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nurzh\Desktop\Информация к отчету на сайт за 1 полугодие 2021\"/>
    </mc:Choice>
  </mc:AlternateContent>
  <bookViews>
    <workbookView xWindow="9525" yWindow="1245" windowWidth="15030" windowHeight="12435"/>
  </bookViews>
  <sheets>
    <sheet name="Электроэнергия" sheetId="1" r:id="rId1"/>
  </sheets>
  <definedNames>
    <definedName name="_Toc70416010" localSheetId="0">Электроэнергия!$Z$1</definedName>
    <definedName name="_Toc70416011" localSheetId="0">Электроэнергия!$AA$6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1" l="1"/>
  <c r="L37" i="1" l="1"/>
  <c r="L31" i="1"/>
  <c r="L29" i="1"/>
  <c r="K21" i="1"/>
  <c r="L20" i="1"/>
  <c r="J19" i="1"/>
  <c r="G19" i="1"/>
  <c r="F19" i="1"/>
  <c r="U46" i="1" l="1"/>
  <c r="U43" i="1"/>
  <c r="S43" i="1"/>
  <c r="U42" i="1"/>
  <c r="U41" i="1"/>
  <c r="U36" i="1"/>
  <c r="U35" i="1"/>
  <c r="U34" i="1"/>
  <c r="U33" i="1"/>
  <c r="U32" i="1"/>
  <c r="U30" i="1"/>
  <c r="S30" i="1"/>
  <c r="U28" i="1"/>
  <c r="S28" i="1"/>
  <c r="U27" i="1"/>
  <c r="U26" i="1"/>
  <c r="Y22" i="1"/>
  <c r="Y23" i="1"/>
  <c r="Y24" i="1"/>
  <c r="Y25" i="1"/>
  <c r="Y26" i="1"/>
  <c r="Y28" i="1"/>
  <c r="Y30" i="1"/>
  <c r="Y33" i="1"/>
  <c r="Y21" i="1"/>
  <c r="Y20" i="1"/>
  <c r="S27" i="1"/>
  <c r="S22" i="1"/>
  <c r="S23" i="1"/>
  <c r="S24" i="1"/>
  <c r="S25" i="1"/>
  <c r="S26" i="1"/>
  <c r="U25" i="1"/>
  <c r="U24" i="1"/>
  <c r="U23" i="1"/>
  <c r="U21" i="1"/>
  <c r="U22" i="1"/>
  <c r="Z29" i="1"/>
  <c r="Z31" i="1"/>
  <c r="Z37" i="1"/>
  <c r="Z38" i="1"/>
  <c r="Z39" i="1"/>
  <c r="Z42" i="1"/>
  <c r="Z43" i="1"/>
  <c r="Z44" i="1"/>
  <c r="Z45" i="1"/>
  <c r="Z46" i="1"/>
  <c r="Z20" i="1"/>
  <c r="N44" i="1" l="1"/>
  <c r="L44" i="1"/>
  <c r="N45" i="1"/>
  <c r="L45" i="1"/>
  <c r="N47" i="1"/>
  <c r="K47" i="1"/>
  <c r="L47" i="1" s="1"/>
  <c r="N43" i="1"/>
  <c r="L43" i="1"/>
  <c r="N46" i="1"/>
  <c r="L46" i="1"/>
  <c r="N42" i="1"/>
  <c r="L42" i="1"/>
  <c r="N24" i="1" l="1"/>
  <c r="K24" i="1"/>
  <c r="L24" i="1" s="1"/>
  <c r="N26" i="1"/>
  <c r="K26" i="1"/>
  <c r="L26" i="1" s="1"/>
  <c r="N37" i="1"/>
  <c r="N23" i="1"/>
  <c r="K23" i="1"/>
  <c r="L23" i="1"/>
  <c r="N31" i="1"/>
  <c r="N25" i="1"/>
  <c r="K25" i="1"/>
  <c r="L25" i="1"/>
  <c r="N36" i="1"/>
  <c r="K36" i="1"/>
  <c r="L36" i="1" s="1"/>
  <c r="N21" i="1"/>
  <c r="L21" i="1"/>
  <c r="N30" i="1"/>
  <c r="K30" i="1"/>
  <c r="L30" i="1" s="1"/>
  <c r="N41" i="1"/>
  <c r="K41" i="1"/>
  <c r="L41" i="1" s="1"/>
  <c r="N35" i="1"/>
  <c r="K35" i="1"/>
  <c r="L35" i="1" s="1"/>
  <c r="N29" i="1"/>
  <c r="N40" i="1"/>
  <c r="K40" i="1"/>
  <c r="L40" i="1" s="1"/>
  <c r="N34" i="1"/>
  <c r="K34" i="1"/>
  <c r="L34" i="1" s="1"/>
  <c r="N28" i="1"/>
  <c r="K28" i="1"/>
  <c r="L28" i="1" s="1"/>
  <c r="N39" i="1"/>
  <c r="L39" i="1"/>
  <c r="N33" i="1"/>
  <c r="K33" i="1"/>
  <c r="L33" i="1" s="1"/>
  <c r="N27" i="1"/>
  <c r="K27" i="1"/>
  <c r="L27" i="1" s="1"/>
  <c r="N38" i="1"/>
  <c r="L38" i="1"/>
  <c r="N32" i="1"/>
  <c r="K32" i="1"/>
  <c r="L32" i="1"/>
  <c r="N22" i="1"/>
  <c r="K22" i="1"/>
  <c r="L22" i="1" s="1"/>
  <c r="N20" i="1"/>
  <c r="N19" i="1" s="1"/>
  <c r="L19" i="1" l="1"/>
  <c r="K19" i="1"/>
</calcChain>
</file>

<file path=xl/sharedStrings.xml><?xml version="1.0" encoding="utf-8"?>
<sst xmlns="http://schemas.openxmlformats.org/spreadsheetml/2006/main" count="169" uniqueCount="74">
  <si>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</si>
  <si>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</si>
  <si>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</si>
  <si>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</si>
  <si>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</si>
  <si>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Информация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</si>
  <si>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</si>
  <si>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</si>
  <si>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</si>
  <si>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Сумма инвестиционной программы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</si>
  <si>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</si>
  <si>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</si>
  <si>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</si>
  <si>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</si>
  <si>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Наименование регулируемых услуг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</si>
  <si>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</si>
  <si>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</si>
  <si>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</si>
  <si>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</si>
  <si>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</si>
  <si>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</si>
  <si>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</si>
  <si>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</si>
  <si>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</si>
  <si>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</si>
  <si>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</si>
  <si>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</si>
  <si>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</si>
  <si>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</si>
  <si>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</si>
  <si>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план</t>
  </si>
  <si>
    <t>факт</t>
  </si>
  <si>
    <t>Амортизация</t>
  </si>
  <si>
    <t>Прибыль</t>
  </si>
  <si>
    <t>факт прошлого года</t>
  </si>
  <si>
    <t>факт текущего года</t>
  </si>
  <si>
    <t>Всего по услуге</t>
  </si>
  <si>
    <t>МИКРОАВТОБУС 16 МЕСТ 106,8Л.С. КППМ 5СТУП.</t>
  </si>
  <si>
    <t xml:space="preserve">Капитальный ремонт двухцепной ВЛ-35/6 кВ "9Ц" и "10Ц" с расщепленными фазами ЖТЭЦ-ЖМЗ с заменой промежуточной опоры №21 на анкерную опору и строительство кабельной эстакады (2-ой этап) </t>
  </si>
  <si>
    <t xml:space="preserve">Установка дополнительного КТПНГ-630кВА к ТП-8 м-он 2 </t>
  </si>
  <si>
    <t>Приобретение КОМПАКТНОГО РАСПРЕДЕЛИТЕЛЬНОГО УСТРОЙСТВА БАКОВОГО ТИПА 110КВ (ГПП-67)</t>
  </si>
  <si>
    <t>Приобретение ШКАФ УПРАВЛЕНИЯ  ОПЕРАТИВНЫМ  ТОКОМ ШУОТ   380 50ГЦ,   230В, 80А (ГПП-67)</t>
  </si>
  <si>
    <t>Приобретение ТРАНСФОРМАТОРА  ТМ-400 6/0.4(ОС)</t>
  </si>
  <si>
    <t>Приобретение РАЗЪЕДИНИТЕЛЯ РПД-1К-110-III-25/1250 УХЛ1 (ГПП-63)</t>
  </si>
  <si>
    <t>Приобретение РЕКЛОУЗЕРА TER_REC35_SMART1_SUB7  ИСП. 1 (ЦРП-3 Сатпаев)</t>
  </si>
  <si>
    <t>Приобретение АНГАРА СБОРНОГО-РАЗБОРНОГО УТЕПЛЕННОГО 9,84Х5,16Х14,92М</t>
  </si>
  <si>
    <t>Приобретение трансформатора ТМ-630кВА</t>
  </si>
  <si>
    <t>Вынос участка ВЛ-35 кВ Никольская №1, ВЛ-35 кВ Никольская №2 из заболоченной зоны</t>
  </si>
  <si>
    <t>Строительство ВЛ от опоры № 21 ВЛ ЦРП-35/6 №8 яч10 до опоры №17п. "Аварийный" КТПН-6/0,4 дляПЭС»</t>
  </si>
  <si>
    <t xml:space="preserve">Приобретение вилочного погрузчика марка 62-8FD20 FV3000 </t>
  </si>
  <si>
    <t>Приобретение Самосвала Камаз 65115 6058-50</t>
  </si>
  <si>
    <t>Приобретение АВТОМОБИЛЯ УАЗ ПАТРИОТ LIMITED 236321-305</t>
  </si>
  <si>
    <t>АВТОГИДРОПОДЪЕМНИК КАМАЗ 65115 АГП-36(ПСС-141.36)</t>
  </si>
  <si>
    <t>АВТОМОЙКА  С ЭЛЕКТРИЧЕСКИМ ПОДОГРЕВОМ НDS 997S</t>
  </si>
  <si>
    <t xml:space="preserve">Оформление  земельных участков: 
1. Строительство воздушной линии электропередач от ПС-110/35/6 кВ «Сары-Кенгир» до ПС-35/6 кВ насосных Уйтас-Айдоского водовода;
2. Строительство резервной линии электроснабжения напряжением 35 кВ ПС-220/110/35 кВ «Никольская» на ПС-35 кВ хоз. питьевых со-оружений г. Жезказган;
3.  Вынос участка ВЛ-35кВ Никольская №1, ВЛ-35кВ Никольская №2 из заболоченной зоны;
4. Строительство отпайки от яч.№10 ЦРП-35/6 №8;
5. Вынос опры №18 двухцепной ВЛ-35кВ «15Ц-16Ц» из подтопляемой зоны;
6. Установка дополнительного КТПНГ-630кВА к ТП-8 м-он 2 .
</t>
  </si>
  <si>
    <t>Приобретение  сварочного агрегата АДД 4004.6 Д242 ВГ И У1 на шасси</t>
  </si>
  <si>
    <t>Приобретение АСКУЭ для ЦРП г.Саптпаев</t>
  </si>
  <si>
    <t>Приобретение дезинфекционного тоннеля</t>
  </si>
  <si>
    <t>Приобретение АВТОМОБИЛЯ КАМАЗ 53215-052-15 С КМУ XCMGSQ5SK3Q</t>
  </si>
  <si>
    <t>01.01-2021-31.12.2021</t>
  </si>
  <si>
    <t xml:space="preserve">Передача и распределение электроэнергии </t>
  </si>
  <si>
    <t>Приобретение оборудования по Промышленной безопасности и охране труда (техника для учебного класса) , в том числе:</t>
  </si>
  <si>
    <t>ТРАНСФОРМАТОР  ТМ-400 6/0.4(ОС)</t>
  </si>
  <si>
    <t>ИЗМЕРИТЕЛЬ СОПРОТИВЛЕНИЯ ЗАЗЕМЛЕНИЯ ИС-10 ГОСТ 14254 .15</t>
  </si>
  <si>
    <t>КУНГ КУЗОВА ДЛЯ TOYOTA HILUX 2019 1600х1580х500ММ БЕЛЫЙ</t>
  </si>
  <si>
    <t>ДИЗЕЛЬНЫЙ ГЕНЕРАТОР СВАРОЧНЫЙ KDE280EW</t>
  </si>
  <si>
    <t>Приобретение ТРАНСФОРМАТОРА  ТМ-400 6/0.4(ОС)(2шт)</t>
  </si>
  <si>
    <t xml:space="preserve">Договор заключен. Ведутся работы. </t>
  </si>
  <si>
    <t>Договор заключен. Поставка запланирована на сентябрь 2021 года.</t>
  </si>
  <si>
    <t>услуга</t>
  </si>
  <si>
    <t>шт</t>
  </si>
  <si>
    <t>Повышение надежности и электроснабжения потребителей области, а также повышения качества передаваемой электрической энергии.</t>
  </si>
  <si>
    <t xml:space="preserve">об исполнении утвержденной инвестиционной программы на 2021 год  по итогам  I полугодия 2021 года       </t>
  </si>
  <si>
    <t>ПЭС ТОО "Kazakhmys Distribution (Казахмыс Дистрибьюшн)", услуги по передаче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</si>
</sst>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4" fillId="2" borderId="13" xfId="3" applyFont="1" applyFill="1" applyBorder="1" applyAlignment="1">
      <alignment vertical="center" wrapText="1"/>
    </xf>
    <xf numFmtId="0" fontId="3" fillId="2" borderId="13" xfId="2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/>
    <xf numFmtId="4" fontId="5" fillId="2" borderId="0" xfId="0" applyNumberFormat="1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3" fontId="7" fillId="2" borderId="0" xfId="0" applyNumberFormat="1" applyFont="1" applyFill="1"/>
    <xf numFmtId="0" fontId="6" fillId="2" borderId="13" xfId="0" applyFont="1" applyFill="1" applyBorder="1" applyAlignment="1">
      <alignment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3" fontId="5" fillId="2" borderId="13" xfId="1" applyFont="1" applyFill="1" applyBorder="1" applyAlignment="1">
      <alignment horizontal="center" vertical="center" wrapText="1"/>
    </xf>
    <xf numFmtId="43" fontId="5" fillId="2" borderId="0" xfId="1" applyFont="1" applyFill="1"/>
    <xf numFmtId="43" fontId="6" fillId="2" borderId="13" xfId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10" fontId="5" fillId="2" borderId="13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9" fontId="5" fillId="2" borderId="1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3" xfId="2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8" xfId="1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10 10 10" xfId="2"/>
    <cellStyle name="Обычный 2 65 2 2" xfId="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7"/>
  <sheetViews>
    <sheetView tabSelected="1" topLeftCell="R34" zoomScale="80" zoomScaleNormal="80" workbookViewId="0">
      <selection activeCell="C14" sqref="C14:H14"/>
    </sheetView>
  </sheetViews>
  <sheetFormatPr defaultRowHeight="12.75" x14ac:dyDescent="0.2"/>
  <cols>
    <col min="1" max="2" width="9.140625" style="4"/>
    <col min="3" max="3" width="19.85546875" style="4" customWidth="1"/>
    <col min="4" max="4" width="44.140625" style="5" customWidth="1"/>
    <col min="5" max="5" width="9.140625" style="4"/>
    <col min="6" max="6" width="12" style="6" customWidth="1"/>
    <col min="7" max="7" width="11.42578125" style="4" customWidth="1"/>
    <col min="8" max="8" width="13" style="4" customWidth="1"/>
    <col min="9" max="9" width="9.140625" style="4"/>
    <col min="10" max="10" width="13.28515625" style="4" customWidth="1"/>
    <col min="11" max="11" width="13.85546875" style="17" customWidth="1"/>
    <col min="12" max="12" width="13.5703125" style="17" customWidth="1"/>
    <col min="13" max="13" width="15.140625" style="4" customWidth="1"/>
    <col min="14" max="15" width="14.5703125" style="15" customWidth="1"/>
    <col min="16" max="16" width="10.85546875" style="4" customWidth="1"/>
    <col min="17" max="17" width="12.140625" style="4" customWidth="1"/>
    <col min="18" max="19" width="11" style="4" customWidth="1"/>
    <col min="20" max="25" width="9.140625" style="4"/>
    <col min="26" max="26" width="17" style="4" customWidth="1"/>
    <col min="27" max="27" width="34" style="4" customWidth="1"/>
    <col min="28" max="16384" width="9.140625" style="4"/>
  </cols>
  <sheetData>
    <row r="1" spans="2:27" x14ac:dyDescent="0.2">
      <c r="AA1" s="7" t="s">
        <v>0</v>
      </c>
    </row>
    <row r="2" spans="2:27" x14ac:dyDescent="0.2">
      <c r="AA2" s="7" t="s">
        <v>1</v>
      </c>
    </row>
    <row r="3" spans="2:27" x14ac:dyDescent="0.2">
      <c r="AA3" s="8" t="s">
        <v>2</v>
      </c>
    </row>
    <row r="4" spans="2:27" x14ac:dyDescent="0.2">
      <c r="AA4" s="7" t="s">
        <v>3</v>
      </c>
    </row>
    <row r="6" spans="2:27" x14ac:dyDescent="0.2">
      <c r="AA6" s="7" t="s">
        <v>4</v>
      </c>
    </row>
    <row r="7" spans="2:27" ht="24.75" customHeight="1" x14ac:dyDescent="0.2">
      <c r="AA7" s="7"/>
    </row>
    <row r="8" spans="2:27" x14ac:dyDescent="0.2">
      <c r="K8" s="57" t="s">
        <v>5</v>
      </c>
      <c r="L8" s="57"/>
      <c r="M8" s="57"/>
      <c r="N8" s="57"/>
      <c r="AA8" s="7"/>
    </row>
    <row r="9" spans="2:27" x14ac:dyDescent="0.2">
      <c r="B9" s="57" t="s">
        <v>72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2:27" x14ac:dyDescent="0.2">
      <c r="B10" s="62" t="s">
        <v>73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2:27" x14ac:dyDescent="0.2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2:27" x14ac:dyDescent="0.2">
      <c r="J12" s="9"/>
      <c r="AA12" s="7"/>
    </row>
    <row r="13" spans="2:27" ht="13.5" thickBot="1" x14ac:dyDescent="0.25"/>
    <row r="14" spans="2:27" ht="75.75" customHeight="1" thickBot="1" x14ac:dyDescent="0.25">
      <c r="B14" s="47" t="s">
        <v>6</v>
      </c>
      <c r="C14" s="55" t="s">
        <v>7</v>
      </c>
      <c r="D14" s="64"/>
      <c r="E14" s="64"/>
      <c r="F14" s="64"/>
      <c r="G14" s="64"/>
      <c r="H14" s="56"/>
      <c r="I14" s="45" t="s">
        <v>8</v>
      </c>
      <c r="J14" s="64" t="s">
        <v>9</v>
      </c>
      <c r="K14" s="64"/>
      <c r="L14" s="64"/>
      <c r="M14" s="56"/>
      <c r="N14" s="55" t="s">
        <v>10</v>
      </c>
      <c r="O14" s="64"/>
      <c r="P14" s="64"/>
      <c r="Q14" s="56"/>
      <c r="R14" s="55" t="s">
        <v>11</v>
      </c>
      <c r="S14" s="64"/>
      <c r="T14" s="64"/>
      <c r="U14" s="64"/>
      <c r="V14" s="64"/>
      <c r="W14" s="64"/>
      <c r="X14" s="64"/>
      <c r="Y14" s="56"/>
      <c r="Z14" s="45" t="s">
        <v>12</v>
      </c>
      <c r="AA14" s="45" t="s">
        <v>13</v>
      </c>
    </row>
    <row r="15" spans="2:27" ht="99" customHeight="1" thickBot="1" x14ac:dyDescent="0.25">
      <c r="B15" s="63"/>
      <c r="C15" s="45" t="s">
        <v>14</v>
      </c>
      <c r="D15" s="51" t="s">
        <v>15</v>
      </c>
      <c r="E15" s="45" t="s">
        <v>16</v>
      </c>
      <c r="F15" s="55" t="s">
        <v>17</v>
      </c>
      <c r="G15" s="56"/>
      <c r="H15" s="45" t="s">
        <v>18</v>
      </c>
      <c r="I15" s="54"/>
      <c r="J15" s="48" t="s">
        <v>19</v>
      </c>
      <c r="K15" s="59" t="s">
        <v>20</v>
      </c>
      <c r="L15" s="59" t="s">
        <v>21</v>
      </c>
      <c r="M15" s="45" t="s">
        <v>22</v>
      </c>
      <c r="N15" s="47" t="s">
        <v>23</v>
      </c>
      <c r="O15" s="48"/>
      <c r="P15" s="45" t="s">
        <v>24</v>
      </c>
      <c r="Q15" s="45" t="s">
        <v>25</v>
      </c>
      <c r="R15" s="47" t="s">
        <v>26</v>
      </c>
      <c r="S15" s="48"/>
      <c r="T15" s="47" t="s">
        <v>27</v>
      </c>
      <c r="U15" s="48"/>
      <c r="V15" s="47" t="s">
        <v>28</v>
      </c>
      <c r="W15" s="48"/>
      <c r="X15" s="47" t="s">
        <v>29</v>
      </c>
      <c r="Y15" s="48"/>
      <c r="Z15" s="54"/>
      <c r="AA15" s="54"/>
    </row>
    <row r="16" spans="2:27" ht="44.25" customHeight="1" thickBot="1" x14ac:dyDescent="0.25">
      <c r="B16" s="63"/>
      <c r="C16" s="54"/>
      <c r="D16" s="52"/>
      <c r="E16" s="54"/>
      <c r="F16" s="43" t="s">
        <v>30</v>
      </c>
      <c r="G16" s="45" t="s">
        <v>31</v>
      </c>
      <c r="H16" s="54"/>
      <c r="I16" s="54"/>
      <c r="J16" s="58"/>
      <c r="K16" s="60"/>
      <c r="L16" s="60"/>
      <c r="M16" s="54"/>
      <c r="N16" s="49"/>
      <c r="O16" s="50"/>
      <c r="P16" s="54"/>
      <c r="Q16" s="54"/>
      <c r="R16" s="49"/>
      <c r="S16" s="50"/>
      <c r="T16" s="49"/>
      <c r="U16" s="50"/>
      <c r="V16" s="49"/>
      <c r="W16" s="50"/>
      <c r="X16" s="49"/>
      <c r="Y16" s="50"/>
      <c r="Z16" s="54"/>
      <c r="AA16" s="54"/>
    </row>
    <row r="17" spans="2:27" ht="67.5" customHeight="1" thickBot="1" x14ac:dyDescent="0.25">
      <c r="B17" s="49"/>
      <c r="C17" s="46"/>
      <c r="D17" s="53"/>
      <c r="E17" s="46"/>
      <c r="F17" s="44"/>
      <c r="G17" s="46"/>
      <c r="H17" s="46"/>
      <c r="I17" s="46"/>
      <c r="J17" s="50"/>
      <c r="K17" s="61"/>
      <c r="L17" s="61"/>
      <c r="M17" s="46"/>
      <c r="N17" s="24" t="s">
        <v>32</v>
      </c>
      <c r="O17" s="24" t="s">
        <v>33</v>
      </c>
      <c r="P17" s="46"/>
      <c r="Q17" s="46"/>
      <c r="R17" s="24" t="s">
        <v>34</v>
      </c>
      <c r="S17" s="23" t="s">
        <v>35</v>
      </c>
      <c r="T17" s="23" t="s">
        <v>34</v>
      </c>
      <c r="U17" s="23" t="s">
        <v>35</v>
      </c>
      <c r="V17" s="23" t="s">
        <v>30</v>
      </c>
      <c r="W17" s="23" t="s">
        <v>31</v>
      </c>
      <c r="X17" s="23" t="s">
        <v>34</v>
      </c>
      <c r="Y17" s="23" t="s">
        <v>35</v>
      </c>
      <c r="Z17" s="46"/>
      <c r="AA17" s="46"/>
    </row>
    <row r="18" spans="2:27" s="39" customFormat="1" x14ac:dyDescent="0.2">
      <c r="B18" s="34">
        <v>1</v>
      </c>
      <c r="C18" s="35">
        <v>2</v>
      </c>
      <c r="D18" s="36">
        <v>3</v>
      </c>
      <c r="E18" s="36">
        <v>4</v>
      </c>
      <c r="F18" s="37">
        <v>5</v>
      </c>
      <c r="G18" s="36">
        <v>6</v>
      </c>
      <c r="H18" s="36">
        <v>7</v>
      </c>
      <c r="I18" s="35">
        <v>8</v>
      </c>
      <c r="J18" s="36">
        <v>9</v>
      </c>
      <c r="K18" s="38">
        <v>10</v>
      </c>
      <c r="L18" s="38">
        <v>11</v>
      </c>
      <c r="M18" s="36">
        <v>12</v>
      </c>
      <c r="N18" s="35">
        <v>13</v>
      </c>
      <c r="O18" s="36">
        <v>14</v>
      </c>
      <c r="P18" s="36">
        <v>15</v>
      </c>
      <c r="Q18" s="36">
        <v>16</v>
      </c>
      <c r="R18" s="35">
        <v>17</v>
      </c>
      <c r="S18" s="36">
        <v>18</v>
      </c>
      <c r="T18" s="36">
        <v>19</v>
      </c>
      <c r="U18" s="36">
        <v>20</v>
      </c>
      <c r="V18" s="36">
        <v>21</v>
      </c>
      <c r="W18" s="36">
        <v>22</v>
      </c>
      <c r="X18" s="36">
        <v>23</v>
      </c>
      <c r="Y18" s="36">
        <v>24</v>
      </c>
      <c r="Z18" s="35">
        <v>25</v>
      </c>
      <c r="AA18" s="35">
        <v>26</v>
      </c>
    </row>
    <row r="19" spans="2:27" s="31" customFormat="1" ht="15.75" customHeight="1" x14ac:dyDescent="0.25">
      <c r="B19" s="30"/>
      <c r="C19" s="42" t="s">
        <v>60</v>
      </c>
      <c r="D19" s="10" t="s">
        <v>36</v>
      </c>
      <c r="E19" s="30"/>
      <c r="F19" s="28">
        <f>SUM(F20:F47)</f>
        <v>50</v>
      </c>
      <c r="G19" s="28">
        <f>SUM(G20:G47)</f>
        <v>34</v>
      </c>
      <c r="H19" s="30"/>
      <c r="I19" s="30"/>
      <c r="J19" s="18">
        <f>SUM(J20:J47)</f>
        <v>463609.39462499996</v>
      </c>
      <c r="K19" s="18">
        <f>SUM(K20:K47)</f>
        <v>301690.97224999993</v>
      </c>
      <c r="L19" s="18">
        <f>SUM(L20:L47)</f>
        <v>161918.42237499999</v>
      </c>
      <c r="M19" s="30"/>
      <c r="N19" s="18">
        <f>SUM(N20:N47)</f>
        <v>463609.39462499996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2:27" s="12" customFormat="1" ht="79.5" customHeight="1" x14ac:dyDescent="0.25">
      <c r="B20" s="3">
        <v>1</v>
      </c>
      <c r="C20" s="42"/>
      <c r="D20" s="2" t="s">
        <v>38</v>
      </c>
      <c r="E20" s="3" t="s">
        <v>69</v>
      </c>
      <c r="F20" s="26">
        <v>1</v>
      </c>
      <c r="G20" s="16">
        <v>0</v>
      </c>
      <c r="H20" s="25" t="s">
        <v>59</v>
      </c>
      <c r="I20" s="3"/>
      <c r="J20" s="11">
        <v>54464.28571428571</v>
      </c>
      <c r="K20" s="16">
        <v>0</v>
      </c>
      <c r="L20" s="16">
        <f>J20-K20</f>
        <v>54464.28571428571</v>
      </c>
      <c r="M20" s="3" t="s">
        <v>67</v>
      </c>
      <c r="N20" s="11">
        <f>J20</f>
        <v>54464.28571428571</v>
      </c>
      <c r="O20" s="3"/>
      <c r="P20" s="3"/>
      <c r="Q20" s="3"/>
      <c r="R20" s="22">
        <v>0.95</v>
      </c>
      <c r="S20" s="22"/>
      <c r="T20" s="22">
        <v>0.4</v>
      </c>
      <c r="U20" s="22"/>
      <c r="V20" s="16">
        <v>0</v>
      </c>
      <c r="W20" s="16">
        <v>0</v>
      </c>
      <c r="X20" s="3">
        <v>5</v>
      </c>
      <c r="Y20" s="3">
        <f>X20</f>
        <v>5</v>
      </c>
      <c r="Z20" s="3" t="str">
        <f>M20</f>
        <v xml:space="preserve">Договор заключен. Ведутся работы. </v>
      </c>
      <c r="AA20" s="3" t="s">
        <v>71</v>
      </c>
    </row>
    <row r="21" spans="2:27" s="12" customFormat="1" ht="58.5" customHeight="1" x14ac:dyDescent="0.25">
      <c r="B21" s="3">
        <v>2</v>
      </c>
      <c r="C21" s="42"/>
      <c r="D21" s="2" t="s">
        <v>39</v>
      </c>
      <c r="E21" s="3" t="s">
        <v>70</v>
      </c>
      <c r="F21" s="26">
        <v>1</v>
      </c>
      <c r="G21" s="3">
        <v>1</v>
      </c>
      <c r="H21" s="25" t="s">
        <v>59</v>
      </c>
      <c r="I21" s="3"/>
      <c r="J21" s="11">
        <v>4600</v>
      </c>
      <c r="K21" s="16">
        <f>J21</f>
        <v>4600</v>
      </c>
      <c r="L21" s="16">
        <f>J21-K21</f>
        <v>0</v>
      </c>
      <c r="M21" s="3"/>
      <c r="N21" s="11">
        <f t="shared" ref="N21:N47" si="0">J21</f>
        <v>4600</v>
      </c>
      <c r="O21" s="3"/>
      <c r="P21" s="3"/>
      <c r="Q21" s="3"/>
      <c r="R21" s="22">
        <v>0.95</v>
      </c>
      <c r="S21" s="22">
        <f t="shared" ref="S21:S30" si="1">R21</f>
        <v>0.95</v>
      </c>
      <c r="T21" s="22">
        <v>0.95</v>
      </c>
      <c r="U21" s="22">
        <f t="shared" ref="U21:U22" si="2">T21</f>
        <v>0.95</v>
      </c>
      <c r="V21" s="16">
        <v>0</v>
      </c>
      <c r="W21" s="16">
        <v>0</v>
      </c>
      <c r="X21" s="3">
        <v>10</v>
      </c>
      <c r="Y21" s="3">
        <f>X21</f>
        <v>10</v>
      </c>
      <c r="Z21" s="3"/>
      <c r="AA21" s="3" t="s">
        <v>71</v>
      </c>
    </row>
    <row r="22" spans="2:27" s="12" customFormat="1" ht="68.25" customHeight="1" x14ac:dyDescent="0.25">
      <c r="B22" s="3">
        <v>3</v>
      </c>
      <c r="C22" s="42"/>
      <c r="D22" s="2" t="s">
        <v>40</v>
      </c>
      <c r="E22" s="3" t="s">
        <v>70</v>
      </c>
      <c r="F22" s="26">
        <v>2</v>
      </c>
      <c r="G22" s="3">
        <v>2</v>
      </c>
      <c r="H22" s="25" t="s">
        <v>59</v>
      </c>
      <c r="I22" s="3"/>
      <c r="J22" s="11">
        <v>46767.857142857138</v>
      </c>
      <c r="K22" s="16">
        <f t="shared" ref="K22:K28" si="3">J22</f>
        <v>46767.857142857138</v>
      </c>
      <c r="L22" s="16">
        <f t="shared" ref="L22:L31" si="4">J22-K22</f>
        <v>0</v>
      </c>
      <c r="M22" s="3"/>
      <c r="N22" s="11">
        <f t="shared" si="0"/>
        <v>46767.857142857138</v>
      </c>
      <c r="O22" s="3"/>
      <c r="P22" s="3"/>
      <c r="Q22" s="3"/>
      <c r="R22" s="22">
        <v>0.4</v>
      </c>
      <c r="S22" s="22">
        <f t="shared" si="1"/>
        <v>0.4</v>
      </c>
      <c r="T22" s="22">
        <v>0.2</v>
      </c>
      <c r="U22" s="22">
        <f t="shared" si="2"/>
        <v>0.2</v>
      </c>
      <c r="V22" s="16">
        <v>0</v>
      </c>
      <c r="W22" s="16">
        <v>0</v>
      </c>
      <c r="X22" s="3">
        <v>5</v>
      </c>
      <c r="Y22" s="3">
        <f t="shared" ref="Y22:Y33" si="5">X22</f>
        <v>5</v>
      </c>
      <c r="Z22" s="3"/>
      <c r="AA22" s="3" t="s">
        <v>71</v>
      </c>
    </row>
    <row r="23" spans="2:27" s="12" customFormat="1" ht="62.25" customHeight="1" x14ac:dyDescent="0.25">
      <c r="B23" s="3">
        <v>4</v>
      </c>
      <c r="C23" s="42"/>
      <c r="D23" s="2" t="s">
        <v>41</v>
      </c>
      <c r="E23" s="3" t="s">
        <v>70</v>
      </c>
      <c r="F23" s="27">
        <v>2</v>
      </c>
      <c r="G23" s="3">
        <v>2</v>
      </c>
      <c r="H23" s="25" t="s">
        <v>59</v>
      </c>
      <c r="I23" s="3"/>
      <c r="J23" s="11">
        <v>11319</v>
      </c>
      <c r="K23" s="16">
        <f t="shared" si="3"/>
        <v>11319</v>
      </c>
      <c r="L23" s="16">
        <f t="shared" si="4"/>
        <v>0</v>
      </c>
      <c r="M23" s="3"/>
      <c r="N23" s="11">
        <f t="shared" si="0"/>
        <v>11319</v>
      </c>
      <c r="O23" s="3"/>
      <c r="P23" s="3"/>
      <c r="Q23" s="3"/>
      <c r="R23" s="22">
        <v>0.2</v>
      </c>
      <c r="S23" s="22">
        <f t="shared" si="1"/>
        <v>0.2</v>
      </c>
      <c r="T23" s="22">
        <v>0.1</v>
      </c>
      <c r="U23" s="22">
        <f t="shared" ref="U23:U32" si="6">T23</f>
        <v>0.1</v>
      </c>
      <c r="V23" s="16">
        <v>0</v>
      </c>
      <c r="W23" s="16">
        <v>0</v>
      </c>
      <c r="X23" s="3">
        <v>5</v>
      </c>
      <c r="Y23" s="3">
        <f t="shared" si="5"/>
        <v>5</v>
      </c>
      <c r="Z23" s="3"/>
      <c r="AA23" s="3" t="s">
        <v>71</v>
      </c>
    </row>
    <row r="24" spans="2:27" s="12" customFormat="1" ht="62.25" customHeight="1" x14ac:dyDescent="0.25">
      <c r="B24" s="3">
        <v>5</v>
      </c>
      <c r="C24" s="42"/>
      <c r="D24" s="2" t="s">
        <v>66</v>
      </c>
      <c r="E24" s="3" t="s">
        <v>70</v>
      </c>
      <c r="F24" s="26">
        <v>2</v>
      </c>
      <c r="G24" s="3">
        <v>2</v>
      </c>
      <c r="H24" s="25" t="s">
        <v>59</v>
      </c>
      <c r="I24" s="3"/>
      <c r="J24" s="11">
        <v>3392.8571428571427</v>
      </c>
      <c r="K24" s="16">
        <f t="shared" si="3"/>
        <v>3392.8571428571427</v>
      </c>
      <c r="L24" s="16">
        <f t="shared" si="4"/>
        <v>0</v>
      </c>
      <c r="M24" s="3"/>
      <c r="N24" s="11">
        <f t="shared" si="0"/>
        <v>3392.8571428571427</v>
      </c>
      <c r="O24" s="3"/>
      <c r="P24" s="3"/>
      <c r="Q24" s="3"/>
      <c r="R24" s="22">
        <v>0.25</v>
      </c>
      <c r="S24" s="22">
        <f t="shared" si="1"/>
        <v>0.25</v>
      </c>
      <c r="T24" s="22">
        <v>0.1</v>
      </c>
      <c r="U24" s="22">
        <f t="shared" si="6"/>
        <v>0.1</v>
      </c>
      <c r="V24" s="16">
        <v>0</v>
      </c>
      <c r="W24" s="16">
        <v>0</v>
      </c>
      <c r="X24" s="3">
        <v>8</v>
      </c>
      <c r="Y24" s="3">
        <f t="shared" si="5"/>
        <v>8</v>
      </c>
      <c r="Z24" s="3"/>
      <c r="AA24" s="3" t="s">
        <v>71</v>
      </c>
    </row>
    <row r="25" spans="2:27" s="12" customFormat="1" ht="66" customHeight="1" x14ac:dyDescent="0.25">
      <c r="B25" s="3">
        <v>6</v>
      </c>
      <c r="C25" s="42"/>
      <c r="D25" s="2" t="s">
        <v>43</v>
      </c>
      <c r="E25" s="3" t="s">
        <v>70</v>
      </c>
      <c r="F25" s="26">
        <v>6</v>
      </c>
      <c r="G25" s="3">
        <v>6</v>
      </c>
      <c r="H25" s="25" t="s">
        <v>59</v>
      </c>
      <c r="I25" s="3"/>
      <c r="J25" s="11">
        <v>22989.653999999999</v>
      </c>
      <c r="K25" s="16">
        <f t="shared" si="3"/>
        <v>22989.653999999999</v>
      </c>
      <c r="L25" s="16">
        <f t="shared" si="4"/>
        <v>0</v>
      </c>
      <c r="M25" s="3"/>
      <c r="N25" s="11">
        <f t="shared" si="0"/>
        <v>22989.653999999999</v>
      </c>
      <c r="O25" s="3"/>
      <c r="P25" s="3"/>
      <c r="Q25" s="3"/>
      <c r="R25" s="22">
        <v>0.25</v>
      </c>
      <c r="S25" s="22">
        <f t="shared" si="1"/>
        <v>0.25</v>
      </c>
      <c r="T25" s="22">
        <v>0.2</v>
      </c>
      <c r="U25" s="22">
        <f t="shared" si="6"/>
        <v>0.2</v>
      </c>
      <c r="V25" s="16">
        <v>0</v>
      </c>
      <c r="W25" s="16">
        <v>0</v>
      </c>
      <c r="X25" s="3">
        <v>5</v>
      </c>
      <c r="Y25" s="3">
        <f t="shared" si="5"/>
        <v>5</v>
      </c>
      <c r="Z25" s="3"/>
      <c r="AA25" s="3" t="s">
        <v>71</v>
      </c>
    </row>
    <row r="26" spans="2:27" s="12" customFormat="1" ht="60.75" customHeight="1" x14ac:dyDescent="0.25">
      <c r="B26" s="3">
        <v>7</v>
      </c>
      <c r="C26" s="42"/>
      <c r="D26" s="2" t="s">
        <v>44</v>
      </c>
      <c r="E26" s="3" t="s">
        <v>70</v>
      </c>
      <c r="F26" s="26">
        <v>2</v>
      </c>
      <c r="G26" s="3">
        <v>2</v>
      </c>
      <c r="H26" s="25" t="s">
        <v>59</v>
      </c>
      <c r="I26" s="3"/>
      <c r="J26" s="11">
        <v>21035.857142857141</v>
      </c>
      <c r="K26" s="16">
        <f t="shared" si="3"/>
        <v>21035.857142857141</v>
      </c>
      <c r="L26" s="16">
        <f t="shared" si="4"/>
        <v>0</v>
      </c>
      <c r="M26" s="3"/>
      <c r="N26" s="11">
        <f t="shared" si="0"/>
        <v>21035.857142857141</v>
      </c>
      <c r="O26" s="3"/>
      <c r="P26" s="3"/>
      <c r="Q26" s="3"/>
      <c r="R26" s="22">
        <v>0.15</v>
      </c>
      <c r="S26" s="22">
        <f t="shared" si="1"/>
        <v>0.15</v>
      </c>
      <c r="T26" s="22">
        <v>0.2</v>
      </c>
      <c r="U26" s="22">
        <f t="shared" si="6"/>
        <v>0.2</v>
      </c>
      <c r="V26" s="16">
        <v>0</v>
      </c>
      <c r="W26" s="16">
        <v>0</v>
      </c>
      <c r="X26" s="3">
        <v>4</v>
      </c>
      <c r="Y26" s="3">
        <f t="shared" si="5"/>
        <v>4</v>
      </c>
      <c r="Z26" s="3"/>
      <c r="AA26" s="3" t="s">
        <v>71</v>
      </c>
    </row>
    <row r="27" spans="2:27" s="12" customFormat="1" ht="57.75" customHeight="1" x14ac:dyDescent="0.25">
      <c r="B27" s="3">
        <v>9</v>
      </c>
      <c r="C27" s="42"/>
      <c r="D27" s="2" t="s">
        <v>45</v>
      </c>
      <c r="E27" s="3" t="s">
        <v>70</v>
      </c>
      <c r="F27" s="26">
        <v>1</v>
      </c>
      <c r="G27" s="3">
        <v>1</v>
      </c>
      <c r="H27" s="25" t="s">
        <v>59</v>
      </c>
      <c r="I27" s="3"/>
      <c r="J27" s="11">
        <v>8124.9999999999991</v>
      </c>
      <c r="K27" s="16">
        <f t="shared" si="3"/>
        <v>8124.9999999999991</v>
      </c>
      <c r="L27" s="16">
        <f t="shared" si="4"/>
        <v>0</v>
      </c>
      <c r="M27" s="3"/>
      <c r="N27" s="11">
        <f t="shared" si="0"/>
        <v>8124.9999999999991</v>
      </c>
      <c r="O27" s="3"/>
      <c r="P27" s="3"/>
      <c r="Q27" s="3"/>
      <c r="R27" s="22">
        <v>0.95</v>
      </c>
      <c r="S27" s="22">
        <f t="shared" si="1"/>
        <v>0.95</v>
      </c>
      <c r="T27" s="21">
        <v>5.0000000000000001E-3</v>
      </c>
      <c r="U27" s="21">
        <f t="shared" si="6"/>
        <v>5.0000000000000001E-3</v>
      </c>
      <c r="V27" s="16">
        <v>0</v>
      </c>
      <c r="W27" s="16">
        <v>0</v>
      </c>
      <c r="X27" s="3"/>
      <c r="Y27" s="3"/>
      <c r="Z27" s="3"/>
      <c r="AA27" s="3" t="s">
        <v>71</v>
      </c>
    </row>
    <row r="28" spans="2:27" s="12" customFormat="1" ht="53.25" customHeight="1" x14ac:dyDescent="0.25">
      <c r="B28" s="3">
        <v>10</v>
      </c>
      <c r="C28" s="42"/>
      <c r="D28" s="2" t="s">
        <v>46</v>
      </c>
      <c r="E28" s="3" t="s">
        <v>70</v>
      </c>
      <c r="F28" s="26">
        <v>3</v>
      </c>
      <c r="G28" s="3">
        <v>3</v>
      </c>
      <c r="H28" s="25" t="s">
        <v>59</v>
      </c>
      <c r="I28" s="3"/>
      <c r="J28" s="11">
        <v>5728.9285714285706</v>
      </c>
      <c r="K28" s="16">
        <f t="shared" si="3"/>
        <v>5728.9285714285706</v>
      </c>
      <c r="L28" s="16">
        <f t="shared" si="4"/>
        <v>0</v>
      </c>
      <c r="M28" s="3"/>
      <c r="N28" s="11">
        <f t="shared" si="0"/>
        <v>5728.9285714285706</v>
      </c>
      <c r="O28" s="3"/>
      <c r="P28" s="3"/>
      <c r="Q28" s="3"/>
      <c r="R28" s="22">
        <v>0.95</v>
      </c>
      <c r="S28" s="22">
        <f t="shared" si="1"/>
        <v>0.95</v>
      </c>
      <c r="T28" s="21">
        <v>5.0000000000000001E-3</v>
      </c>
      <c r="U28" s="21">
        <f t="shared" si="6"/>
        <v>5.0000000000000001E-3</v>
      </c>
      <c r="V28" s="20">
        <v>1.1000000000000001E-3</v>
      </c>
      <c r="W28" s="20">
        <v>1.1000000000000001E-3</v>
      </c>
      <c r="X28" s="3">
        <v>5</v>
      </c>
      <c r="Y28" s="3">
        <f t="shared" si="5"/>
        <v>5</v>
      </c>
      <c r="Z28" s="3"/>
      <c r="AA28" s="3" t="s">
        <v>71</v>
      </c>
    </row>
    <row r="29" spans="2:27" s="12" customFormat="1" ht="60.75" customHeight="1" x14ac:dyDescent="0.25">
      <c r="B29" s="3">
        <v>11</v>
      </c>
      <c r="C29" s="42"/>
      <c r="D29" s="2" t="s">
        <v>47</v>
      </c>
      <c r="E29" s="3" t="s">
        <v>69</v>
      </c>
      <c r="F29" s="26">
        <v>1</v>
      </c>
      <c r="G29" s="16">
        <v>0</v>
      </c>
      <c r="H29" s="25" t="s">
        <v>59</v>
      </c>
      <c r="I29" s="3"/>
      <c r="J29" s="11">
        <v>66216.900892857142</v>
      </c>
      <c r="K29" s="16">
        <v>0</v>
      </c>
      <c r="L29" s="16">
        <f>J29-K29</f>
        <v>66216.900892857142</v>
      </c>
      <c r="M29" s="3" t="s">
        <v>67</v>
      </c>
      <c r="N29" s="11">
        <f t="shared" si="0"/>
        <v>66216.900892857142</v>
      </c>
      <c r="O29" s="3"/>
      <c r="P29" s="3"/>
      <c r="Q29" s="3"/>
      <c r="R29" s="22">
        <v>0.95</v>
      </c>
      <c r="S29" s="22"/>
      <c r="T29" s="22">
        <v>0.46</v>
      </c>
      <c r="U29" s="22"/>
      <c r="V29" s="3"/>
      <c r="W29" s="3"/>
      <c r="X29" s="3">
        <v>5</v>
      </c>
      <c r="Y29" s="3"/>
      <c r="Z29" s="3" t="str">
        <f t="shared" ref="Z29:Z46" si="7">M29</f>
        <v xml:space="preserve">Договор заключен. Ведутся работы. </v>
      </c>
      <c r="AA29" s="3" t="s">
        <v>71</v>
      </c>
    </row>
    <row r="30" spans="2:27" s="12" customFormat="1" ht="57" customHeight="1" x14ac:dyDescent="0.25">
      <c r="B30" s="3">
        <v>12</v>
      </c>
      <c r="C30" s="42"/>
      <c r="D30" s="2" t="s">
        <v>42</v>
      </c>
      <c r="E30" s="3" t="s">
        <v>70</v>
      </c>
      <c r="F30" s="26">
        <v>2</v>
      </c>
      <c r="G30" s="3">
        <v>2</v>
      </c>
      <c r="H30" s="25" t="s">
        <v>59</v>
      </c>
      <c r="I30" s="3"/>
      <c r="J30" s="11">
        <v>2515.7133928571429</v>
      </c>
      <c r="K30" s="16">
        <f t="shared" ref="K30:K36" si="8">J30</f>
        <v>2515.7133928571429</v>
      </c>
      <c r="L30" s="16">
        <f t="shared" si="4"/>
        <v>0</v>
      </c>
      <c r="M30" s="3"/>
      <c r="N30" s="11">
        <f t="shared" si="0"/>
        <v>2515.7133928571429</v>
      </c>
      <c r="O30" s="3"/>
      <c r="P30" s="3"/>
      <c r="Q30" s="3"/>
      <c r="R30" s="22">
        <v>0.95</v>
      </c>
      <c r="S30" s="22">
        <f t="shared" si="1"/>
        <v>0.95</v>
      </c>
      <c r="T30" s="21">
        <v>5.0000000000000001E-3</v>
      </c>
      <c r="U30" s="21">
        <f t="shared" si="6"/>
        <v>5.0000000000000001E-3</v>
      </c>
      <c r="V30" s="20">
        <v>1.1000000000000001E-3</v>
      </c>
      <c r="W30" s="20">
        <v>1.1000000000000001E-3</v>
      </c>
      <c r="X30" s="3">
        <v>4</v>
      </c>
      <c r="Y30" s="3">
        <f t="shared" si="5"/>
        <v>4</v>
      </c>
      <c r="Z30" s="3"/>
      <c r="AA30" s="3" t="s">
        <v>71</v>
      </c>
    </row>
    <row r="31" spans="2:27" s="12" customFormat="1" ht="62.25" customHeight="1" x14ac:dyDescent="0.25">
      <c r="B31" s="3">
        <v>13</v>
      </c>
      <c r="C31" s="42"/>
      <c r="D31" s="2" t="s">
        <v>48</v>
      </c>
      <c r="E31" s="3" t="s">
        <v>69</v>
      </c>
      <c r="F31" s="26">
        <v>1</v>
      </c>
      <c r="G31" s="16">
        <v>0</v>
      </c>
      <c r="H31" s="25" t="s">
        <v>59</v>
      </c>
      <c r="I31" s="3"/>
      <c r="J31" s="11">
        <v>5303.6321428571428</v>
      </c>
      <c r="K31" s="16">
        <v>0</v>
      </c>
      <c r="L31" s="16">
        <f t="shared" si="4"/>
        <v>5303.6321428571428</v>
      </c>
      <c r="M31" s="3" t="s">
        <v>67</v>
      </c>
      <c r="N31" s="11">
        <f t="shared" si="0"/>
        <v>5303.6321428571428</v>
      </c>
      <c r="O31" s="3"/>
      <c r="P31" s="3"/>
      <c r="Q31" s="3"/>
      <c r="R31" s="22">
        <v>0.95</v>
      </c>
      <c r="S31" s="22"/>
      <c r="T31" s="22">
        <v>0.46</v>
      </c>
      <c r="U31" s="22"/>
      <c r="V31" s="3"/>
      <c r="W31" s="3"/>
      <c r="X31" s="3">
        <v>4</v>
      </c>
      <c r="Y31" s="3"/>
      <c r="Z31" s="3" t="str">
        <f t="shared" si="7"/>
        <v xml:space="preserve">Договор заключен. Ведутся работы. </v>
      </c>
      <c r="AA31" s="3" t="s">
        <v>71</v>
      </c>
    </row>
    <row r="32" spans="2:27" s="12" customFormat="1" ht="62.25" customHeight="1" x14ac:dyDescent="0.25">
      <c r="B32" s="3">
        <v>15</v>
      </c>
      <c r="C32" s="42"/>
      <c r="D32" s="2" t="s">
        <v>49</v>
      </c>
      <c r="E32" s="3" t="s">
        <v>70</v>
      </c>
      <c r="F32" s="26">
        <v>1</v>
      </c>
      <c r="G32" s="3">
        <v>1</v>
      </c>
      <c r="H32" s="25" t="s">
        <v>59</v>
      </c>
      <c r="I32" s="3"/>
      <c r="J32" s="11">
        <v>9804.1</v>
      </c>
      <c r="K32" s="16">
        <f t="shared" si="8"/>
        <v>9804.1</v>
      </c>
      <c r="L32" s="16">
        <f t="shared" ref="L32:L37" si="9">J32-K32</f>
        <v>0</v>
      </c>
      <c r="M32" s="3"/>
      <c r="N32" s="11">
        <f t="shared" si="0"/>
        <v>9804.1</v>
      </c>
      <c r="O32" s="3"/>
      <c r="P32" s="3"/>
      <c r="Q32" s="3"/>
      <c r="R32" s="3"/>
      <c r="S32" s="3"/>
      <c r="T32" s="21">
        <v>5.0000000000000001E-3</v>
      </c>
      <c r="U32" s="21">
        <f t="shared" si="6"/>
        <v>5.0000000000000001E-3</v>
      </c>
      <c r="V32" s="3"/>
      <c r="W32" s="3"/>
      <c r="X32" s="3"/>
      <c r="Y32" s="3"/>
      <c r="Z32" s="3"/>
      <c r="AA32" s="3" t="s">
        <v>71</v>
      </c>
    </row>
    <row r="33" spans="2:27" s="12" customFormat="1" ht="66.75" customHeight="1" x14ac:dyDescent="0.25">
      <c r="B33" s="3">
        <v>16</v>
      </c>
      <c r="C33" s="42"/>
      <c r="D33" s="2" t="s">
        <v>50</v>
      </c>
      <c r="E33" s="3" t="s">
        <v>70</v>
      </c>
      <c r="F33" s="26">
        <v>1</v>
      </c>
      <c r="G33" s="3">
        <v>1</v>
      </c>
      <c r="H33" s="25" t="s">
        <v>59</v>
      </c>
      <c r="I33" s="3"/>
      <c r="J33" s="11">
        <v>23699.999999999996</v>
      </c>
      <c r="K33" s="16">
        <f t="shared" si="8"/>
        <v>23699.999999999996</v>
      </c>
      <c r="L33" s="16">
        <f t="shared" si="9"/>
        <v>0</v>
      </c>
      <c r="M33" s="3"/>
      <c r="N33" s="11">
        <f t="shared" si="0"/>
        <v>23699.999999999996</v>
      </c>
      <c r="O33" s="3"/>
      <c r="P33" s="3"/>
      <c r="Q33" s="3"/>
      <c r="R33" s="3"/>
      <c r="S33" s="3"/>
      <c r="T33" s="21">
        <v>5.0000000000000001E-3</v>
      </c>
      <c r="U33" s="21">
        <f t="shared" ref="U33:U36" si="10">T33</f>
        <v>5.0000000000000001E-3</v>
      </c>
      <c r="V33" s="3"/>
      <c r="W33" s="3"/>
      <c r="X33" s="3">
        <v>5</v>
      </c>
      <c r="Y33" s="3">
        <f t="shared" si="5"/>
        <v>5</v>
      </c>
      <c r="Z33" s="3"/>
      <c r="AA33" s="3" t="s">
        <v>71</v>
      </c>
    </row>
    <row r="34" spans="2:27" s="12" customFormat="1" ht="62.25" customHeight="1" x14ac:dyDescent="0.25">
      <c r="B34" s="3">
        <v>17</v>
      </c>
      <c r="C34" s="42"/>
      <c r="D34" s="2" t="s">
        <v>51</v>
      </c>
      <c r="E34" s="3" t="s">
        <v>70</v>
      </c>
      <c r="F34" s="26">
        <v>1</v>
      </c>
      <c r="G34" s="3">
        <v>1</v>
      </c>
      <c r="H34" s="25" t="s">
        <v>59</v>
      </c>
      <c r="I34" s="3"/>
      <c r="J34" s="11">
        <v>8719.9999999999982</v>
      </c>
      <c r="K34" s="16">
        <f t="shared" si="8"/>
        <v>8719.9999999999982</v>
      </c>
      <c r="L34" s="16">
        <f t="shared" si="9"/>
        <v>0</v>
      </c>
      <c r="M34" s="3"/>
      <c r="N34" s="11">
        <f t="shared" si="0"/>
        <v>8719.9999999999982</v>
      </c>
      <c r="O34" s="3"/>
      <c r="P34" s="3"/>
      <c r="Q34" s="3"/>
      <c r="R34" s="3"/>
      <c r="S34" s="3"/>
      <c r="T34" s="21">
        <v>5.0000000000000001E-3</v>
      </c>
      <c r="U34" s="21">
        <f t="shared" si="10"/>
        <v>5.0000000000000001E-3</v>
      </c>
      <c r="V34" s="3"/>
      <c r="W34" s="3"/>
      <c r="X34" s="3"/>
      <c r="Y34" s="3"/>
      <c r="Z34" s="3"/>
      <c r="AA34" s="3" t="s">
        <v>71</v>
      </c>
    </row>
    <row r="35" spans="2:27" s="12" customFormat="1" ht="62.25" customHeight="1" x14ac:dyDescent="0.25">
      <c r="B35" s="3">
        <v>18</v>
      </c>
      <c r="C35" s="42"/>
      <c r="D35" s="2" t="s">
        <v>52</v>
      </c>
      <c r="E35" s="3" t="s">
        <v>70</v>
      </c>
      <c r="F35" s="26">
        <v>1</v>
      </c>
      <c r="G35" s="3">
        <v>1</v>
      </c>
      <c r="H35" s="25" t="s">
        <v>59</v>
      </c>
      <c r="I35" s="3"/>
      <c r="J35" s="11">
        <v>59732.142857142855</v>
      </c>
      <c r="K35" s="16">
        <f t="shared" si="8"/>
        <v>59732.142857142855</v>
      </c>
      <c r="L35" s="16">
        <f t="shared" si="9"/>
        <v>0</v>
      </c>
      <c r="M35" s="3"/>
      <c r="N35" s="11">
        <f t="shared" si="0"/>
        <v>59732.142857142855</v>
      </c>
      <c r="O35" s="3"/>
      <c r="P35" s="3"/>
      <c r="Q35" s="3"/>
      <c r="R35" s="3"/>
      <c r="S35" s="3"/>
      <c r="T35" s="21">
        <v>5.0000000000000001E-3</v>
      </c>
      <c r="U35" s="21">
        <f t="shared" si="10"/>
        <v>5.0000000000000001E-3</v>
      </c>
      <c r="V35" s="3"/>
      <c r="W35" s="3"/>
      <c r="X35" s="3">
        <v>20</v>
      </c>
      <c r="Y35" s="3">
        <v>20</v>
      </c>
      <c r="Z35" s="3"/>
      <c r="AA35" s="3" t="s">
        <v>71</v>
      </c>
    </row>
    <row r="36" spans="2:27" s="12" customFormat="1" ht="60" customHeight="1" x14ac:dyDescent="0.25">
      <c r="B36" s="3">
        <v>19</v>
      </c>
      <c r="C36" s="42"/>
      <c r="D36" s="2" t="s">
        <v>53</v>
      </c>
      <c r="E36" s="3" t="s">
        <v>70</v>
      </c>
      <c r="F36" s="26">
        <v>2</v>
      </c>
      <c r="G36" s="3">
        <v>2</v>
      </c>
      <c r="H36" s="25" t="s">
        <v>59</v>
      </c>
      <c r="I36" s="3"/>
      <c r="J36" s="11">
        <v>3571.3999999999996</v>
      </c>
      <c r="K36" s="16">
        <f t="shared" si="8"/>
        <v>3571.3999999999996</v>
      </c>
      <c r="L36" s="16">
        <f t="shared" si="9"/>
        <v>0</v>
      </c>
      <c r="M36" s="3"/>
      <c r="N36" s="11">
        <f t="shared" si="0"/>
        <v>3571.3999999999996</v>
      </c>
      <c r="O36" s="3"/>
      <c r="P36" s="3"/>
      <c r="Q36" s="3"/>
      <c r="R36" s="3"/>
      <c r="S36" s="3"/>
      <c r="T36" s="21">
        <v>5.0000000000000001E-3</v>
      </c>
      <c r="U36" s="21">
        <f t="shared" si="10"/>
        <v>5.0000000000000001E-3</v>
      </c>
      <c r="V36" s="3"/>
      <c r="W36" s="3"/>
      <c r="X36" s="3"/>
      <c r="Y36" s="3"/>
      <c r="Z36" s="3"/>
      <c r="AA36" s="3" t="s">
        <v>71</v>
      </c>
    </row>
    <row r="37" spans="2:27" s="12" customFormat="1" ht="273.75" customHeight="1" x14ac:dyDescent="0.25">
      <c r="B37" s="3">
        <v>20</v>
      </c>
      <c r="C37" s="42"/>
      <c r="D37" s="32" t="s">
        <v>54</v>
      </c>
      <c r="E37" s="3" t="s">
        <v>69</v>
      </c>
      <c r="F37" s="26">
        <v>1</v>
      </c>
      <c r="G37" s="16">
        <v>0</v>
      </c>
      <c r="H37" s="25" t="s">
        <v>59</v>
      </c>
      <c r="I37" s="3"/>
      <c r="J37" s="11">
        <v>22098.788392857139</v>
      </c>
      <c r="K37" s="16">
        <v>10143.611999999999</v>
      </c>
      <c r="L37" s="16">
        <f t="shared" si="9"/>
        <v>11955.17639285714</v>
      </c>
      <c r="M37" s="3" t="s">
        <v>67</v>
      </c>
      <c r="N37" s="11">
        <f t="shared" si="0"/>
        <v>22098.788392857139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 t="str">
        <f t="shared" si="7"/>
        <v xml:space="preserve">Договор заключен. Ведутся работы. </v>
      </c>
      <c r="AA37" s="3" t="s">
        <v>71</v>
      </c>
    </row>
    <row r="38" spans="2:27" s="12" customFormat="1" ht="84" customHeight="1" x14ac:dyDescent="0.25">
      <c r="B38" s="3">
        <v>21</v>
      </c>
      <c r="C38" s="42"/>
      <c r="D38" s="2" t="s">
        <v>55</v>
      </c>
      <c r="E38" s="3" t="s">
        <v>70</v>
      </c>
      <c r="F38" s="26">
        <v>1</v>
      </c>
      <c r="G38" s="16">
        <v>0</v>
      </c>
      <c r="H38" s="25" t="s">
        <v>59</v>
      </c>
      <c r="I38" s="3"/>
      <c r="J38" s="11">
        <v>6585.2678571428569</v>
      </c>
      <c r="K38" s="16">
        <v>0</v>
      </c>
      <c r="L38" s="16">
        <f t="shared" ref="L38:L42" si="11">J38-K38</f>
        <v>6585.2678571428569</v>
      </c>
      <c r="M38" s="3" t="s">
        <v>68</v>
      </c>
      <c r="N38" s="11">
        <f t="shared" si="0"/>
        <v>6585.2678571428569</v>
      </c>
      <c r="O38" s="3"/>
      <c r="P38" s="3"/>
      <c r="Q38" s="3"/>
      <c r="R38" s="3"/>
      <c r="S38" s="3"/>
      <c r="T38" s="20">
        <v>1.5E-3</v>
      </c>
      <c r="U38" s="21"/>
      <c r="V38" s="3"/>
      <c r="W38" s="3"/>
      <c r="X38" s="3"/>
      <c r="Y38" s="3"/>
      <c r="Z38" s="3" t="str">
        <f t="shared" si="7"/>
        <v>Договор заключен. Поставка запланирована на сентябрь 2021 года.</v>
      </c>
      <c r="AA38" s="3" t="s">
        <v>71</v>
      </c>
    </row>
    <row r="39" spans="2:27" s="12" customFormat="1" ht="61.5" customHeight="1" x14ac:dyDescent="0.25">
      <c r="B39" s="3">
        <v>22</v>
      </c>
      <c r="C39" s="42"/>
      <c r="D39" s="2" t="s">
        <v>56</v>
      </c>
      <c r="E39" s="3" t="s">
        <v>69</v>
      </c>
      <c r="F39" s="26">
        <v>1</v>
      </c>
      <c r="G39" s="3"/>
      <c r="H39" s="25" t="s">
        <v>59</v>
      </c>
      <c r="I39" s="3"/>
      <c r="J39" s="11">
        <v>6472.3803571428562</v>
      </c>
      <c r="K39" s="16">
        <v>0</v>
      </c>
      <c r="L39" s="16">
        <f t="shared" si="11"/>
        <v>6472.3803571428562</v>
      </c>
      <c r="M39" s="3" t="s">
        <v>67</v>
      </c>
      <c r="N39" s="11">
        <f t="shared" si="0"/>
        <v>6472.3803571428562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 t="str">
        <f t="shared" si="7"/>
        <v xml:space="preserve">Договор заключен. Ведутся работы. </v>
      </c>
      <c r="AA39" s="3" t="s">
        <v>71</v>
      </c>
    </row>
    <row r="40" spans="2:27" s="12" customFormat="1" ht="66.75" customHeight="1" x14ac:dyDescent="0.25">
      <c r="B40" s="3">
        <v>23</v>
      </c>
      <c r="C40" s="42"/>
      <c r="D40" s="2" t="s">
        <v>57</v>
      </c>
      <c r="E40" s="3" t="s">
        <v>70</v>
      </c>
      <c r="F40" s="26">
        <v>4</v>
      </c>
      <c r="G40" s="3">
        <v>4</v>
      </c>
      <c r="H40" s="25" t="s">
        <v>59</v>
      </c>
      <c r="I40" s="3"/>
      <c r="J40" s="11">
        <v>1941.2785714285712</v>
      </c>
      <c r="K40" s="16">
        <f>J40</f>
        <v>1941.2785714285712</v>
      </c>
      <c r="L40" s="16">
        <f t="shared" si="11"/>
        <v>0</v>
      </c>
      <c r="M40" s="3"/>
      <c r="N40" s="11">
        <f t="shared" si="0"/>
        <v>1941.2785714285712</v>
      </c>
      <c r="O40" s="3"/>
      <c r="P40" s="3"/>
      <c r="Q40" s="3"/>
      <c r="R40" s="3"/>
      <c r="S40" s="3"/>
      <c r="T40" s="21"/>
      <c r="U40" s="21"/>
      <c r="V40" s="3"/>
      <c r="W40" s="3"/>
      <c r="X40" s="3"/>
      <c r="Y40" s="3"/>
      <c r="Z40" s="3"/>
      <c r="AA40" s="3" t="s">
        <v>71</v>
      </c>
    </row>
    <row r="41" spans="2:27" s="12" customFormat="1" ht="63" customHeight="1" x14ac:dyDescent="0.25">
      <c r="B41" s="3">
        <v>24</v>
      </c>
      <c r="C41" s="42"/>
      <c r="D41" s="2" t="s">
        <v>58</v>
      </c>
      <c r="E41" s="3" t="s">
        <v>70</v>
      </c>
      <c r="F41" s="26">
        <v>1</v>
      </c>
      <c r="G41" s="3">
        <v>1</v>
      </c>
      <c r="H41" s="25" t="s">
        <v>59</v>
      </c>
      <c r="I41" s="3"/>
      <c r="J41" s="11">
        <v>33800</v>
      </c>
      <c r="K41" s="16">
        <f>J41</f>
        <v>33800</v>
      </c>
      <c r="L41" s="16">
        <f t="shared" si="11"/>
        <v>0</v>
      </c>
      <c r="M41" s="3"/>
      <c r="N41" s="11">
        <f t="shared" si="0"/>
        <v>33800</v>
      </c>
      <c r="O41" s="3"/>
      <c r="P41" s="3"/>
      <c r="Q41" s="3"/>
      <c r="R41" s="3"/>
      <c r="S41" s="3"/>
      <c r="T41" s="21">
        <v>5.0000000000000001E-3</v>
      </c>
      <c r="U41" s="21">
        <f t="shared" ref="U41" si="12">T41</f>
        <v>5.0000000000000001E-3</v>
      </c>
      <c r="V41" s="3"/>
      <c r="W41" s="3"/>
      <c r="X41" s="3">
        <v>10</v>
      </c>
      <c r="Y41" s="3">
        <v>10</v>
      </c>
      <c r="Z41" s="3"/>
      <c r="AA41" s="3" t="s">
        <v>71</v>
      </c>
    </row>
    <row r="42" spans="2:27" s="12" customFormat="1" ht="77.25" customHeight="1" x14ac:dyDescent="0.25">
      <c r="B42" s="3">
        <v>25</v>
      </c>
      <c r="C42" s="42"/>
      <c r="D42" s="1" t="s">
        <v>61</v>
      </c>
      <c r="E42" s="3" t="s">
        <v>70</v>
      </c>
      <c r="F42" s="29">
        <v>5</v>
      </c>
      <c r="G42" s="16">
        <v>0</v>
      </c>
      <c r="H42" s="25" t="s">
        <v>59</v>
      </c>
      <c r="I42" s="3"/>
      <c r="J42" s="11">
        <v>5638.9657142857131</v>
      </c>
      <c r="K42" s="16">
        <v>0</v>
      </c>
      <c r="L42" s="16">
        <f t="shared" si="11"/>
        <v>5638.9657142857131</v>
      </c>
      <c r="M42" s="3" t="s">
        <v>68</v>
      </c>
      <c r="N42" s="11">
        <f t="shared" si="0"/>
        <v>5638.9657142857131</v>
      </c>
      <c r="O42" s="3"/>
      <c r="P42" s="3"/>
      <c r="Q42" s="3"/>
      <c r="R42" s="3"/>
      <c r="S42" s="3"/>
      <c r="T42" s="21">
        <v>5.0000000000000001E-3</v>
      </c>
      <c r="U42" s="21">
        <f>T42</f>
        <v>5.0000000000000001E-3</v>
      </c>
      <c r="V42" s="3"/>
      <c r="W42" s="3"/>
      <c r="X42" s="3"/>
      <c r="Y42" s="3"/>
      <c r="Z42" s="3" t="str">
        <f t="shared" si="7"/>
        <v>Договор заключен. Поставка запланирована на сентябрь 2021 года.</v>
      </c>
      <c r="AA42" s="3" t="s">
        <v>71</v>
      </c>
    </row>
    <row r="43" spans="2:27" s="12" customFormat="1" ht="111" customHeight="1" x14ac:dyDescent="0.25">
      <c r="B43" s="3">
        <v>26</v>
      </c>
      <c r="C43" s="42"/>
      <c r="D43" s="41" t="s">
        <v>62</v>
      </c>
      <c r="E43" s="3" t="s">
        <v>70</v>
      </c>
      <c r="F43" s="26">
        <v>2</v>
      </c>
      <c r="G43" s="16">
        <v>0</v>
      </c>
      <c r="H43" s="25" t="s">
        <v>59</v>
      </c>
      <c r="I43" s="3"/>
      <c r="J43" s="11">
        <v>1696.4285714285713</v>
      </c>
      <c r="K43" s="16">
        <v>0</v>
      </c>
      <c r="L43" s="16">
        <f t="shared" ref="L43:L47" si="13">J43-K43</f>
        <v>1696.4285714285713</v>
      </c>
      <c r="M43" s="3" t="s">
        <v>68</v>
      </c>
      <c r="N43" s="11">
        <f t="shared" si="0"/>
        <v>1696.4285714285713</v>
      </c>
      <c r="O43" s="3"/>
      <c r="P43" s="3"/>
      <c r="Q43" s="3"/>
      <c r="R43" s="22">
        <v>0.95</v>
      </c>
      <c r="S43" s="22">
        <f t="shared" ref="S43" si="14">R43</f>
        <v>0.95</v>
      </c>
      <c r="T43" s="21">
        <v>5.0000000000000001E-3</v>
      </c>
      <c r="U43" s="21">
        <f>T43</f>
        <v>5.0000000000000001E-3</v>
      </c>
      <c r="V43" s="3"/>
      <c r="W43" s="3"/>
      <c r="X43" s="3">
        <v>5</v>
      </c>
      <c r="Y43" s="3">
        <v>5</v>
      </c>
      <c r="Z43" s="3" t="str">
        <f t="shared" si="7"/>
        <v>Договор заключен. Поставка запланирована на сентябрь 2021 года.</v>
      </c>
      <c r="AA43" s="3" t="s">
        <v>71</v>
      </c>
    </row>
    <row r="44" spans="2:27" s="12" customFormat="1" ht="76.5" x14ac:dyDescent="0.25">
      <c r="B44" s="3">
        <v>27</v>
      </c>
      <c r="C44" s="42"/>
      <c r="D44" s="40" t="s">
        <v>63</v>
      </c>
      <c r="E44" s="3" t="s">
        <v>70</v>
      </c>
      <c r="F44" s="26">
        <v>1</v>
      </c>
      <c r="G44" s="16">
        <v>0</v>
      </c>
      <c r="H44" s="25" t="s">
        <v>59</v>
      </c>
      <c r="I44" s="3"/>
      <c r="J44" s="11">
        <v>994.52142857142849</v>
      </c>
      <c r="K44" s="16">
        <v>0</v>
      </c>
      <c r="L44" s="16">
        <f t="shared" si="13"/>
        <v>994.52142857142849</v>
      </c>
      <c r="M44" s="3" t="s">
        <v>68</v>
      </c>
      <c r="N44" s="11">
        <f t="shared" si="0"/>
        <v>994.52142857142849</v>
      </c>
      <c r="O44" s="3"/>
      <c r="P44" s="3"/>
      <c r="Q44" s="3"/>
      <c r="R44" s="3"/>
      <c r="S44" s="3"/>
      <c r="T44" s="21"/>
      <c r="U44" s="21"/>
      <c r="V44" s="3"/>
      <c r="W44" s="3"/>
      <c r="X44" s="3"/>
      <c r="Y44" s="3"/>
      <c r="Z44" s="3" t="str">
        <f t="shared" si="7"/>
        <v>Договор заключен. Поставка запланирована на сентябрь 2021 года.</v>
      </c>
      <c r="AA44" s="3" t="s">
        <v>71</v>
      </c>
    </row>
    <row r="45" spans="2:27" s="12" customFormat="1" ht="102" customHeight="1" x14ac:dyDescent="0.25">
      <c r="B45" s="3">
        <v>28</v>
      </c>
      <c r="C45" s="42"/>
      <c r="D45" s="40" t="s">
        <v>64</v>
      </c>
      <c r="E45" s="3" t="s">
        <v>70</v>
      </c>
      <c r="F45" s="26">
        <v>1</v>
      </c>
      <c r="G45" s="16">
        <v>0</v>
      </c>
      <c r="H45" s="25" t="s">
        <v>59</v>
      </c>
      <c r="I45" s="3"/>
      <c r="J45" s="11">
        <v>1376.7857142857142</v>
      </c>
      <c r="K45" s="16">
        <v>0</v>
      </c>
      <c r="L45" s="16">
        <f t="shared" si="13"/>
        <v>1376.7857142857142</v>
      </c>
      <c r="M45" s="3" t="s">
        <v>68</v>
      </c>
      <c r="N45" s="11">
        <f t="shared" si="0"/>
        <v>1376.7857142857142</v>
      </c>
      <c r="O45" s="3"/>
      <c r="P45" s="3"/>
      <c r="Q45" s="3"/>
      <c r="R45" s="3"/>
      <c r="S45" s="3"/>
      <c r="T45" s="21"/>
      <c r="U45" s="21"/>
      <c r="V45" s="3"/>
      <c r="W45" s="3"/>
      <c r="X45" s="3"/>
      <c r="Y45" s="3"/>
      <c r="Z45" s="3" t="str">
        <f t="shared" si="7"/>
        <v>Договор заключен. Поставка запланирована на сентябрь 2021 года.</v>
      </c>
      <c r="AA45" s="3" t="s">
        <v>71</v>
      </c>
    </row>
    <row r="46" spans="2:27" s="12" customFormat="1" ht="97.5" customHeight="1" x14ac:dyDescent="0.25">
      <c r="B46" s="3">
        <v>29</v>
      </c>
      <c r="C46" s="42"/>
      <c r="D46" s="40" t="s">
        <v>65</v>
      </c>
      <c r="E46" s="3" t="s">
        <v>70</v>
      </c>
      <c r="F46" s="26">
        <v>1</v>
      </c>
      <c r="G46" s="16">
        <v>0</v>
      </c>
      <c r="H46" s="25" t="s">
        <v>59</v>
      </c>
      <c r="I46" s="3"/>
      <c r="J46" s="11">
        <v>1214.0775892857143</v>
      </c>
      <c r="K46" s="16">
        <v>0</v>
      </c>
      <c r="L46" s="16">
        <f t="shared" si="13"/>
        <v>1214.0775892857143</v>
      </c>
      <c r="M46" s="3" t="s">
        <v>68</v>
      </c>
      <c r="N46" s="11">
        <f t="shared" si="0"/>
        <v>1214.0775892857143</v>
      </c>
      <c r="O46" s="3"/>
      <c r="P46" s="3"/>
      <c r="Q46" s="3"/>
      <c r="R46" s="3"/>
      <c r="S46" s="3"/>
      <c r="T46" s="21">
        <v>5.0000000000000001E-3</v>
      </c>
      <c r="U46" s="21">
        <f t="shared" ref="U46" si="15">T46</f>
        <v>5.0000000000000001E-3</v>
      </c>
      <c r="V46" s="3"/>
      <c r="W46" s="3"/>
      <c r="X46" s="3"/>
      <c r="Y46" s="3"/>
      <c r="Z46" s="3" t="str">
        <f t="shared" si="7"/>
        <v>Договор заключен. Поставка запланирована на сентябрь 2021 года.</v>
      </c>
      <c r="AA46" s="3" t="s">
        <v>71</v>
      </c>
    </row>
    <row r="47" spans="2:27" s="12" customFormat="1" ht="51" x14ac:dyDescent="0.25">
      <c r="B47" s="3">
        <v>30</v>
      </c>
      <c r="C47" s="42"/>
      <c r="D47" s="33" t="s">
        <v>37</v>
      </c>
      <c r="E47" s="3" t="s">
        <v>70</v>
      </c>
      <c r="F47" s="26">
        <v>2</v>
      </c>
      <c r="G47" s="3">
        <v>2</v>
      </c>
      <c r="H47" s="25" t="s">
        <v>59</v>
      </c>
      <c r="I47" s="3"/>
      <c r="J47" s="11">
        <v>23803.571428571428</v>
      </c>
      <c r="K47" s="16">
        <f>J47</f>
        <v>23803.571428571428</v>
      </c>
      <c r="L47" s="16">
        <f t="shared" si="13"/>
        <v>0</v>
      </c>
      <c r="M47" s="3"/>
      <c r="N47" s="11">
        <f t="shared" si="0"/>
        <v>23803.571428571428</v>
      </c>
      <c r="O47" s="3"/>
      <c r="P47" s="3"/>
      <c r="Q47" s="3"/>
      <c r="R47" s="3"/>
      <c r="S47" s="3"/>
      <c r="T47" s="21"/>
      <c r="U47" s="21"/>
      <c r="V47" s="3"/>
      <c r="W47" s="3"/>
      <c r="X47" s="3"/>
      <c r="Y47" s="3"/>
      <c r="Z47" s="3"/>
      <c r="AA47" s="3" t="s">
        <v>71</v>
      </c>
    </row>
    <row r="48" spans="2:27" s="12" customFormat="1" x14ac:dyDescent="0.25">
      <c r="D48" s="13"/>
      <c r="F48" s="14"/>
      <c r="K48" s="19"/>
      <c r="L48" s="19"/>
    </row>
    <row r="49" spans="4:12" s="12" customFormat="1" x14ac:dyDescent="0.25">
      <c r="D49" s="13"/>
      <c r="F49" s="14"/>
      <c r="K49" s="19"/>
      <c r="L49" s="19"/>
    </row>
    <row r="50" spans="4:12" s="12" customFormat="1" x14ac:dyDescent="0.25">
      <c r="D50" s="13"/>
      <c r="F50" s="14"/>
      <c r="K50" s="19"/>
      <c r="L50" s="19"/>
    </row>
    <row r="51" spans="4:12" s="12" customFormat="1" x14ac:dyDescent="0.25">
      <c r="D51" s="13"/>
      <c r="F51" s="14"/>
      <c r="K51" s="19"/>
      <c r="L51" s="19"/>
    </row>
    <row r="52" spans="4:12" s="12" customFormat="1" x14ac:dyDescent="0.25">
      <c r="D52" s="13"/>
      <c r="F52" s="14"/>
      <c r="K52" s="19"/>
      <c r="L52" s="19"/>
    </row>
    <row r="53" spans="4:12" s="12" customFormat="1" x14ac:dyDescent="0.25">
      <c r="D53" s="13"/>
      <c r="F53" s="14"/>
      <c r="K53" s="19"/>
      <c r="L53" s="19"/>
    </row>
    <row r="54" spans="4:12" s="12" customFormat="1" x14ac:dyDescent="0.25">
      <c r="D54" s="13"/>
      <c r="F54" s="14"/>
      <c r="K54" s="19"/>
      <c r="L54" s="19"/>
    </row>
    <row r="55" spans="4:12" s="12" customFormat="1" x14ac:dyDescent="0.25">
      <c r="D55" s="13"/>
      <c r="F55" s="14"/>
      <c r="K55" s="19"/>
      <c r="L55" s="19"/>
    </row>
    <row r="56" spans="4:12" s="12" customFormat="1" x14ac:dyDescent="0.25">
      <c r="D56" s="13"/>
      <c r="F56" s="14"/>
      <c r="K56" s="19"/>
      <c r="L56" s="19"/>
    </row>
    <row r="57" spans="4:12" s="12" customFormat="1" x14ac:dyDescent="0.25">
      <c r="D57" s="13"/>
      <c r="F57" s="14"/>
      <c r="K57" s="19"/>
      <c r="L57" s="19"/>
    </row>
    <row r="58" spans="4:12" s="12" customFormat="1" x14ac:dyDescent="0.25">
      <c r="D58" s="13"/>
      <c r="F58" s="14"/>
      <c r="K58" s="19"/>
      <c r="L58" s="19"/>
    </row>
    <row r="59" spans="4:12" s="12" customFormat="1" x14ac:dyDescent="0.25">
      <c r="D59" s="13"/>
      <c r="F59" s="14"/>
      <c r="K59" s="19"/>
      <c r="L59" s="19"/>
    </row>
    <row r="60" spans="4:12" s="12" customFormat="1" x14ac:dyDescent="0.25">
      <c r="D60" s="13"/>
      <c r="F60" s="14"/>
      <c r="K60" s="19"/>
      <c r="L60" s="19"/>
    </row>
    <row r="61" spans="4:12" s="12" customFormat="1" x14ac:dyDescent="0.25">
      <c r="D61" s="13"/>
      <c r="F61" s="14"/>
      <c r="K61" s="19"/>
      <c r="L61" s="19"/>
    </row>
    <row r="62" spans="4:12" s="12" customFormat="1" x14ac:dyDescent="0.25">
      <c r="D62" s="13"/>
      <c r="F62" s="14"/>
      <c r="K62" s="19"/>
      <c r="L62" s="19"/>
    </row>
    <row r="63" spans="4:12" s="12" customFormat="1" x14ac:dyDescent="0.25">
      <c r="D63" s="13"/>
      <c r="F63" s="14"/>
      <c r="K63" s="19"/>
      <c r="L63" s="19"/>
    </row>
    <row r="64" spans="4:12" s="12" customFormat="1" x14ac:dyDescent="0.25">
      <c r="D64" s="13"/>
      <c r="F64" s="14"/>
      <c r="K64" s="19"/>
      <c r="L64" s="19"/>
    </row>
    <row r="65" spans="4:12" s="12" customFormat="1" x14ac:dyDescent="0.25">
      <c r="D65" s="13"/>
      <c r="F65" s="14"/>
      <c r="K65" s="19"/>
      <c r="L65" s="19"/>
    </row>
    <row r="66" spans="4:12" s="12" customFormat="1" x14ac:dyDescent="0.25">
      <c r="D66" s="13"/>
      <c r="F66" s="14"/>
      <c r="K66" s="19"/>
      <c r="L66" s="19"/>
    </row>
    <row r="67" spans="4:12" s="12" customFormat="1" x14ac:dyDescent="0.25">
      <c r="D67" s="13"/>
      <c r="F67" s="14"/>
      <c r="K67" s="19"/>
      <c r="L67" s="19"/>
    </row>
  </sheetData>
  <mergeCells count="31">
    <mergeCell ref="X15:Y16"/>
    <mergeCell ref="R15:S16"/>
    <mergeCell ref="T15:U16"/>
    <mergeCell ref="V15:W16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K8:N8"/>
    <mergeCell ref="Q15:Q17"/>
    <mergeCell ref="J15:J17"/>
    <mergeCell ref="K15:K17"/>
    <mergeCell ref="L15:L17"/>
    <mergeCell ref="M15:M17"/>
    <mergeCell ref="P15:P17"/>
    <mergeCell ref="C19:C47"/>
    <mergeCell ref="F16:F17"/>
    <mergeCell ref="G16:G17"/>
    <mergeCell ref="N15:O16"/>
    <mergeCell ref="D15:D17"/>
    <mergeCell ref="E15:E17"/>
    <mergeCell ref="F15:G15"/>
    <mergeCell ref="H15:H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Электроэнергия</vt:lpstr>
      <vt:lpstr>Электроэнергия!_Toc70416010</vt:lpstr>
      <vt:lpstr>Электроэнергия!_Toc70416011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Байкенова</dc:creator>
  <cp:lastModifiedBy>Гульнур Жакипбекова</cp:lastModifiedBy>
  <cp:lastPrinted>2021-07-16T05:13:27Z</cp:lastPrinted>
  <dcterms:created xsi:type="dcterms:W3CDTF">2021-06-21T03:57:49Z</dcterms:created>
  <dcterms:modified xsi:type="dcterms:W3CDTF">2021-07-19T10:18:29Z</dcterms:modified>
</cp:coreProperties>
</file>