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ulnurzh\Desktop\на сайт\ПЭС\"/>
    </mc:Choice>
  </mc:AlternateContent>
  <bookViews>
    <workbookView xWindow="0" yWindow="0" windowWidth="28800" windowHeight="12330" firstSheet="1" activeTab="1"/>
  </bookViews>
  <sheets>
    <sheet name="2019 приложение 21" sheetId="1" state="hidden" r:id="rId1"/>
    <sheet name="2020 прил.21" sheetId="2" r:id="rId2"/>
    <sheet name="Лист1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0">#N/A</definedName>
    <definedName name="\A">#N/A</definedName>
    <definedName name="\a2">'[1]Cashflow Forecast Port'!$BV$5:$BV$5</definedName>
    <definedName name="\a3" localSheetId="0">'[2]Constr, Op &amp; Fin Assmp'!#REF!</definedName>
    <definedName name="\a3">'[2]Constr, Op &amp; Fin Assmp'!#REF!</definedName>
    <definedName name="\a4" localSheetId="0">'[2]Op Assmp'!#REF!</definedName>
    <definedName name="\a4">'[2]Op Assmp'!#REF!</definedName>
    <definedName name="\a6" localSheetId="0">#REF!</definedName>
    <definedName name="\a6">#REF!</definedName>
    <definedName name="\B">'[1]Cashflow Forecast Port'!$BV$20:$BV$20</definedName>
    <definedName name="\C">'[1]Cashflow Forecast Port'!$BV$18:$BV$18</definedName>
    <definedName name="\D" localSheetId="0">'[2]Constr, Op &amp; Fin Assmp'!#REF!</definedName>
    <definedName name="\D">'[2]Constr, Op &amp; Fin Assmp'!#REF!</definedName>
    <definedName name="\E">'[1]Cashflow Forecast Port'!$CA$2:$CA$2</definedName>
    <definedName name="\F" localSheetId="0">'[2]Op Assmp'!#REF!</definedName>
    <definedName name="\F">'[2]Op Assmp'!#REF!</definedName>
    <definedName name="\G" localSheetId="0">'[2]Op Assmp'!#REF!</definedName>
    <definedName name="\G">'[2]Op Assmp'!#REF!</definedName>
    <definedName name="\H" localSheetId="0">'[2]Op Assmp'!#REF!</definedName>
    <definedName name="\H">'[2]Op Assmp'!#REF!</definedName>
    <definedName name="\I">'[1]Cashflow Forecast Port'!$BV$7:$BV$7</definedName>
    <definedName name="\J" localSheetId="0">'[2]Op Assmp'!#REF!</definedName>
    <definedName name="\J">'[2]Op Assmp'!#REF!</definedName>
    <definedName name="\K" localSheetId="0">'[2]Op Assmp'!#REF!</definedName>
    <definedName name="\K">'[2]Op Assmp'!#REF!</definedName>
    <definedName name="\L" localSheetId="0">'[2]Op Assmp'!#REF!</definedName>
    <definedName name="\L">'[2]Op Assmp'!#REF!</definedName>
    <definedName name="\M" localSheetId="0">'[1]Cashflow Forecast Port'!#REF!</definedName>
    <definedName name="\M">'[1]Cashflow Forecast Port'!#REF!</definedName>
    <definedName name="\N" localSheetId="0">'[2]Op Assmp'!#REF!</definedName>
    <definedName name="\N">'[2]Op Assmp'!#REF!</definedName>
    <definedName name="\O" localSheetId="0">'[2]Op Assmp'!#REF!</definedName>
    <definedName name="\O">'[2]Op Assmp'!#REF!</definedName>
    <definedName name="\P">#N/A</definedName>
    <definedName name="\p2">'[1]Cashflow Forecast Port'!$BV$22:$BV$22</definedName>
    <definedName name="\p3">'[2]Constr, Op &amp; Fin Assmp'!$B$575:$B$575</definedName>
    <definedName name="\p4" localSheetId="0">'[2]Op Assmp'!#REF!</definedName>
    <definedName name="\p4">'[2]Op Assmp'!#REF!</definedName>
    <definedName name="\p6" localSheetId="0">#REF!</definedName>
    <definedName name="\p6">#REF!</definedName>
    <definedName name="\Q" localSheetId="0">'[2]Op Assmp'!#REF!</definedName>
    <definedName name="\Q">'[2]Op Assmp'!#REF!</definedName>
    <definedName name="\R">'[1]Cashflow Forecast Port'!$BV$14:$BV$14</definedName>
    <definedName name="\S" localSheetId="0">'[2]Op Assmp'!#REF!</definedName>
    <definedName name="\S">'[2]Op Assmp'!#REF!</definedName>
    <definedName name="\X" localSheetId="0">#REF!</definedName>
    <definedName name="\X">#REF!</definedName>
    <definedName name="\Y" localSheetId="0">'[1]Cashflow Forecast Port'!#REF!</definedName>
    <definedName name="\Y">'[1]Cashflow Forecast Port'!#REF!</definedName>
    <definedName name="\Z">'[1]Cashflow Forecast Port'!$BX$21:$BX$21</definedName>
    <definedName name="\ъхзд" localSheetId="0">[3]ао!#REF!</definedName>
    <definedName name="\ъхзд">[3]ао!#REF!</definedName>
    <definedName name="_____________________________COS98" hidden="1">{#N/A,#N/A,FALSE,"Aging Summary";#N/A,#N/A,FALSE,"Ratio Analysis";#N/A,#N/A,FALSE,"Test 120 Day Accts";#N/A,#N/A,FALSE,"Tickmarks"}</definedName>
    <definedName name="_____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_____sal2" hidden="1">{"SALARIOS",#N/A,FALSE,"Hoja3";"SUELDOS EMPLEADOS",#N/A,FALSE,"Hoja4";"SUELDOS EJECUTIVOS",#N/A,FALSE,"Hoja5"}</definedName>
    <definedName name="____________________________COS98" hidden="1">{#N/A,#N/A,FALSE,"Aging Summary";#N/A,#N/A,FALSE,"Ratio Analysis";#N/A,#N/A,FALSE,"Test 120 Day Accts";#N/A,#N/A,FALSE,"Tickmarks"}</definedName>
    <definedName name="____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____sal2" hidden="1">{"SALARIOS",#N/A,FALSE,"Hoja3";"SUELDOS EMPLEADOS",#N/A,FALSE,"Hoja4";"SUELDOS EJECUTIVOS",#N/A,FALSE,"Hoja5"}</definedName>
    <definedName name="___________________________COS98" hidden="1">{#N/A,#N/A,FALSE,"Aging Summary";#N/A,#N/A,FALSE,"Ratio Analysis";#N/A,#N/A,FALSE,"Test 120 Day Accts";#N/A,#N/A,FALSE,"Tickmarks"}</definedName>
    <definedName name="___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___sal2" hidden="1">{"SALARIOS",#N/A,FALSE,"Hoja3";"SUELDOS EMPLEADOS",#N/A,FALSE,"Hoja4";"SUELDOS EJECUTIVOS",#N/A,FALSE,"Hoja5"}</definedName>
    <definedName name="__________________________COS98" hidden="1">{#N/A,#N/A,FALSE,"Aging Summary";#N/A,#N/A,FALSE,"Ratio Analysis";#N/A,#N/A,FALSE,"Test 120 Day Accts";#N/A,#N/A,FALSE,"Tickmarks"}</definedName>
    <definedName name="__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__sal2" hidden="1">{"SALARIOS",#N/A,FALSE,"Hoja3";"SUELDOS EMPLEADOS",#N/A,FALSE,"Hoja4";"SUELDOS EJECUTIVOS",#N/A,FALSE,"Hoja5"}</definedName>
    <definedName name="_________________________COS98" hidden="1">{#N/A,#N/A,FALSE,"Aging Summary";#N/A,#N/A,FALSE,"Ratio Analysis";#N/A,#N/A,FALSE,"Test 120 Day Accts";#N/A,#N/A,FALSE,"Tickmarks"}</definedName>
    <definedName name="_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_sal2" hidden="1">{"SALARIOS",#N/A,FALSE,"Hoja3";"SUELDOS EMPLEADOS",#N/A,FALSE,"Hoja4";"SUELDOS EJECUTIVOS",#N/A,FALSE,"Hoja5"}</definedName>
    <definedName name="________________________COS98" hidden="1">{#N/A,#N/A,FALSE,"Aging Summary";#N/A,#N/A,FALSE,"Ratio Analysis";#N/A,#N/A,FALSE,"Test 120 Day Accts";#N/A,#N/A,FALSE,"Tickmarks"}</definedName>
    <definedName name="_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_sal2" hidden="1">{"SALARIOS",#N/A,FALSE,"Hoja3";"SUELDOS EMPLEADOS",#N/A,FALSE,"Hoja4";"SUELDOS EJECUTIVOS",#N/A,FALSE,"Hoja5"}</definedName>
    <definedName name="_______________________COS98" hidden="1">{#N/A,#N/A,FALSE,"Aging Summary";#N/A,#N/A,FALSE,"Ratio Analysis";#N/A,#N/A,FALSE,"Test 120 Day Accts";#N/A,#N/A,FALSE,"Tickmarks"}</definedName>
    <definedName name="_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_sal2" hidden="1">{"SALARIOS",#N/A,FALSE,"Hoja3";"SUELDOS EMPLEADOS",#N/A,FALSE,"Hoja4";"SUELDOS EJECUTIVOS",#N/A,FALSE,"Hoja5"}</definedName>
    <definedName name="______________________COS98" hidden="1">{#N/A,#N/A,FALSE,"Aging Summary";#N/A,#N/A,FALSE,"Ratio Analysis";#N/A,#N/A,FALSE,"Test 120 Day Accts";#N/A,#N/A,FALSE,"Tickmarks"}</definedName>
    <definedName name="_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_sal2" hidden="1">{"SALARIOS",#N/A,FALSE,"Hoja3";"SUELDOS EMPLEADOS",#N/A,FALSE,"Hoja4";"SUELDOS EJECUTIVOS",#N/A,FALSE,"Hoja5"}</definedName>
    <definedName name="_____________________COS98" hidden="1">{#N/A,#N/A,FALSE,"Aging Summary";#N/A,#N/A,FALSE,"Ratio Analysis";#N/A,#N/A,FALSE,"Test 120 Day Accts";#N/A,#N/A,FALSE,"Tickmarks"}</definedName>
    <definedName name="_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_sal2" hidden="1">{"SALARIOS",#N/A,FALSE,"Hoja3";"SUELDOS EMPLEADOS",#N/A,FALSE,"Hoja4";"SUELDOS EJECUTIVOS",#N/A,FALSE,"Hoja5"}</definedName>
    <definedName name="____________________COS98" hidden="1">{#N/A,#N/A,FALSE,"Aging Summary";#N/A,#N/A,FALSE,"Ratio Analysis";#N/A,#N/A,FALSE,"Test 120 Day Accts";#N/A,#N/A,FALSE,"Tickmarks"}</definedName>
    <definedName name="_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_sal2" hidden="1">{"SALARIOS",#N/A,FALSE,"Hoja3";"SUELDOS EMPLEADOS",#N/A,FALSE,"Hoja4";"SUELDOS EJECUTIVOS",#N/A,FALSE,"Hoja5"}</definedName>
    <definedName name="___________________COS98" hidden="1">{#N/A,#N/A,FALSE,"Aging Summary";#N/A,#N/A,FALSE,"Ratio Analysis";#N/A,#N/A,FALSE,"Test 120 Day Accts";#N/A,#N/A,FALSE,"Tickmarks"}</definedName>
    <definedName name="_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_sal2" hidden="1">{"SALARIOS",#N/A,FALSE,"Hoja3";"SUELDOS EMPLEADOS",#N/A,FALSE,"Hoja4";"SUELDOS EJECUTIVOS",#N/A,FALSE,"Hoja5"}</definedName>
    <definedName name="__________________COS98" hidden="1">{#N/A,#N/A,FALSE,"Aging Summary";#N/A,#N/A,FALSE,"Ratio Analysis";#N/A,#N/A,FALSE,"Test 120 Day Accts";#N/A,#N/A,FALSE,"Tickmarks"}</definedName>
    <definedName name="_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_sal2" hidden="1">{"SALARIOS",#N/A,FALSE,"Hoja3";"SUELDOS EMPLEADOS",#N/A,FALSE,"Hoja4";"SUELDOS EJECUTIVOS",#N/A,FALSE,"Hoja5"}</definedName>
    <definedName name="_________________COS98" hidden="1">{#N/A,#N/A,FALSE,"Aging Summary";#N/A,#N/A,FALSE,"Ratio Analysis";#N/A,#N/A,FALSE,"Test 120 Day Accts";#N/A,#N/A,FALSE,"Tickmarks"}</definedName>
    <definedName name="_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_sal2" hidden="1">{"SALARIOS",#N/A,FALSE,"Hoja3";"SUELDOS EMPLEADOS",#N/A,FALSE,"Hoja4";"SUELDOS EJECUTIVOS",#N/A,FALSE,"Hoja5"}</definedName>
    <definedName name="________________COS98" hidden="1">{#N/A,#N/A,FALSE,"Aging Summary";#N/A,#N/A,FALSE,"Ratio Analysis";#N/A,#N/A,FALSE,"Test 120 Day Accts";#N/A,#N/A,FALSE,"Tickmarks"}</definedName>
    <definedName name="_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_sal2" hidden="1">{"SALARIOS",#N/A,FALSE,"Hoja3";"SUELDOS EMPLEADOS",#N/A,FALSE,"Hoja4";"SUELDOS EJECUTIVOS",#N/A,FALSE,"Hoja5"}</definedName>
    <definedName name="_______________COS98" hidden="1">{#N/A,#N/A,FALSE,"Aging Summary";#N/A,#N/A,FALSE,"Ratio Analysis";#N/A,#N/A,FALSE,"Test 120 Day Accts";#N/A,#N/A,FALSE,"Tickmarks"}</definedName>
    <definedName name="_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_sal2" hidden="1">{"SALARIOS",#N/A,FALSE,"Hoja3";"SUELDOS EMPLEADOS",#N/A,FALSE,"Hoja4";"SUELDOS EJECUTIVOS",#N/A,FALSE,"Hoja5"}</definedName>
    <definedName name="______________COS98" hidden="1">{#N/A,#N/A,FALSE,"Aging Summary";#N/A,#N/A,FALSE,"Ratio Analysis";#N/A,#N/A,FALSE,"Test 120 Day Accts";#N/A,#N/A,FALSE,"Tickmarks"}</definedName>
    <definedName name="_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_sal2" hidden="1">{"SALARIOS",#N/A,FALSE,"Hoja3";"SUELDOS EMPLEADOS",#N/A,FALSE,"Hoja4";"SUELDOS EJECUTIVOS",#N/A,FALSE,"Hoja5"}</definedName>
    <definedName name="_____________COS98" hidden="1">{#N/A,#N/A,FALSE,"Aging Summary";#N/A,#N/A,FALSE,"Ratio Analysis";#N/A,#N/A,FALSE,"Test 120 Day Accts";#N/A,#N/A,FALSE,"Tickmarks"}</definedName>
    <definedName name="_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_sal2" hidden="1">{"SALARIOS",#N/A,FALSE,"Hoja3";"SUELDOS EMPLEADOS",#N/A,FALSE,"Hoja4";"SUELDOS EJECUTIVOS",#N/A,FALSE,"Hoja5"}</definedName>
    <definedName name="____________COS98" hidden="1">{#N/A,#N/A,FALSE,"Aging Summary";#N/A,#N/A,FALSE,"Ratio Analysis";#N/A,#N/A,FALSE,"Test 120 Day Accts";#N/A,#N/A,FALSE,"Tickmarks"}</definedName>
    <definedName name="_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_sal2" hidden="1">{"SALARIOS",#N/A,FALSE,"Hoja3";"SUELDOS EMPLEADOS",#N/A,FALSE,"Hoja4";"SUELDOS EJECUTIVOS",#N/A,FALSE,"Hoja5"}</definedName>
    <definedName name="___________COS98" localSheetId="0" hidden="1">{#N/A,#N/A,FALSE,"Aging Summary";#N/A,#N/A,FALSE,"Ratio Analysis";#N/A,#N/A,FALSE,"Test 120 Day Accts";#N/A,#N/A,FALSE,"Tickmarks"}</definedName>
    <definedName name="___________COS98" hidden="1">{#N/A,#N/A,FALSE,"Aging Summary";#N/A,#N/A,FALSE,"Ratio Analysis";#N/A,#N/A,FALSE,"Test 120 Day Accts";#N/A,#N/A,FALSE,"Tickmarks"}</definedName>
    <definedName name="___________ppp2">#N/A</definedName>
    <definedName name="______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_sal2" localSheetId="0" hidden="1">{"SALARIOS",#N/A,FALSE,"Hoja3";"SUELDOS EMPLEADOS",#N/A,FALSE,"Hoja4";"SUELDOS EJECUTIVOS",#N/A,FALSE,"Hoja5"}</definedName>
    <definedName name="___________sal2" hidden="1">{"SALARIOS",#N/A,FALSE,"Hoja3";"SUELDOS EMPLEADOS",#N/A,FALSE,"Hoja4";"SUELDOS EJECUTIVOS",#N/A,FALSE,"Hoja5"}</definedName>
    <definedName name="__________A100000" localSheetId="0">#REF!</definedName>
    <definedName name="__________A100000">#REF!</definedName>
    <definedName name="__________ala1" localSheetId="0">#REF!</definedName>
    <definedName name="__________ala1">#REF!</definedName>
    <definedName name="__________COS98" localSheetId="0" hidden="1">{#N/A,#N/A,FALSE,"Aging Summary";#N/A,#N/A,FALSE,"Ratio Analysis";#N/A,#N/A,FALSE,"Test 120 Day Accts";#N/A,#N/A,FALSE,"Tickmarks"}</definedName>
    <definedName name="__________COS98" hidden="1">{#N/A,#N/A,FALSE,"Aging Summary";#N/A,#N/A,FALSE,"Ratio Analysis";#N/A,#N/A,FALSE,"Test 120 Day Accts";#N/A,#N/A,FALSE,"Tickmarks"}</definedName>
    <definedName name="__________idc1" localSheetId="0">[2]Drawdown!#REF!</definedName>
    <definedName name="__________idc1">[2]Drawdown!#REF!</definedName>
    <definedName name="__________idc2" localSheetId="0">[2]Drawdown!#REF!</definedName>
    <definedName name="__________idc2">[2]Drawdown!#REF!</definedName>
    <definedName name="__________int1" localSheetId="0">'[2]Debt Service'!#REF!</definedName>
    <definedName name="__________int1">'[2]Debt Service'!#REF!</definedName>
    <definedName name="__________int2" localSheetId="0">'[2]Debt Service'!#REF!</definedName>
    <definedName name="__________int2">'[2]Debt Service'!#REF!</definedName>
    <definedName name="__________IPC84" localSheetId="0">#REF!</definedName>
    <definedName name="__________IPC84">#REF!</definedName>
    <definedName name="__________IRR1" localSheetId="0">#REF!</definedName>
    <definedName name="__________IRR1">#REF!</definedName>
    <definedName name="__________jan01" localSheetId="0">#REF!</definedName>
    <definedName name="__________jan01">#REF!</definedName>
    <definedName name="__________KRD1" localSheetId="0">[4]Loans!#REF!</definedName>
    <definedName name="__________KRD1">[4]Loans!#REF!</definedName>
    <definedName name="__________KRD2" localSheetId="0">[4]Loans!#REF!</definedName>
    <definedName name="__________KRD2">[4]Loans!#REF!</definedName>
    <definedName name="__________MAL1" localSheetId="0">#REF!</definedName>
    <definedName name="__________MAL1">#REF!</definedName>
    <definedName name="__________new95" localSheetId="0">#REF!</definedName>
    <definedName name="__________new95">#REF!</definedName>
    <definedName name="__________NIL1">'[5]P&amp;L CCI Detail'!$T$54</definedName>
    <definedName name="__________NIL2">'[5]P&amp;L CCI Detail'!$T$61</definedName>
    <definedName name="__________NIL3">'[5]P&amp;L CCI Detail'!$T$76</definedName>
    <definedName name="__________NIL4">'[5]P&amp;L CCI Detail'!$T$84</definedName>
    <definedName name="__________NIL5">'[5]P&amp;L CCI Detail'!$T$94</definedName>
    <definedName name="__________NPV1" localSheetId="0">#REF!</definedName>
    <definedName name="__________NPV1">#REF!</definedName>
    <definedName name="__________PG1">'[1]Cashflow Forecast Port'!$B$1:$Z$33</definedName>
    <definedName name="__________PG13" localSheetId="0">#REF!</definedName>
    <definedName name="__________PG13">#REF!</definedName>
    <definedName name="__________PG15" localSheetId="0">#REF!</definedName>
    <definedName name="__________PG15">#REF!</definedName>
    <definedName name="__________PG3">'[1]Cashflow Forecast Port'!$B$42:$Z$71</definedName>
    <definedName name="__________PG4" localSheetId="0">#REF!</definedName>
    <definedName name="__________PG4">#REF!</definedName>
    <definedName name="__________PG5" localSheetId="0">#REF!</definedName>
    <definedName name="__________PG5">#REF!</definedName>
    <definedName name="__________PG9" localSheetId="0">#REF!</definedName>
    <definedName name="__________PG9">#REF!</definedName>
    <definedName name="__________ppp2">#N/A</definedName>
    <definedName name="_____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_sal2" localSheetId="0" hidden="1">{"SALARIOS",#N/A,FALSE,"Hoja3";"SUELDOS EMPLEADOS",#N/A,FALSE,"Hoja4";"SUELDOS EJECUTIVOS",#N/A,FALSE,"Hoja5"}</definedName>
    <definedName name="__________sal2" hidden="1">{"SALARIOS",#N/A,FALSE,"Hoja3";"SUELDOS EMPLEADOS",#N/A,FALSE,"Hoja4";"SUELDOS EJECUTIVOS",#N/A,FALSE,"Hoja5"}</definedName>
    <definedName name="__________TAB2" localSheetId="0">#REF!</definedName>
    <definedName name="__________TAB2">#REF!</definedName>
    <definedName name="__________tax2">'[2]Tax &amp; Depreciation'!$102:$102</definedName>
    <definedName name="__________tax3">[2]Tax!$D$7:$AJ$79</definedName>
    <definedName name="_________A100000" localSheetId="0">#REF!</definedName>
    <definedName name="_________A100000">#REF!</definedName>
    <definedName name="_________ala1" localSheetId="0">#REF!</definedName>
    <definedName name="_________ala1">#REF!</definedName>
    <definedName name="_________COS98" localSheetId="0" hidden="1">{#N/A,#N/A,FALSE,"Aging Summary";#N/A,#N/A,FALSE,"Ratio Analysis";#N/A,#N/A,FALSE,"Test 120 Day Accts";#N/A,#N/A,FALSE,"Tickmarks"}</definedName>
    <definedName name="_________COS98" hidden="1">{#N/A,#N/A,FALSE,"Aging Summary";#N/A,#N/A,FALSE,"Ratio Analysis";#N/A,#N/A,FALSE,"Test 120 Day Accts";#N/A,#N/A,FALSE,"Tickmarks"}</definedName>
    <definedName name="_________idc1" localSheetId="0">[2]Drawdown!#REF!</definedName>
    <definedName name="_________idc1">[2]Drawdown!#REF!</definedName>
    <definedName name="_________idc2" localSheetId="0">[2]Drawdown!#REF!</definedName>
    <definedName name="_________idc2">[2]Drawdown!#REF!</definedName>
    <definedName name="_________int1" localSheetId="0">'[2]Debt Service'!#REF!</definedName>
    <definedName name="_________int1">'[2]Debt Service'!#REF!</definedName>
    <definedName name="_________int2" localSheetId="0">'[2]Debt Service'!#REF!</definedName>
    <definedName name="_________int2">'[2]Debt Service'!#REF!</definedName>
    <definedName name="_________IPC84" localSheetId="0">#REF!</definedName>
    <definedName name="_________IPC84">#REF!</definedName>
    <definedName name="_________IRR1" localSheetId="0">#REF!</definedName>
    <definedName name="_________IRR1">#REF!</definedName>
    <definedName name="_________jan01" localSheetId="0">#REF!</definedName>
    <definedName name="_________jan01">#REF!</definedName>
    <definedName name="_________KRD1" localSheetId="0">[4]Loans!#REF!</definedName>
    <definedName name="_________KRD1">[4]Loans!#REF!</definedName>
    <definedName name="_________KRD2" localSheetId="0">[4]Loans!#REF!</definedName>
    <definedName name="_________KRD2">[4]Loans!#REF!</definedName>
    <definedName name="_________MAL1" localSheetId="0">#REF!</definedName>
    <definedName name="_________MAL1">#REF!</definedName>
    <definedName name="_________new95" localSheetId="0">#REF!</definedName>
    <definedName name="_________new95">#REF!</definedName>
    <definedName name="_________NIL1">'[5]P&amp;L CCI Detail'!$T$54</definedName>
    <definedName name="_________NIL2">'[5]P&amp;L CCI Detail'!$T$61</definedName>
    <definedName name="_________NIL3">'[5]P&amp;L CCI Detail'!$T$76</definedName>
    <definedName name="_________NIL4">'[5]P&amp;L CCI Detail'!$T$84</definedName>
    <definedName name="_________NIL5">'[5]P&amp;L CCI Detail'!$T$94</definedName>
    <definedName name="_________NPV1" localSheetId="0">#REF!</definedName>
    <definedName name="_________NPV1">#REF!</definedName>
    <definedName name="_________PG1">'[1]Cashflow Forecast Port'!$B$1:$Z$33</definedName>
    <definedName name="_________PG13" localSheetId="0">#REF!</definedName>
    <definedName name="_________PG13">#REF!</definedName>
    <definedName name="_________PG15" localSheetId="0">#REF!</definedName>
    <definedName name="_________PG15">#REF!</definedName>
    <definedName name="_________PG3">'[1]Cashflow Forecast Port'!$B$42:$Z$71</definedName>
    <definedName name="_________PG4" localSheetId="0">#REF!</definedName>
    <definedName name="_________PG4">#REF!</definedName>
    <definedName name="_________PG5" localSheetId="0">#REF!</definedName>
    <definedName name="_________PG5">#REF!</definedName>
    <definedName name="_________PG9" localSheetId="0">#REF!</definedName>
    <definedName name="_________PG9">#REF!</definedName>
    <definedName name="_________ppp2">#N/A</definedName>
    <definedName name="____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_sal2" localSheetId="0" hidden="1">{"SALARIOS",#N/A,FALSE,"Hoja3";"SUELDOS EMPLEADOS",#N/A,FALSE,"Hoja4";"SUELDOS EJECUTIVOS",#N/A,FALSE,"Hoja5"}</definedName>
    <definedName name="_________sal2" hidden="1">{"SALARIOS",#N/A,FALSE,"Hoja3";"SUELDOS EMPLEADOS",#N/A,FALSE,"Hoja4";"SUELDOS EJECUTIVOS",#N/A,FALSE,"Hoja5"}</definedName>
    <definedName name="_________TAB2" localSheetId="0">#REF!</definedName>
    <definedName name="_________TAB2">#REF!</definedName>
    <definedName name="_________tax2">'[2]Tax &amp; Depreciation'!$102:$102</definedName>
    <definedName name="_________tax3">[2]Tax!$D$7:$AJ$79</definedName>
    <definedName name="________98CONSY" localSheetId="0">'[6]99 cons YTD'!#REF!</definedName>
    <definedName name="________98CONSY">'[6]99 cons YTD'!#REF!</definedName>
    <definedName name="________A100000" localSheetId="0">#REF!</definedName>
    <definedName name="________A100000">#REF!</definedName>
    <definedName name="________a11" localSheetId="0">[7]ЯНВАРЬ!#REF!</definedName>
    <definedName name="________a11">[7]ЯНВАРЬ!#REF!</definedName>
    <definedName name="________A70000" localSheetId="0">'[8]B-4'!#REF!</definedName>
    <definedName name="________A70000">'[8]B-4'!#REF!</definedName>
    <definedName name="________A80000" localSheetId="0">'[8]B-4'!#REF!</definedName>
    <definedName name="________A80000">'[8]B-4'!#REF!</definedName>
    <definedName name="________ala1" localSheetId="0">#REF!</definedName>
    <definedName name="________ala1">#REF!</definedName>
    <definedName name="________COS98" localSheetId="0" hidden="1">{#N/A,#N/A,FALSE,"Aging Summary";#N/A,#N/A,FALSE,"Ratio Analysis";#N/A,#N/A,FALSE,"Test 120 Day Accts";#N/A,#N/A,FALSE,"Tickmarks"}</definedName>
    <definedName name="________COS98" hidden="1">{#N/A,#N/A,FALSE,"Aging Summary";#N/A,#N/A,FALSE,"Ratio Analysis";#N/A,#N/A,FALSE,"Test 120 Day Accts";#N/A,#N/A,FALSE,"Tickmarks"}</definedName>
    <definedName name="________idc1" localSheetId="0">[2]Drawdown!#REF!</definedName>
    <definedName name="________idc1">[2]Drawdown!#REF!</definedName>
    <definedName name="________idc2" localSheetId="0">[2]Drawdown!#REF!</definedName>
    <definedName name="________idc2">[2]Drawdown!#REF!</definedName>
    <definedName name="________int1" localSheetId="0">'[2]Debt Service'!#REF!</definedName>
    <definedName name="________int1">'[2]Debt Service'!#REF!</definedName>
    <definedName name="________int2" localSheetId="0">'[2]Debt Service'!#REF!</definedName>
    <definedName name="________int2">'[2]Debt Service'!#REF!</definedName>
    <definedName name="________IPC84" localSheetId="0">#REF!</definedName>
    <definedName name="________IPC84">#REF!</definedName>
    <definedName name="________IRR1" localSheetId="0">#REF!</definedName>
    <definedName name="________IRR1">#REF!</definedName>
    <definedName name="________jan01" localSheetId="0">#REF!</definedName>
    <definedName name="________jan01">#REF!</definedName>
    <definedName name="________key2" hidden="1">#REF!</definedName>
    <definedName name="________KRD1" localSheetId="0">[4]Loans!#REF!</definedName>
    <definedName name="________KRD1">[4]Loans!#REF!</definedName>
    <definedName name="________KRD2" localSheetId="0">[4]Loans!#REF!</definedName>
    <definedName name="________KRD2">[4]Loans!#REF!</definedName>
    <definedName name="________lab1">'[9]Option 0'!$Q$9</definedName>
    <definedName name="________lab2">'[9]Option 0'!$Q$10</definedName>
    <definedName name="________MAL1" localSheetId="0">#REF!</definedName>
    <definedName name="________MAL1">#REF!</definedName>
    <definedName name="________MF2">[10]PDC_Worksheet!$E$65</definedName>
    <definedName name="________n1">[11]Капзатраты!$D$1:$J$1</definedName>
    <definedName name="________new95" localSheetId="0">#REF!</definedName>
    <definedName name="________new95">#REF!</definedName>
    <definedName name="________NIL1">'[5]P&amp;L CCI Detail'!$T$54</definedName>
    <definedName name="________NIL2">'[5]P&amp;L CCI Detail'!$T$61</definedName>
    <definedName name="________NIL3">'[5]P&amp;L CCI Detail'!$T$76</definedName>
    <definedName name="________NIL4">'[5]P&amp;L CCI Detail'!$T$84</definedName>
    <definedName name="________NIL5">'[5]P&amp;L CCI Detail'!$T$94</definedName>
    <definedName name="________NPV1" localSheetId="0">#REF!</definedName>
    <definedName name="________NPV1">#REF!</definedName>
    <definedName name="________PG1">'[1]Cashflow Forecast Port'!$B$1:$Z$33</definedName>
    <definedName name="________PG13" localSheetId="0">#REF!</definedName>
    <definedName name="________PG13">#REF!</definedName>
    <definedName name="________PG15" localSheetId="0">#REF!</definedName>
    <definedName name="________PG15">#REF!</definedName>
    <definedName name="________PG3">'[1]Cashflow Forecast Port'!$B$42:$Z$71</definedName>
    <definedName name="________PG4" localSheetId="0">#REF!</definedName>
    <definedName name="________PG4">#REF!</definedName>
    <definedName name="________PG5" localSheetId="0">#REF!</definedName>
    <definedName name="________PG5">#REF!</definedName>
    <definedName name="________PG9" localSheetId="0">#REF!</definedName>
    <definedName name="________PG9">#REF!</definedName>
    <definedName name="________ppp2">#N/A</definedName>
    <definedName name="___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_sal2" localSheetId="0" hidden="1">{"SALARIOS",#N/A,FALSE,"Hoja3";"SUELDOS EMPLEADOS",#N/A,FALSE,"Hoja4";"SUELDOS EJECUTIVOS",#N/A,FALSE,"Hoja5"}</definedName>
    <definedName name="________sal2" hidden="1">{"SALARIOS",#N/A,FALSE,"Hoja3";"SUELDOS EMPLEADOS",#N/A,FALSE,"Hoja4";"SUELDOS EJECUTIVOS",#N/A,FALSE,"Hoja5"}</definedName>
    <definedName name="________sul1" localSheetId="0">#REF!</definedName>
    <definedName name="________sul1">#REF!</definedName>
    <definedName name="________TAB2" localSheetId="0">#REF!</definedName>
    <definedName name="________TAB2">#REF!</definedName>
    <definedName name="________tax2">'[2]Tax &amp; Depreciation'!$102:$102</definedName>
    <definedName name="________tax3">[2]Tax!$D$7:$AJ$79</definedName>
    <definedName name="________USD2003">'[12]FX rates'!$B$3</definedName>
    <definedName name="________USD2004">'[12]FX rates'!$B$2</definedName>
    <definedName name="________А1" localSheetId="0">#REF!</definedName>
    <definedName name="________А1">#REF!</definedName>
    <definedName name="_______98CONSY" localSheetId="0">'[6]99 cons YTD'!#REF!</definedName>
    <definedName name="_______98CONSY">'[6]99 cons YTD'!#REF!</definedName>
    <definedName name="_______A100000" localSheetId="0">#REF!</definedName>
    <definedName name="_______A100000">#REF!</definedName>
    <definedName name="_______a11" localSheetId="0">[7]ЯНВАРЬ!#REF!</definedName>
    <definedName name="_______a11">[7]ЯНВАРЬ!#REF!</definedName>
    <definedName name="_______A70000" localSheetId="0">'[8]B-4'!#REF!</definedName>
    <definedName name="_______A70000">'[8]B-4'!#REF!</definedName>
    <definedName name="_______A80000" localSheetId="0">'[8]B-4'!#REF!</definedName>
    <definedName name="_______A80000">'[8]B-4'!#REF!</definedName>
    <definedName name="_______ala1" localSheetId="0">#REF!</definedName>
    <definedName name="_______ala1">#REF!</definedName>
    <definedName name="_______COS98" localSheetId="0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idc1" localSheetId="0">[2]Drawdown!#REF!</definedName>
    <definedName name="_______idc1">[2]Drawdown!#REF!</definedName>
    <definedName name="_______idc2" localSheetId="0">[2]Drawdown!#REF!</definedName>
    <definedName name="_______idc2">[2]Drawdown!#REF!</definedName>
    <definedName name="_______int1" localSheetId="0">'[2]Debt Service'!#REF!</definedName>
    <definedName name="_______int1">'[2]Debt Service'!#REF!</definedName>
    <definedName name="_______int2" localSheetId="0">'[2]Debt Service'!#REF!</definedName>
    <definedName name="_______int2">'[2]Debt Service'!#REF!</definedName>
    <definedName name="_______IPC84" localSheetId="0">#REF!</definedName>
    <definedName name="_______IPC84">#REF!</definedName>
    <definedName name="_______IRR1" localSheetId="0">#REF!</definedName>
    <definedName name="_______IRR1">#REF!</definedName>
    <definedName name="_______jan01" localSheetId="0">#REF!</definedName>
    <definedName name="_______jan01">#REF!</definedName>
    <definedName name="_______key2" hidden="1">#REF!</definedName>
    <definedName name="_______KRD1" localSheetId="0">[13]Loans!#REF!</definedName>
    <definedName name="_______KRD1">[13]Loans!#REF!</definedName>
    <definedName name="_______KRD2" localSheetId="0">[13]Loans!#REF!</definedName>
    <definedName name="_______KRD2">[13]Loans!#REF!</definedName>
    <definedName name="_______MAL1" localSheetId="0">#REF!</definedName>
    <definedName name="_______MAL1">#REF!</definedName>
    <definedName name="_______new95" localSheetId="0">#REF!</definedName>
    <definedName name="_______new95">#REF!</definedName>
    <definedName name="_______NIL1">'[5]P&amp;L CCI Detail'!$T$54</definedName>
    <definedName name="_______NIL2">'[5]P&amp;L CCI Detail'!$T$61</definedName>
    <definedName name="_______NIL3">'[5]P&amp;L CCI Detail'!$T$76</definedName>
    <definedName name="_______NIL4">'[5]P&amp;L CCI Detail'!$T$84</definedName>
    <definedName name="_______NIL5">'[5]P&amp;L CCI Detail'!$T$94</definedName>
    <definedName name="_______NPV1" localSheetId="0">#REF!</definedName>
    <definedName name="_______NPV1">#REF!</definedName>
    <definedName name="_______PG1">'[1]Cashflow Forecast Port'!$B$1:$Z$33</definedName>
    <definedName name="_______PG13" localSheetId="0">#REF!</definedName>
    <definedName name="_______PG13">#REF!</definedName>
    <definedName name="_______PG15" localSheetId="0">#REF!</definedName>
    <definedName name="_______PG15">#REF!</definedName>
    <definedName name="_______PG3">'[1]Cashflow Forecast Port'!$B$42:$Z$71</definedName>
    <definedName name="_______PG4" localSheetId="0">#REF!</definedName>
    <definedName name="_______PG4">#REF!</definedName>
    <definedName name="_______PG5" localSheetId="0">#REF!</definedName>
    <definedName name="_______PG5">#REF!</definedName>
    <definedName name="_______PG9" localSheetId="0">#REF!</definedName>
    <definedName name="_______PG9">#REF!</definedName>
    <definedName name="_______ppp2">#N/A</definedName>
    <definedName name="__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_sal2" localSheetId="0" hidden="1">{"SALARIOS",#N/A,FALSE,"Hoja3";"SUELDOS EMPLEADOS",#N/A,FALSE,"Hoja4";"SUELDOS EJECUTIVOS",#N/A,FALSE,"Hoja5"}</definedName>
    <definedName name="_______sal2" hidden="1">{"SALARIOS",#N/A,FALSE,"Hoja3";"SUELDOS EMPLEADOS",#N/A,FALSE,"Hoja4";"SUELDOS EJECUTIVOS",#N/A,FALSE,"Hoja5"}</definedName>
    <definedName name="_______sul1" localSheetId="0">#REF!</definedName>
    <definedName name="_______sul1">#REF!</definedName>
    <definedName name="_______TAB2" localSheetId="0">#REF!</definedName>
    <definedName name="_______TAB2">#REF!</definedName>
    <definedName name="_______tax2">'[2]Tax &amp; Depreciation'!$102:$102</definedName>
    <definedName name="_______tax3">[2]Tax!$D$7:$AJ$79</definedName>
    <definedName name="_______USD2003">'[12]FX rates'!$B$3</definedName>
    <definedName name="_______USD2004">'[12]FX rates'!$B$2</definedName>
    <definedName name="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98CONSY" localSheetId="0">'[6]99 cons YTD'!#REF!</definedName>
    <definedName name="______98CONSY">'[6]99 cons YTD'!#REF!</definedName>
    <definedName name="______A100000" localSheetId="0">#REF!</definedName>
    <definedName name="______A100000">#REF!</definedName>
    <definedName name="______a11" localSheetId="0">[7]ЯНВАРЬ!#REF!</definedName>
    <definedName name="______a11">[7]ЯНВАРЬ!#REF!</definedName>
    <definedName name="______A70000" localSheetId="0">'[8]B-4'!#REF!</definedName>
    <definedName name="______A70000">'[8]B-4'!#REF!</definedName>
    <definedName name="______A80000" localSheetId="0">'[8]B-4'!#REF!</definedName>
    <definedName name="______A80000">'[8]B-4'!#REF!</definedName>
    <definedName name="______ala1" localSheetId="0">#REF!</definedName>
    <definedName name="______ala1">#REF!</definedName>
    <definedName name="______COS98" hidden="1">{#N/A,#N/A,FALSE,"Aging Summary";#N/A,#N/A,FALSE,"Ratio Analysis";#N/A,#N/A,FALSE,"Test 120 Day Accts";#N/A,#N/A,FALSE,"Tickmarks"}</definedName>
    <definedName name="______idc1" localSheetId="0">[2]Drawdown!#REF!</definedName>
    <definedName name="______idc1">[2]Drawdown!#REF!</definedName>
    <definedName name="______idc2" localSheetId="0">[2]Drawdown!#REF!</definedName>
    <definedName name="______idc2">[2]Drawdown!#REF!</definedName>
    <definedName name="______int1" localSheetId="0">'[2]Debt Service'!#REF!</definedName>
    <definedName name="______int1">'[2]Debt Service'!#REF!</definedName>
    <definedName name="______int2" localSheetId="0">'[2]Debt Service'!#REF!</definedName>
    <definedName name="______int2">'[2]Debt Service'!#REF!</definedName>
    <definedName name="______IPC84" localSheetId="0">#REF!</definedName>
    <definedName name="______IPC84">#REF!</definedName>
    <definedName name="______IRR1" localSheetId="0">#REF!</definedName>
    <definedName name="______IRR1">#REF!</definedName>
    <definedName name="______jan01" localSheetId="0">#REF!</definedName>
    <definedName name="______jan01">#REF!</definedName>
    <definedName name="______key2" hidden="1">#REF!</definedName>
    <definedName name="______KRD1" localSheetId="0">[13]Loans!#REF!</definedName>
    <definedName name="______KRD1">[13]Loans!#REF!</definedName>
    <definedName name="______KRD2" localSheetId="0">[13]Loans!#REF!</definedName>
    <definedName name="______KRD2">[13]Loans!#REF!</definedName>
    <definedName name="______lab1">'[9]Option 0'!$Q$9</definedName>
    <definedName name="______lab2">'[9]Option 0'!$Q$10</definedName>
    <definedName name="______MAL1" localSheetId="0">#REF!</definedName>
    <definedName name="______MAL1">#REF!</definedName>
    <definedName name="______MF2">[10]PDC_Worksheet!$E$65</definedName>
    <definedName name="______n1">[11]Капзатраты!$D$1:$J$1</definedName>
    <definedName name="______new95" localSheetId="0">#REF!</definedName>
    <definedName name="______new95">#REF!</definedName>
    <definedName name="______NIL1">'[5]P&amp;L CCI Detail'!$T$54</definedName>
    <definedName name="______NIL2">'[5]P&amp;L CCI Detail'!$T$61</definedName>
    <definedName name="______NIL3">'[5]P&amp;L CCI Detail'!$T$76</definedName>
    <definedName name="______NIL4">'[5]P&amp;L CCI Detail'!$T$84</definedName>
    <definedName name="______NIL5">'[5]P&amp;L CCI Detail'!$T$94</definedName>
    <definedName name="______NPV1" localSheetId="0">#REF!</definedName>
    <definedName name="______NPV1">#REF!</definedName>
    <definedName name="______PG1">'[1]Cashflow Forecast Port'!$B$1:$Z$33</definedName>
    <definedName name="______PG13" localSheetId="0">#REF!</definedName>
    <definedName name="______PG13">#REF!</definedName>
    <definedName name="______PG15" localSheetId="0">#REF!</definedName>
    <definedName name="______PG15">#REF!</definedName>
    <definedName name="______PG3">'[1]Cashflow Forecast Port'!$B$42:$Z$71</definedName>
    <definedName name="______PG4" localSheetId="0">#REF!</definedName>
    <definedName name="______PG4">#REF!</definedName>
    <definedName name="______PG5" localSheetId="0">#REF!</definedName>
    <definedName name="______PG5">#REF!</definedName>
    <definedName name="______PG9" localSheetId="0">#REF!</definedName>
    <definedName name="______PG9">#REF!</definedName>
    <definedName name="_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_sal2" hidden="1">{"SALARIOS",#N/A,FALSE,"Hoja3";"SUELDOS EMPLEADOS",#N/A,FALSE,"Hoja4";"SUELDOS EJECUTIVOS",#N/A,FALSE,"Hoja5"}</definedName>
    <definedName name="______sul1" localSheetId="0">#REF!</definedName>
    <definedName name="______sul1">#REF!</definedName>
    <definedName name="______TAB2" localSheetId="0">#REF!</definedName>
    <definedName name="______TAB2">#REF!</definedName>
    <definedName name="______tax2">'[2]Tax &amp; Depreciation'!$102:$102</definedName>
    <definedName name="______tax3">[2]Tax!$D$7:$AJ$79</definedName>
    <definedName name="______USD2003">'[12]FX rates'!$B$3</definedName>
    <definedName name="______USD2004">'[12]FX rates'!$B$2</definedName>
    <definedName name="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98CONSY" localSheetId="0">'[6]99 cons YTD'!#REF!</definedName>
    <definedName name="_____98CONSY">'[6]99 cons YTD'!#REF!</definedName>
    <definedName name="_____A100000" localSheetId="0">#REF!</definedName>
    <definedName name="_____A100000">#REF!</definedName>
    <definedName name="_____a11" localSheetId="0">[7]ЯНВАРЬ!#REF!</definedName>
    <definedName name="_____a11">[7]ЯНВАРЬ!#REF!</definedName>
    <definedName name="_____A70000" localSheetId="0">'[8]B-4'!#REF!</definedName>
    <definedName name="_____A70000">'[8]B-4'!#REF!</definedName>
    <definedName name="_____A80000" localSheetId="0">'[8]B-4'!#REF!</definedName>
    <definedName name="_____A80000">'[8]B-4'!#REF!</definedName>
    <definedName name="_____ala1" localSheetId="0">#REF!</definedName>
    <definedName name="_____ala1">#REF!</definedName>
    <definedName name="_____COS98" localSheetId="0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idc1" localSheetId="0">[2]Drawdown!#REF!</definedName>
    <definedName name="_____idc1">[2]Drawdown!#REF!</definedName>
    <definedName name="_____idc2" localSheetId="0">[2]Drawdown!#REF!</definedName>
    <definedName name="_____idc2">[2]Drawdown!#REF!</definedName>
    <definedName name="_____int1" localSheetId="0">'[2]Debt Service'!#REF!</definedName>
    <definedName name="_____int1">'[2]Debt Service'!#REF!</definedName>
    <definedName name="_____int2" localSheetId="0">'[2]Debt Service'!#REF!</definedName>
    <definedName name="_____int2">'[2]Debt Service'!#REF!</definedName>
    <definedName name="_____IPC84" localSheetId="0">#REF!</definedName>
    <definedName name="_____IPC84">#REF!</definedName>
    <definedName name="_____IRR1" localSheetId="0">#REF!</definedName>
    <definedName name="_____IRR1">#REF!</definedName>
    <definedName name="_____jan01" localSheetId="0">#REF!</definedName>
    <definedName name="_____jan01">#REF!</definedName>
    <definedName name="_____key2" hidden="1">#REF!</definedName>
    <definedName name="_____KRD1" localSheetId="0">[13]Loans!#REF!</definedName>
    <definedName name="_____KRD1">[13]Loans!#REF!</definedName>
    <definedName name="_____KRD2" localSheetId="0">[13]Loans!#REF!</definedName>
    <definedName name="_____KRD2">[13]Loans!#REF!</definedName>
    <definedName name="_____MAL1" localSheetId="0">#REF!</definedName>
    <definedName name="_____MAL1">#REF!</definedName>
    <definedName name="_____new95" localSheetId="0">#REF!</definedName>
    <definedName name="_____new95">#REF!</definedName>
    <definedName name="_____NIL1">'[5]P&amp;L CCI Detail'!$T$54</definedName>
    <definedName name="_____NIL2">'[5]P&amp;L CCI Detail'!$T$61</definedName>
    <definedName name="_____NIL3">'[5]P&amp;L CCI Detail'!$T$76</definedName>
    <definedName name="_____NIL4">'[5]P&amp;L CCI Detail'!$T$84</definedName>
    <definedName name="_____NIL5">'[5]P&amp;L CCI Detail'!$T$94</definedName>
    <definedName name="_____NPV1" localSheetId="0">#REF!</definedName>
    <definedName name="_____NPV1">#REF!</definedName>
    <definedName name="_____PG1">'[1]Cashflow Forecast Port'!$B$1:$Z$33</definedName>
    <definedName name="_____PG13" localSheetId="0">#REF!</definedName>
    <definedName name="_____PG13">#REF!</definedName>
    <definedName name="_____PG15" localSheetId="0">#REF!</definedName>
    <definedName name="_____PG15">#REF!</definedName>
    <definedName name="_____PG3">'[1]Cashflow Forecast Port'!$B$42:$Z$71</definedName>
    <definedName name="_____PG4" localSheetId="0">#REF!</definedName>
    <definedName name="_____PG4">#REF!</definedName>
    <definedName name="_____PG5" localSheetId="0">#REF!</definedName>
    <definedName name="_____PG5">#REF!</definedName>
    <definedName name="_____PG9" localSheetId="0">#REF!</definedName>
    <definedName name="_____PG9">#REF!</definedName>
    <definedName name="_____ppp2">#N/A</definedName>
    <definedName name="_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sal2" localSheetId="0" hidden="1">{"SALARIOS",#N/A,FALSE,"Hoja3";"SUELDOS EMPLEADOS",#N/A,FALSE,"Hoja4";"SUELDOS EJECUTIVOS",#N/A,FALSE,"Hoja5"}</definedName>
    <definedName name="_____sal2" hidden="1">{"SALARIOS",#N/A,FALSE,"Hoja3";"SUELDOS EMPLEADOS",#N/A,FALSE,"Hoja4";"SUELDOS EJECUTIVOS",#N/A,FALSE,"Hoja5"}</definedName>
    <definedName name="_____sul1" localSheetId="0">#REF!</definedName>
    <definedName name="_____sul1">#REF!</definedName>
    <definedName name="_____TAB2" localSheetId="0">#REF!</definedName>
    <definedName name="_____TAB2">#REF!</definedName>
    <definedName name="_____tax2">'[2]Tax &amp; Depreciation'!$A$102:$IV$102</definedName>
    <definedName name="_____tax3">[2]Tax!$D$7:$AJ$79</definedName>
    <definedName name="_____USD2003">'[12]FX rates'!$B$3</definedName>
    <definedName name="_____USD2004">'[12]FX rates'!$B$2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98CONSY" localSheetId="0">'[6]99 cons YTD'!#REF!</definedName>
    <definedName name="____98CONSY">'[6]99 cons YTD'!#REF!</definedName>
    <definedName name="____A100000" localSheetId="0">#REF!</definedName>
    <definedName name="____A100000">#REF!</definedName>
    <definedName name="____a11" localSheetId="0">[7]ЯНВАРЬ!#REF!</definedName>
    <definedName name="____a11">[7]ЯНВАРЬ!#REF!</definedName>
    <definedName name="____a637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a637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A70000" localSheetId="0">'[8]B-4'!#REF!</definedName>
    <definedName name="____A70000">'[8]B-4'!#REF!</definedName>
    <definedName name="____A80000" localSheetId="0">'[8]B-4'!#REF!</definedName>
    <definedName name="____A80000">'[8]B-4'!#REF!</definedName>
    <definedName name="____ala1" localSheetId="0">#REF!</definedName>
    <definedName name="____ala1">#REF!</definedName>
    <definedName name="____COS98" localSheetId="0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g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ggg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idc1" localSheetId="0">[2]Drawdown!#REF!</definedName>
    <definedName name="____idc1">[2]Drawdown!#REF!</definedName>
    <definedName name="____idc2" localSheetId="0">[2]Drawdown!#REF!</definedName>
    <definedName name="____idc2">[2]Drawdown!#REF!</definedName>
    <definedName name="____int1" localSheetId="0">'[2]Debt Service'!#REF!</definedName>
    <definedName name="____int1">'[2]Debt Service'!#REF!</definedName>
    <definedName name="____int2" localSheetId="0">'[2]Debt Service'!#REF!</definedName>
    <definedName name="____int2">'[2]Debt Service'!#REF!</definedName>
    <definedName name="____IPC84" localSheetId="0">#REF!</definedName>
    <definedName name="____IPC84">#REF!</definedName>
    <definedName name="____IRR1" localSheetId="0">#REF!</definedName>
    <definedName name="____IRR1">#REF!</definedName>
    <definedName name="____jan01" localSheetId="0">#REF!</definedName>
    <definedName name="____jan01">#REF!</definedName>
    <definedName name="____key2" hidden="1">#REF!</definedName>
    <definedName name="____KRD1" localSheetId="0">[13]Loans!#REF!</definedName>
    <definedName name="____KRD1">[13]Loans!#REF!</definedName>
    <definedName name="____KRD2" localSheetId="0">[13]Loans!#REF!</definedName>
    <definedName name="____KRD2">[13]Loans!#REF!</definedName>
    <definedName name="____lab1">'[9]Option 0'!$Q$9</definedName>
    <definedName name="____lab2">'[9]Option 0'!$Q$10</definedName>
    <definedName name="____MAL1" localSheetId="0">#REF!</definedName>
    <definedName name="____MAL1">#REF!</definedName>
    <definedName name="____MF2">[10]PDC_Worksheet!$E$65</definedName>
    <definedName name="____n1">[11]Капзатраты!$D$1:$J$1</definedName>
    <definedName name="____new95" localSheetId="0">#REF!</definedName>
    <definedName name="____new95">#REF!</definedName>
    <definedName name="____NIL1">'[5]P&amp;L CCI Detail'!$T$54</definedName>
    <definedName name="____NIL2">'[5]P&amp;L CCI Detail'!$T$61</definedName>
    <definedName name="____NIL3">'[5]P&amp;L CCI Detail'!$T$76</definedName>
    <definedName name="____NIL4">'[5]P&amp;L CCI Detail'!$T$84</definedName>
    <definedName name="____NIL5">'[5]P&amp;L CCI Detail'!$T$94</definedName>
    <definedName name="____NPV1" localSheetId="0">#REF!</definedName>
    <definedName name="____NPV1">#REF!</definedName>
    <definedName name="____PG1">'[1]Cashflow Forecast Port'!$B$1:$Z$33</definedName>
    <definedName name="____PG13" localSheetId="0">#REF!</definedName>
    <definedName name="____PG13">#REF!</definedName>
    <definedName name="____PG15" localSheetId="0">#REF!</definedName>
    <definedName name="____PG15">#REF!</definedName>
    <definedName name="____PG3">'[1]Cashflow Forecast Port'!$B$42:$Z$71</definedName>
    <definedName name="____PG4" localSheetId="0">#REF!</definedName>
    <definedName name="____PG4">#REF!</definedName>
    <definedName name="____PG5" localSheetId="0">#REF!</definedName>
    <definedName name="____PG5">#REF!</definedName>
    <definedName name="____PG9" localSheetId="0">#REF!</definedName>
    <definedName name="____PG9">#REF!</definedName>
    <definedName name="____ppp2">#N/A</definedName>
    <definedName name="_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sal2" localSheetId="0" hidden="1">{"SALARIOS",#N/A,FALSE,"Hoja3";"SUELDOS EMPLEADOS",#N/A,FALSE,"Hoja4";"SUELDOS EJECUTIVOS",#N/A,FALSE,"Hoja5"}</definedName>
    <definedName name="____sal2" hidden="1">{"SALARIOS",#N/A,FALSE,"Hoja3";"SUELDOS EMPLEADOS",#N/A,FALSE,"Hoja4";"SUELDOS EJECUTIVOS",#N/A,FALSE,"Hoja5"}</definedName>
    <definedName name="____sul1" localSheetId="0">#REF!</definedName>
    <definedName name="____sul1">#REF!</definedName>
    <definedName name="____TAB2" localSheetId="0">#REF!</definedName>
    <definedName name="____TAB2">#REF!</definedName>
    <definedName name="____tax2">'[2]Tax &amp; Depreciation'!$A$102:$IV$102</definedName>
    <definedName name="____tax3">[2]Tax!$D$7:$AJ$79</definedName>
    <definedName name="____ty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ty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USD2003">'[12]FX rates'!$B$3</definedName>
    <definedName name="____USD2004">'[12]FX rates'!$B$2</definedName>
    <definedName name="____wrn1" localSheetId="0" hidden="1">{#N/A,#N/A,FALSE,"Aging Summary";#N/A,#N/A,FALSE,"Ratio Analysis";#N/A,#N/A,FALSE,"Test 120 Day Accts";#N/A,#N/A,FALSE,"Tickmarks"}</definedName>
    <definedName name="____wrn1" hidden="1">{#N/A,#N/A,FALSE,"Aging Summary";#N/A,#N/A,FALSE,"Ratio Analysis";#N/A,#N/A,FALSE,"Test 120 Day Accts";#N/A,#N/A,FALSE,"Tickmarks"}</definedName>
    <definedName name="____z0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0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11" localSheetId="0" hidden="1">{#VALUE!,#N/A,FALSE,0;#N/A,#N/A,FALSE,0;#N/A,#N/A,FALSE,0;#N/A,#N/A,FALSE,0;#N/A,#N/A,FALSE,0;#N/A,#N/A,FALSE,0;#N/A,#N/A,FALSE,0;#N/A,#N/A,FALSE,0;#N/A,#N/A,FALSE,0;#N/A,#N/A,FALSE,0}</definedName>
    <definedName name="____z111" hidden="1">{#VALUE!,#N/A,FALSE,0;#N/A,#N/A,FALSE,0;#N/A,#N/A,FALSE,0;#N/A,#N/A,FALSE,0;#N/A,#N/A,FALSE,0;#N/A,#N/A,FALSE,0;#N/A,#N/A,FALSE,0;#N/A,#N/A,FALSE,0;#N/A,#N/A,FALSE,0;#N/A,#N/A,FALSE,0}</definedName>
    <definedName name="____z1236" localSheetId="0" hidden="1">{#VALUE!,#N/A,FALSE,0;#N/A,#N/A,FALSE,0;#N/A,#N/A,FALSE,0;#N/A,#N/A,FALSE,0;#N/A,#N/A,FALSE,0;#N/A,#N/A,FALSE,0;#N/A,#N/A,FALSE,0;#N/A,#N/A,FALSE,0;#N/A,#N/A,FALSE,0;#N/A,#N/A,FALSE,0}</definedName>
    <definedName name="____z1236" hidden="1">{#VALUE!,#N/A,FALSE,0;#N/A,#N/A,FALSE,0;#N/A,#N/A,FALSE,0;#N/A,#N/A,FALSE,0;#N/A,#N/A,FALSE,0;#N/A,#N/A,FALSE,0;#N/A,#N/A,FALSE,0;#N/A,#N/A,FALSE,0;#N/A,#N/A,FALSE,0;#N/A,#N/A,FALSE,0}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2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2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56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56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6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6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6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6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2" localSheetId="0" hidden="1">{#VALUE!,#N/A,FALSE,0;#N/A,#N/A,FALSE,0;#N/A,#N/A,FALSE,0;#N/A,#N/A,FALSE,0;#N/A,#N/A,FALSE,0;#N/A,#N/A,FALSE,0;#N/A,#N/A,FALSE,0;#N/A,#N/A,FALSE,0;#N/A,#N/A,FALSE,0;#N/A,#N/A,FALSE,0}</definedName>
    <definedName name="____z742" hidden="1">{#VALUE!,#N/A,FALSE,0;#N/A,#N/A,FALSE,0;#N/A,#N/A,FALSE,0;#N/A,#N/A,FALSE,0;#N/A,#N/A,FALSE,0;#N/A,#N/A,FALSE,0;#N/A,#N/A,FALSE,0;#N/A,#N/A,FALSE,0;#N/A,#N/A,FALSE,0;#N/A,#N/A,FALSE,0}</definedName>
    <definedName name="____z74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4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5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789" localSheetId="0" hidden="1">{#VALUE!,#N/A,FALSE,0;#N/A,#N/A,FALSE,0;#N/A,#N/A,FALSE,0;#N/A,#N/A,FALSE,0;#N/A,#N/A,FALSE,0;#N/A,#N/A,FALSE,0;#N/A,#N/A,FALSE,0;#N/A,#N/A,FALSE,0;#N/A,#N/A,FALSE,0;#N/A,#N/A,FALSE,0}</definedName>
    <definedName name="____z789" hidden="1">{#VALUE!,#N/A,FALSE,0;#N/A,#N/A,FALSE,0;#N/A,#N/A,FALSE,0;#N/A,#N/A,FALSE,0;#N/A,#N/A,FALSE,0;#N/A,#N/A,FALSE,0;#N/A,#N/A,FALSE,0;#N/A,#N/A,FALSE,0;#N/A,#N/A,FALSE,0;#N/A,#N/A,FALSE,0}</definedName>
    <definedName name="____z8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5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5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53" localSheetId="0" hidden="1">{#VALUE!,#N/A,FALSE,0;#N/A,#N/A,FALSE,0;#N/A,#N/A,FALSE,0;#N/A,#N/A,FALSE,0;#N/A,#N/A,FALSE,0;#N/A,#N/A,FALSE,0;#N/A,#N/A,FALSE,0;#N/A,#N/A,FALSE,0;#N/A,#N/A,FALSE,0;#N/A,#N/A,FALSE,0}</definedName>
    <definedName name="____z853" hidden="1">{#VALUE!,#N/A,FALSE,0;#N/A,#N/A,FALSE,0;#N/A,#N/A,FALSE,0;#N/A,#N/A,FALSE,0;#N/A,#N/A,FALSE,0;#N/A,#N/A,FALSE,0;#N/A,#N/A,FALSE,0;#N/A,#N/A,FALSE,0;#N/A,#N/A,FALSE,0;#N/A,#N/A,FALSE,0}</definedName>
    <definedName name="____z85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5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9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89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63" localSheetId="0" hidden="1">{#VALUE!,#N/A,FALSE,0;#N/A,#N/A,FALSE,0;#N/A,#N/A,FALSE,0;#N/A,#N/A,FALSE,0;#N/A,#N/A,FALSE,0;#N/A,#N/A,FALSE,0;#N/A,#N/A,FALSE,0;#N/A,#N/A,FALSE,0;#N/A,#N/A,FALSE,0;#N/A,#N/A,FALSE,0}</definedName>
    <definedName name="____z963" hidden="1">{#VALUE!,#N/A,FALSE,0;#N/A,#N/A,FALSE,0;#N/A,#N/A,FALSE,0;#N/A,#N/A,FALSE,0;#N/A,#N/A,FALSE,0;#N/A,#N/A,FALSE,0;#N/A,#N/A,FALSE,0;#N/A,#N/A,FALSE,0;#N/A,#N/A,FALSE,0;#N/A,#N/A,FALSE,0}</definedName>
    <definedName name="____z98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8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9875" localSheetId="0" hidden="1">{#N/A,#N/A,FALSE,"Aging Summary";#N/A,#N/A,FALSE,"Ratio Analysis";#N/A,#N/A,FALSE,"Test 120 Day Accts";#N/A,#N/A,FALSE,"Tickmarks"}</definedName>
    <definedName name="____z9875" hidden="1">{#N/A,#N/A,FALSE,"Aging Summary";#N/A,#N/A,FALSE,"Ratio Analysis";#N/A,#N/A,FALSE,"Test 120 Day Accts";#N/A,#N/A,FALSE,"Tickmarks"}</definedName>
    <definedName name="____za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a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s2" localSheetId="0" hidden="1">{#VALUE!,#N/A,FALSE,0;#N/A,#N/A,FALSE,0;#N/A,#N/A,FALSE,0;#N/A,#N/A,FALSE,0;#N/A,#N/A,FALSE,0;#N/A,#N/A,FALSE,0;#N/A,#N/A,FALSE,0;#N/A,#N/A,FALSE,0;#N/A,#N/A,FALSE,0;#N/A,#N/A,FALSE,0}</definedName>
    <definedName name="____zs2" hidden="1">{#VALUE!,#N/A,FALSE,0;#N/A,#N/A,FALSE,0;#N/A,#N/A,FALSE,0;#N/A,#N/A,FALSE,0;#N/A,#N/A,FALSE,0;#N/A,#N/A,FALSE,0;#N/A,#N/A,FALSE,0;#N/A,#N/A,FALSE,0;#N/A,#N/A,FALSE,0;#N/A,#N/A,FALSE,0}</definedName>
    <definedName name="____zz89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z89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98CONSY" localSheetId="0">'[6]99 cons YTD'!#REF!</definedName>
    <definedName name="___98CONSY">'[6]99 cons YTD'!#REF!</definedName>
    <definedName name="___A100000" localSheetId="0">#REF!</definedName>
    <definedName name="___A100000">#REF!</definedName>
    <definedName name="___a11" localSheetId="0">[7]ЯНВАРЬ!#REF!</definedName>
    <definedName name="___a11">[7]ЯНВАРЬ!#REF!</definedName>
    <definedName name="___A70000" localSheetId="0">'[8]B-4'!#REF!</definedName>
    <definedName name="___A70000">'[8]B-4'!#REF!</definedName>
    <definedName name="___A80000" localSheetId="0">'[8]B-4'!#REF!</definedName>
    <definedName name="___A80000">'[8]B-4'!#REF!</definedName>
    <definedName name="___ala1" localSheetId="0">#REF!</definedName>
    <definedName name="___ala1">#REF!</definedName>
    <definedName name="___COS98" localSheetId="0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idc1" localSheetId="0">[2]Drawdown!#REF!</definedName>
    <definedName name="___idc1">[2]Drawdown!#REF!</definedName>
    <definedName name="___idc2" localSheetId="0">[2]Drawdown!#REF!</definedName>
    <definedName name="___idc2">[2]Drawdown!#REF!</definedName>
    <definedName name="___int1" localSheetId="0">'[2]Debt Service'!#REF!</definedName>
    <definedName name="___int1">'[2]Debt Service'!#REF!</definedName>
    <definedName name="___int2" localSheetId="0">'[2]Debt Service'!#REF!</definedName>
    <definedName name="___int2">'[2]Debt Service'!#REF!</definedName>
    <definedName name="___IPC84" localSheetId="0">#REF!</definedName>
    <definedName name="___IPC84">#REF!</definedName>
    <definedName name="___IRR1" localSheetId="0">#REF!</definedName>
    <definedName name="___IRR1">#REF!</definedName>
    <definedName name="___jan01" localSheetId="0">#REF!</definedName>
    <definedName name="___jan01">#REF!</definedName>
    <definedName name="___key2" hidden="1">#REF!</definedName>
    <definedName name="___KRD1" localSheetId="0">[4]Loans!#REF!</definedName>
    <definedName name="___KRD1">[4]Loans!#REF!</definedName>
    <definedName name="___KRD2" localSheetId="0">[4]Loans!#REF!</definedName>
    <definedName name="___KRD2">[4]Loans!#REF!</definedName>
    <definedName name="___MAL1" localSheetId="0">#REF!</definedName>
    <definedName name="___MAL1">#REF!</definedName>
    <definedName name="___new95" localSheetId="0">#REF!</definedName>
    <definedName name="___new95">#REF!</definedName>
    <definedName name="___NIL1">'[5]P&amp;L CCI Detail'!$T$54</definedName>
    <definedName name="___NIL2">'[5]P&amp;L CCI Detail'!$T$61</definedName>
    <definedName name="___NIL3">'[5]P&amp;L CCI Detail'!$T$76</definedName>
    <definedName name="___NIL4">'[5]P&amp;L CCI Detail'!$T$84</definedName>
    <definedName name="___NIL5">'[5]P&amp;L CCI Detail'!$T$94</definedName>
    <definedName name="___NPV1" localSheetId="0">#REF!</definedName>
    <definedName name="___NPV1">#REF!</definedName>
    <definedName name="___PG1">'[1]Cashflow Forecast Port'!$B$1:$Z$33</definedName>
    <definedName name="___PG13" localSheetId="0">#REF!</definedName>
    <definedName name="___PG13">#REF!</definedName>
    <definedName name="___PG15" localSheetId="0">#REF!</definedName>
    <definedName name="___PG15">#REF!</definedName>
    <definedName name="___PG3">'[1]Cashflow Forecast Port'!$B$42:$Z$71</definedName>
    <definedName name="___PG4" localSheetId="0">#REF!</definedName>
    <definedName name="___PG4">#REF!</definedName>
    <definedName name="___PG5" localSheetId="0">#REF!</definedName>
    <definedName name="___PG5">#REF!</definedName>
    <definedName name="___PG9" localSheetId="0">#REF!</definedName>
    <definedName name="___PG9">#REF!</definedName>
    <definedName name="___ppp2" localSheetId="0">'2019 приложение 21'!F_INCOME,'2019 приложение 21'!F_BALANCE,'2019 приложение 21'!f_free_cash_flow,'2019 приложение 21'!f_ratios,'2019 приложение 21'!f_valuation</definedName>
    <definedName name="___ppp2">[0]!F_INCOME,[0]!F_BALANCE,[0]!f_free_cash_flow,[0]!f_ratios,[0]!f_valuation</definedName>
    <definedName name="_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sal2" localSheetId="0" hidden="1">{"SALARIOS",#N/A,FALSE,"Hoja3";"SUELDOS EMPLEADOS",#N/A,FALSE,"Hoja4";"SUELDOS EJECUTIVOS",#N/A,FALSE,"Hoja5"}</definedName>
    <definedName name="___sal2" hidden="1">{"SALARIOS",#N/A,FALSE,"Hoja3";"SUELDOS EMPLEADOS",#N/A,FALSE,"Hoja4";"SUELDOS EJECUTIVOS",#N/A,FALSE,"Hoja5"}</definedName>
    <definedName name="___sul1" localSheetId="0">#REF!</definedName>
    <definedName name="___sul1">#REF!</definedName>
    <definedName name="___TAB2" localSheetId="0">#REF!</definedName>
    <definedName name="___TAB2">#REF!</definedName>
    <definedName name="___tax2">'[2]Tax &amp; Depreciation'!$A$102:$IV$102</definedName>
    <definedName name="___tax3">[2]Tax!$D$7:$AJ$79</definedName>
    <definedName name="___USD2003">'[12]FX rates'!$B$3</definedName>
    <definedName name="___USD2004">'[12]FX rates'!$B$2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АААА" hidden="1">{#N/A,#N/A,FALSE,"Aging Summary";#N/A,#N/A,FALSE,"Ratio Analysis";#N/A,#N/A,FALSE,"Test 120 Day Accts";#N/A,#N/A,FALSE,"Tickmarks"}</definedName>
    <definedName name="___ТЭ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0__123Graph_ACHART_13" hidden="1">[14]Calc!$AD$10:$AD$33</definedName>
    <definedName name="__10__123Graph_ACHART_15" hidden="1">[14]Calc!$AJ$8:$AJ$19</definedName>
    <definedName name="__10__123Graph_ACHART_16" hidden="1">[14]Calc!$AL$8:$AL$21</definedName>
    <definedName name="__100MBFEBO_M" localSheetId="0">'[1]Cashflow Forecast Port'!#REF!</definedName>
    <definedName name="__100MBFEBO_M">'[1]Cashflow Forecast Port'!#REF!</definedName>
    <definedName name="__101MBJANO_M" localSheetId="0">'[1]Cashflow Forecast Port'!#REF!</definedName>
    <definedName name="__101MBJANO_M">'[1]Cashflow Forecast Port'!#REF!</definedName>
    <definedName name="__102MBJULO_M" localSheetId="0">'[1]Cashflow Forecast Port'!#REF!</definedName>
    <definedName name="__102MBJULO_M">'[1]Cashflow Forecast Port'!#REF!</definedName>
    <definedName name="__103MBJUNO_M" localSheetId="0">'[1]Cashflow Forecast Port'!#REF!</definedName>
    <definedName name="__103MBJUNO_M">'[1]Cashflow Forecast Port'!#REF!</definedName>
    <definedName name="__104MBMARO_M" localSheetId="0">'[1]Cashflow Forecast Port'!#REF!</definedName>
    <definedName name="__104MBMARO_M">'[1]Cashflow Forecast Port'!#REF!</definedName>
    <definedName name="__105MBMAYO_M" localSheetId="0">'[1]Cashflow Forecast Port'!#REF!</definedName>
    <definedName name="__105MBMAYO_M">'[1]Cashflow Forecast Port'!#REF!</definedName>
    <definedName name="__106MBNOVO_M" localSheetId="0">'[1]Cashflow Forecast Port'!#REF!</definedName>
    <definedName name="__106MBNOVO_M">'[1]Cashflow Forecast Port'!#REF!</definedName>
    <definedName name="__107MBSEPO_M" localSheetId="0">'[1]Cashflow Forecast Port'!#REF!</definedName>
    <definedName name="__107MBSEPO_M">'[1]Cashflow Forecast Port'!#REF!</definedName>
    <definedName name="__108YAAPRO_M" localSheetId="0">'[1]Cashflow Forecast Port'!#REF!</definedName>
    <definedName name="__108YAAPRO_M">'[1]Cashflow Forecast Port'!#REF!</definedName>
    <definedName name="__109YAAUGO_M" localSheetId="0">'[1]Cashflow Forecast Port'!#REF!</definedName>
    <definedName name="__109YAAUGO_M">'[1]Cashflow Forecast Port'!#REF!</definedName>
    <definedName name="__11__123Graph_ACHART_14" hidden="1">[14]Calc!$AH$10:$AH$28</definedName>
    <definedName name="__11__123Graph_ACHART_16" hidden="1">[14]Calc!$AL$8:$AL$21</definedName>
    <definedName name="__11__123Graph_ACHART_17" hidden="1">[14]GoEight!$B$115:$B$160</definedName>
    <definedName name="__110YADECO_M" localSheetId="0">'[1]Cashflow Forecast Port'!#REF!</definedName>
    <definedName name="__110YADECO_M">'[1]Cashflow Forecast Port'!#REF!</definedName>
    <definedName name="__111YAFEBO_M" localSheetId="0">'[1]Cashflow Forecast Port'!#REF!</definedName>
    <definedName name="__111YAFEBO_M">'[1]Cashflow Forecast Port'!#REF!</definedName>
    <definedName name="__112YAJANO_M" localSheetId="0">'[1]Cashflow Forecast Port'!#REF!</definedName>
    <definedName name="__112YAJANO_M">'[1]Cashflow Forecast Port'!#REF!</definedName>
    <definedName name="__113YAJULO_M" localSheetId="0">'[1]Cashflow Forecast Port'!#REF!</definedName>
    <definedName name="__113YAJULO_M">'[1]Cashflow Forecast Port'!#REF!</definedName>
    <definedName name="__114YAJUNO_M" localSheetId="0">'[1]Cashflow Forecast Port'!#REF!</definedName>
    <definedName name="__114YAJUNO_M">'[1]Cashflow Forecast Port'!#REF!</definedName>
    <definedName name="__115YAMARO_M" localSheetId="0">'[1]Cashflow Forecast Port'!#REF!</definedName>
    <definedName name="__115YAMARO_M">'[1]Cashflow Forecast Port'!#REF!</definedName>
    <definedName name="__116YAMAYO_M" localSheetId="0">'[1]Cashflow Forecast Port'!#REF!</definedName>
    <definedName name="__116YAMAYO_M">'[1]Cashflow Forecast Port'!#REF!</definedName>
    <definedName name="__117YANOVO_M" localSheetId="0">'[1]Cashflow Forecast Port'!#REF!</definedName>
    <definedName name="__117YANOVO_M">'[1]Cashflow Forecast Port'!#REF!</definedName>
    <definedName name="__118YAOCTO_M" localSheetId="0">'[1]Cashflow Forecast Port'!#REF!</definedName>
    <definedName name="__118YAOCTO_M">'[1]Cashflow Forecast Port'!#REF!</definedName>
    <definedName name="__119YASEPO_M" localSheetId="0">'[1]Cashflow Forecast Port'!#REF!</definedName>
    <definedName name="__119YASEPO_M">'[1]Cashflow Forecast Port'!#REF!</definedName>
    <definedName name="__12__123Graph_ACHART_15" hidden="1">[14]Calc!$AJ$8:$AJ$19</definedName>
    <definedName name="__12__123Graph_ACHART_17" hidden="1">[14]GoEight!$B$115:$B$160</definedName>
    <definedName name="__12__123Graph_ACHART_18" hidden="1">[14]GrFour!$B$115:$B$185</definedName>
    <definedName name="__120YBAPRO_M" localSheetId="0">'[1]Cashflow Forecast Port'!#REF!</definedName>
    <definedName name="__120YBAPRO_M">'[1]Cashflow Forecast Port'!#REF!</definedName>
    <definedName name="__121YBAUGO_M" localSheetId="0">'[1]Cashflow Forecast Port'!#REF!</definedName>
    <definedName name="__121YBAUGO_M">'[1]Cashflow Forecast Port'!#REF!</definedName>
    <definedName name="__122YBDECO_M" localSheetId="0">'[1]Cashflow Forecast Port'!#REF!</definedName>
    <definedName name="__122YBDECO_M">'[1]Cashflow Forecast Port'!#REF!</definedName>
    <definedName name="__123YBFEBO_M" localSheetId="0">'[1]Cashflow Forecast Port'!#REF!</definedName>
    <definedName name="__123YBFEBO_M">'[1]Cashflow Forecast Port'!#REF!</definedName>
    <definedName name="__124YBJANO_M" localSheetId="0">'[1]Cashflow Forecast Port'!#REF!</definedName>
    <definedName name="__124YBJANO_M">'[1]Cashflow Forecast Port'!#REF!</definedName>
    <definedName name="__125YBJULO_M" localSheetId="0">'[1]Cashflow Forecast Port'!#REF!</definedName>
    <definedName name="__125YBJULO_M">'[1]Cashflow Forecast Port'!#REF!</definedName>
    <definedName name="__126YBJUNO_M" localSheetId="0">'[1]Cashflow Forecast Port'!#REF!</definedName>
    <definedName name="__126YBJUNO_M">'[1]Cashflow Forecast Port'!#REF!</definedName>
    <definedName name="__127YBMARO_M" localSheetId="0">'[1]Cashflow Forecast Port'!#REF!</definedName>
    <definedName name="__127YBMARO_M">'[1]Cashflow Forecast Port'!#REF!</definedName>
    <definedName name="__128YBMAYO_M" localSheetId="0">'[1]Cashflow Forecast Port'!#REF!</definedName>
    <definedName name="__128YBMAYO_M">'[1]Cashflow Forecast Port'!#REF!</definedName>
    <definedName name="__129YBNOVO_M" localSheetId="0">'[1]Cashflow Forecast Port'!#REF!</definedName>
    <definedName name="__129YBNOVO_M">'[1]Cashflow Forecast Port'!#REF!</definedName>
    <definedName name="__13__123Graph_ACHART_16" hidden="1">[14]Calc!$AL$8:$AL$21</definedName>
    <definedName name="__13__123Graph_ACHART_18" hidden="1">[14]GrFour!$B$115:$B$185</definedName>
    <definedName name="__13__123Graph_ACHART_2" hidden="1">[14]Calc!$F$23:$F$58</definedName>
    <definedName name="__130YBOCTO_M" localSheetId="0">'[1]Cashflow Forecast Port'!#REF!</definedName>
    <definedName name="__130YBOCTO_M">'[1]Cashflow Forecast Port'!#REF!</definedName>
    <definedName name="__131YBSEPO_M" localSheetId="0">'[1]Cashflow Forecast Port'!#REF!</definedName>
    <definedName name="__131YBSEPO_M">'[1]Cashflow Forecast Port'!#REF!</definedName>
    <definedName name="__14__123Graph_ACHART_17" hidden="1">[14]GoEight!$B$115:$B$160</definedName>
    <definedName name="__14__123Graph_ACHART_2" hidden="1">[14]Calc!$F$23:$F$58</definedName>
    <definedName name="__14__123Graph_ACHART_22" hidden="1">[14]MOne!$B$145:$B$231</definedName>
    <definedName name="__15__123Graph_ACHART_18" hidden="1">[14]GrFour!$B$115:$B$185</definedName>
    <definedName name="__15__123Graph_ACHART_22" hidden="1">[14]MOne!$B$145:$B$231</definedName>
    <definedName name="__15__123Graph_ACHART_23" hidden="1">[14]MTwo!$B$145:$B$232</definedName>
    <definedName name="__16__123Graph_ACHART_2" hidden="1">[14]Calc!$F$23:$F$58</definedName>
    <definedName name="__16__123Graph_ACHART_23" hidden="1">[14]MTwo!$B$145:$B$232</definedName>
    <definedName name="__16__123Graph_ACHART_24" hidden="1">[14]KOne!$B$230:$B$755</definedName>
    <definedName name="__17__123Graph_ACHART_22" hidden="1">[14]MOne!$B$145:$B$231</definedName>
    <definedName name="__17__123Graph_ACHART_24" hidden="1">[14]KOne!$B$230:$B$755</definedName>
    <definedName name="__17__123Graph_ACHART_25" hidden="1">[14]GoSeven!$B$90:$B$125</definedName>
    <definedName name="__18__123Graph_ACHART_23" hidden="1">[14]MTwo!$B$145:$B$232</definedName>
    <definedName name="__18__123Graph_ACHART_25" hidden="1">[14]GoSeven!$B$90:$B$125</definedName>
    <definedName name="__18__123Graph_ACHART_26" hidden="1">[14]GrThree!$B$90:$B$140</definedName>
    <definedName name="__19__123Graph_ACHART_24" hidden="1">[14]KOne!$B$230:$B$755</definedName>
    <definedName name="__19__123Graph_ACHART_26" hidden="1">[14]GrThree!$B$90:$B$140</definedName>
    <definedName name="__19__123Graph_ACHART_27" hidden="1">[14]HTwo!$B$88:$B$130</definedName>
    <definedName name="__1D" localSheetId="0">'[2]Constr, Op &amp; Fin Assmp'!#REF!</definedName>
    <definedName name="__1D">'[2]Constr, Op &amp; Fin Assmp'!#REF!</definedName>
    <definedName name="__20__123Graph_ACHART_25" hidden="1">[14]GoSeven!$B$90:$B$125</definedName>
    <definedName name="__20__123Graph_ACHART_27" hidden="1">[14]HTwo!$B$88:$B$130</definedName>
    <definedName name="__20__123Graph_ACHART_28" hidden="1">[14]JOne!$B$86:$B$112</definedName>
    <definedName name="__21__123Graph_ACHART_26" hidden="1">[14]GrThree!$B$90:$B$140</definedName>
    <definedName name="__21__123Graph_ACHART_28" hidden="1">[14]JOne!$B$86:$B$112</definedName>
    <definedName name="__21__123Graph_ACHART_29" hidden="1">[14]JTwo!$B$86:$B$116</definedName>
    <definedName name="__22__123Graph_ACHART_27" hidden="1">[14]HTwo!$B$88:$B$130</definedName>
    <definedName name="__22__123Graph_ACHART_29" hidden="1">[14]JTwo!$B$86:$B$116</definedName>
    <definedName name="__22__123Graph_ACHART_3" hidden="1">[14]Calc!$H$38:$H$107</definedName>
    <definedName name="__23__123Graph_ACHART_28" hidden="1">[14]JOne!$B$86:$B$112</definedName>
    <definedName name="__23__123Graph_ACHART_3" hidden="1">[14]Calc!$H$38:$H$107</definedName>
    <definedName name="__23__123Graph_ACHART_30" hidden="1">[14]HOne!$B$88:$B$130</definedName>
    <definedName name="__24__123Graph_ACHART_29" hidden="1">[14]JTwo!$B$86:$B$116</definedName>
    <definedName name="__24__123Graph_ACHART_30" hidden="1">[14]HOne!$B$88:$B$130</definedName>
    <definedName name="__24__123Graph_ACHART_4" hidden="1">[14]Calc!$L$13:$L$53</definedName>
    <definedName name="__25__123Graph_ACHART_3" hidden="1">[14]Calc!$H$38:$H$107</definedName>
    <definedName name="__25__123Graph_ACHART_4" hidden="1">[14]Calc!$L$13:$L$53</definedName>
    <definedName name="__25__123Graph_ACHART_5" hidden="1">[14]Calc!$N$9:$N$36</definedName>
    <definedName name="__26__123Graph_ACHART_30" hidden="1">[14]HOne!$B$88:$B$130</definedName>
    <definedName name="__26__123Graph_ACHART_5" hidden="1">[14]Calc!$N$9:$N$36</definedName>
    <definedName name="__26__123Graph_ACHART_6" hidden="1">[14]Calc!$P$9:$P$41</definedName>
    <definedName name="__27__123Graph_ACHART_4" hidden="1">[14]Calc!$L$13:$L$53</definedName>
    <definedName name="__27__123Graph_ACHART_6" hidden="1">[14]Calc!$P$9:$P$41</definedName>
    <definedName name="__27__123Graph_ACHART_7" hidden="1">[14]Calc!$R$153:$R$688</definedName>
    <definedName name="__28__123Graph_ACHART_5" hidden="1">[14]Calc!$N$9:$N$36</definedName>
    <definedName name="__28__123Graph_ACHART_7" hidden="1">[14]Calc!$R$153:$R$688</definedName>
    <definedName name="__28__123Graph_ACHART_8" hidden="1">[14]Calc!$T$83:$T$153</definedName>
    <definedName name="__29__123Graph_ACHART_6" hidden="1">[14]Calc!$P$9:$P$41</definedName>
    <definedName name="__29__123Graph_ACHART_8" hidden="1">[14]Calc!$T$83:$T$153</definedName>
    <definedName name="__29__123Graph_ACHART_9" hidden="1">[14]Calc!$V$83:$V$153</definedName>
    <definedName name="__2P">'[1]Cashflow Forecast Port'!$BV$22:$BV$22</definedName>
    <definedName name="__3__123Graph_ACHART_1" hidden="1">[14]Calc!$D$38:$D$83</definedName>
    <definedName name="__30__123Graph_ACHART_7" hidden="1">[14]Calc!$R$153:$R$688</definedName>
    <definedName name="__30__123Graph_ACHART_9" hidden="1">[14]Calc!$V$83:$V$153</definedName>
    <definedName name="__30__123Graph_BCHART_1" hidden="1">[14]Calc!$E$38:$E$83</definedName>
    <definedName name="__31__123Graph_ACHART_8" hidden="1">[14]Calc!$T$83:$T$153</definedName>
    <definedName name="__31__123Graph_BCHART_1" hidden="1">[14]Calc!$E$38:$E$83</definedName>
    <definedName name="__31__123Graph_BCHART_10" hidden="1">[14]Calc!$AC$153:$AC$325</definedName>
    <definedName name="__32__123Graph_ACHART_9" hidden="1">[14]Calc!$V$83:$V$153</definedName>
    <definedName name="__32__123Graph_BCHART_10" hidden="1">[14]Calc!$AC$153:$AC$325</definedName>
    <definedName name="__32__123Graph_BCHART_11" hidden="1">[14]Calc!$AA$153:$AA$315</definedName>
    <definedName name="__33__123Graph_BCHART_1" hidden="1">[14]Calc!$E$38:$E$83</definedName>
    <definedName name="__33__123Graph_BCHART_11" hidden="1">[14]Calc!$AA$153:$AA$315</definedName>
    <definedName name="__33__123Graph_BCHART_12" hidden="1">[14]Calc!$Y$153:$Y$313</definedName>
    <definedName name="__34__123Graph_BCHART_10" hidden="1">[14]Calc!$AC$153:$AC$325</definedName>
    <definedName name="__34__123Graph_BCHART_12" hidden="1">[14]Calc!$Y$153:$Y$313</definedName>
    <definedName name="__34__123Graph_BCHART_13" hidden="1">[14]Calc!$AE$10:$AE$33</definedName>
    <definedName name="__35__123Graph_BCHART_11" hidden="1">[14]Calc!$AA$153:$AA$315</definedName>
    <definedName name="__35__123Graph_BCHART_13" hidden="1">[14]Calc!$AE$10:$AE$33</definedName>
    <definedName name="__35__123Graph_BCHART_14" hidden="1">[14]Calc!$AI$10:$AI$28</definedName>
    <definedName name="__36__123Graph_BCHART_12" hidden="1">[14]Calc!$Y$153:$Y$313</definedName>
    <definedName name="__36__123Graph_BCHART_14" hidden="1">[14]Calc!$AI$10:$AI$28</definedName>
    <definedName name="__36__123Graph_BCHART_15" hidden="1">[14]Calc!$AK$8:$AK$19</definedName>
    <definedName name="__37__123Graph_BCHART_13" hidden="1">[14]Calc!$AE$10:$AE$33</definedName>
    <definedName name="__37__123Graph_BCHART_15" hidden="1">[14]Calc!$AK$8:$AK$19</definedName>
    <definedName name="__37__123Graph_BCHART_16" hidden="1">[14]Calc!$AM$8:$AM$21</definedName>
    <definedName name="__38__123Graph_BCHART_14" hidden="1">[14]Calc!$AI$10:$AI$28</definedName>
    <definedName name="__38__123Graph_BCHART_16" hidden="1">[14]Calc!$AM$8:$AM$21</definedName>
    <definedName name="__38__123Graph_BCHART_17" hidden="1">[14]GoEight!$C$115:$C$160</definedName>
    <definedName name="__39__123Graph_BCHART_15" hidden="1">[14]Calc!$AK$8:$AK$19</definedName>
    <definedName name="__39__123Graph_BCHART_17" hidden="1">[14]GoEight!$C$115:$C$160</definedName>
    <definedName name="__39__123Graph_BCHART_18" hidden="1">[14]GrFour!$C$115:$C$190</definedName>
    <definedName name="__4__123Graph_ACHART_1" hidden="1">[14]Calc!$D$38:$D$83</definedName>
    <definedName name="__4__123Graph_ACHART_10" hidden="1">[14]Calc!$AB$153:$AB$325</definedName>
    <definedName name="__40__123Graph_BCHART_16" hidden="1">[14]Calc!$AM$8:$AM$21</definedName>
    <definedName name="__40__123Graph_BCHART_18" hidden="1">[14]GrFour!$C$115:$C$190</definedName>
    <definedName name="__40__123Graph_BCHART_2" hidden="1">[14]Calc!$G$23:$G$58</definedName>
    <definedName name="__41__123Graph_BCHART_17" hidden="1">[14]GoEight!$C$115:$C$160</definedName>
    <definedName name="__41__123Graph_BCHART_2" hidden="1">[14]Calc!$G$23:$G$58</definedName>
    <definedName name="__41__123Graph_BCHART_22" hidden="1">[14]MOne!$C$145:$C$231</definedName>
    <definedName name="__42__123Graph_BCHART_18" hidden="1">[14]GrFour!$C$115:$C$190</definedName>
    <definedName name="__42__123Graph_BCHART_22" hidden="1">[14]MOne!$C$145:$C$231</definedName>
    <definedName name="__42__123Graph_BCHART_23" hidden="1">[14]MTwo!$C$145:$C$231</definedName>
    <definedName name="__43__123Graph_BCHART_2" hidden="1">[14]Calc!$G$23:$G$58</definedName>
    <definedName name="__43__123Graph_BCHART_23" hidden="1">[14]MTwo!$C$145:$C$231</definedName>
    <definedName name="__43__123Graph_BCHART_24" hidden="1">[14]KOne!$C$230:$C$755</definedName>
    <definedName name="__44__123Graph_BCHART_22" hidden="1">[14]MOne!$C$145:$C$231</definedName>
    <definedName name="__44__123Graph_BCHART_24" hidden="1">[14]KOne!$C$230:$C$755</definedName>
    <definedName name="__44__123Graph_BCHART_25" hidden="1">[14]GoSeven!$C$90:$C$125</definedName>
    <definedName name="__45__123Graph_BCHART_23" hidden="1">[14]MTwo!$C$145:$C$231</definedName>
    <definedName name="__45__123Graph_BCHART_25" hidden="1">[14]GoSeven!$C$90:$C$125</definedName>
    <definedName name="__45__123Graph_BCHART_26" hidden="1">[14]GrThree!$C$90:$C$140</definedName>
    <definedName name="__46__123Graph_BCHART_24" hidden="1">[14]KOne!$C$230:$C$755</definedName>
    <definedName name="__46__123Graph_BCHART_26" hidden="1">[14]GrThree!$C$90:$C$140</definedName>
    <definedName name="__46__123Graph_BCHART_27" hidden="1">[14]HTwo!$C$88:$C$130</definedName>
    <definedName name="__47__123Graph_BCHART_25" hidden="1">[14]GoSeven!$C$90:$C$125</definedName>
    <definedName name="__47__123Graph_BCHART_27" hidden="1">[14]HTwo!$C$88:$C$130</definedName>
    <definedName name="__47__123Graph_BCHART_28" hidden="1">[14]JOne!$C$86:$C$112</definedName>
    <definedName name="__48__123Graph_BCHART_26" hidden="1">[14]GrThree!$C$90:$C$140</definedName>
    <definedName name="__48__123Graph_BCHART_28" hidden="1">[14]JOne!$C$86:$C$112</definedName>
    <definedName name="__48__123Graph_BCHART_29" hidden="1">[14]JTwo!$C$86:$C$116</definedName>
    <definedName name="__49__123Graph_BCHART_27" hidden="1">[14]HTwo!$C$88:$C$130</definedName>
    <definedName name="__49__123Graph_BCHART_29" hidden="1">[14]JTwo!$C$86:$C$116</definedName>
    <definedName name="__49__123Graph_BCHART_3" hidden="1">[14]Calc!$I$38:$I$107</definedName>
    <definedName name="__5__123Graph_ACHART_10" hidden="1">[14]Calc!$AB$153:$AB$325</definedName>
    <definedName name="__5__123Graph_ACHART_11" hidden="1">[14]Calc!$Z$153:$Z$315</definedName>
    <definedName name="__50__123Graph_BCHART_28" hidden="1">[14]JOne!$C$86:$C$112</definedName>
    <definedName name="__50__123Graph_BCHART_3" hidden="1">[14]Calc!$I$38:$I$107</definedName>
    <definedName name="__50__123Graph_BCHART_30" hidden="1">[14]HOne!$C$88:$C$130</definedName>
    <definedName name="__51__123Graph_BCHART_29" hidden="1">[14]JTwo!$C$86:$C$116</definedName>
    <definedName name="__51__123Graph_BCHART_30" hidden="1">[14]HOne!$C$88:$C$130</definedName>
    <definedName name="__51__123Graph_BCHART_4" hidden="1">[14]Calc!$M$13:$M$53</definedName>
    <definedName name="__52__123Graph_BCHART_3" hidden="1">[14]Calc!$I$38:$I$107</definedName>
    <definedName name="__52__123Graph_BCHART_4" hidden="1">[14]Calc!$M$13:$M$53</definedName>
    <definedName name="__52__123Graph_BCHART_5" hidden="1">[14]Calc!$O$9:$O$36</definedName>
    <definedName name="__53__123Graph_BCHART_30" hidden="1">[14]HOne!$C$88:$C$130</definedName>
    <definedName name="__53__123Graph_BCHART_5" hidden="1">[14]Calc!$O$9:$O$36</definedName>
    <definedName name="__53__123Graph_BCHART_6" hidden="1">[14]Calc!$Q$9:$Q$41</definedName>
    <definedName name="__54__123Graph_BCHART_4" hidden="1">[14]Calc!$M$13:$M$53</definedName>
    <definedName name="__54__123Graph_BCHART_6" hidden="1">[14]Calc!$Q$9:$Q$41</definedName>
    <definedName name="__54__123Graph_BCHART_7" hidden="1">[14]Calc!$S$153:$S$688</definedName>
    <definedName name="__55__123Graph_BCHART_5" hidden="1">[14]Calc!$O$9:$O$36</definedName>
    <definedName name="__55__123Graph_BCHART_7" hidden="1">[14]Calc!$S$153:$S$688</definedName>
    <definedName name="__55__123Graph_BCHART_8" hidden="1">[14]Calc!$U$83:$U$153</definedName>
    <definedName name="__56__123Graph_BCHART_6" hidden="1">[14]Calc!$Q$9:$Q$41</definedName>
    <definedName name="__56__123Graph_BCHART_8" hidden="1">[14]Calc!$U$83:$U$153</definedName>
    <definedName name="__56__123Graph_BCHART_9" hidden="1">[14]Calc!$W$83:$W$153</definedName>
    <definedName name="__57__123Graph_BCHART_7" hidden="1">[14]Calc!$S$153:$S$688</definedName>
    <definedName name="__57__123Graph_BCHART_9" hidden="1">[14]Calc!$W$83:$W$153</definedName>
    <definedName name="__57__123Graph_CCHART_25" hidden="1">[14]GoSeven!$D$90:$D$105</definedName>
    <definedName name="__58__123Graph_BCHART_8" hidden="1">[14]Calc!$U$83:$U$153</definedName>
    <definedName name="__58__123Graph_CCHART_25" hidden="1">[14]GoSeven!$D$90:$D$105</definedName>
    <definedName name="__58__123Graph_CCHART_26" hidden="1">[14]GrThree!$D$90:$D$110</definedName>
    <definedName name="__59__123Graph_BCHART_9" hidden="1">[14]Calc!$W$83:$W$153</definedName>
    <definedName name="__59__123Graph_CCHART_26" hidden="1">[14]GrThree!$D$90:$D$110</definedName>
    <definedName name="__59__123Graph_CCHART_27" hidden="1">[14]HTwo!$D$88:$D$110</definedName>
    <definedName name="__6__123Graph_ACHART_1" hidden="1">[14]Calc!$D$38:$D$83</definedName>
    <definedName name="__6__123Graph_ACHART_11" hidden="1">[14]Calc!$Z$153:$Z$315</definedName>
    <definedName name="__6__123Graph_ACHART_12" hidden="1">[14]Calc!$X$153:$X$313</definedName>
    <definedName name="__60__123Graph_CCHART_25" hidden="1">[14]GoSeven!$D$90:$D$105</definedName>
    <definedName name="__60__123Graph_CCHART_27" hidden="1">[14]HTwo!$D$88:$D$110</definedName>
    <definedName name="__60__123Graph_CCHART_28" hidden="1">[14]JOne!$D$86:$D$98</definedName>
    <definedName name="__61__123Graph_CCHART_26" hidden="1">[14]GrThree!$D$90:$D$110</definedName>
    <definedName name="__61__123Graph_CCHART_28" hidden="1">[14]JOne!$D$86:$D$98</definedName>
    <definedName name="__61__123Graph_CCHART_29" hidden="1">[14]JTwo!$D$86:$D$98</definedName>
    <definedName name="__62__123Graph_CCHART_27" hidden="1">[14]HTwo!$D$88:$D$110</definedName>
    <definedName name="__62__123Graph_CCHART_29" hidden="1">[14]JTwo!$D$86:$D$98</definedName>
    <definedName name="__62__123Graph_CCHART_30" hidden="1">[14]HOne!$D$88:$D$110</definedName>
    <definedName name="__63__123Graph_CCHART_28" hidden="1">[14]JOne!$D$86:$D$98</definedName>
    <definedName name="__63__123Graph_CCHART_30" hidden="1">[14]HOne!$D$88:$D$110</definedName>
    <definedName name="__63__123Graph_DCHART_25" hidden="1">[14]GoSeven!$E$90:$E$105</definedName>
    <definedName name="__64__123Graph_CCHART_29" hidden="1">[14]JTwo!$D$86:$D$98</definedName>
    <definedName name="__64__123Graph_DCHART_25" hidden="1">[14]GoSeven!$E$90:$E$105</definedName>
    <definedName name="__64__123Graph_DCHART_26" hidden="1">[14]GrThree!$E$90:$E$110</definedName>
    <definedName name="__65__123Graph_CCHART_30" hidden="1">[14]HOne!$D$88:$D$110</definedName>
    <definedName name="__65__123Graph_DCHART_26" hidden="1">[14]GrThree!$E$90:$E$110</definedName>
    <definedName name="__65__123Graph_DCHART_27" hidden="1">[14]HTwo!$E$88:$E$110</definedName>
    <definedName name="__66__123Graph_DCHART_25" hidden="1">[14]GoSeven!$E$90:$E$105</definedName>
    <definedName name="__66__123Graph_DCHART_27" hidden="1">[14]HTwo!$E$88:$E$110</definedName>
    <definedName name="__66__123Graph_DCHART_28" hidden="1">[14]JOne!$E$86:$E$98</definedName>
    <definedName name="__67__123Graph_DCHART_26" hidden="1">[14]GrThree!$E$90:$E$110</definedName>
    <definedName name="__67__123Graph_DCHART_28" hidden="1">[14]JOne!$E$86:$E$98</definedName>
    <definedName name="__67__123Graph_DCHART_29" hidden="1">[14]JTwo!$E$86:$E$98</definedName>
    <definedName name="__68__123Graph_DCHART_27" hidden="1">[14]HTwo!$E$88:$E$110</definedName>
    <definedName name="__68__123Graph_DCHART_29" hidden="1">[14]JTwo!$E$86:$E$98</definedName>
    <definedName name="__68__123Graph_DCHART_30" hidden="1">[14]HOne!$E$86:$E$110</definedName>
    <definedName name="__69__123Graph_DCHART_28" hidden="1">[14]JOne!$E$86:$E$98</definedName>
    <definedName name="__69__123Graph_DCHART_30" hidden="1">[14]HOne!$E$86:$E$110</definedName>
    <definedName name="__69__123Graph_XCHART_10" hidden="1">[14]Calc!$A$153:$A$325</definedName>
    <definedName name="__7__123Graph_ACHART_10" hidden="1">[14]Calc!$AB$153:$AB$325</definedName>
    <definedName name="__7__123Graph_ACHART_12" hidden="1">[14]Calc!$X$153:$X$313</definedName>
    <definedName name="__7__123Graph_ACHART_13" hidden="1">[14]Calc!$AD$10:$AD$33</definedName>
    <definedName name="__70__123Graph_DCHART_29" hidden="1">[14]JTwo!$E$86:$E$98</definedName>
    <definedName name="__70__123Graph_XCHART_10" hidden="1">[14]Calc!$A$153:$A$325</definedName>
    <definedName name="__70__123Graph_XCHART_11" hidden="1">[14]Calc!$A$153:$A$315</definedName>
    <definedName name="__71__123Graph_DCHART_30" hidden="1">[14]HOne!$E$86:$E$110</definedName>
    <definedName name="__71__123Graph_XCHART_11" hidden="1">[14]Calc!$A$153:$A$315</definedName>
    <definedName name="__71__123Graph_XCHART_12" hidden="1">[14]Calc!$A$153:$A$313</definedName>
    <definedName name="__72__123Graph_XCHART_10" hidden="1">[14]Calc!$A$153:$A$325</definedName>
    <definedName name="__72__123Graph_XCHART_12" hidden="1">[14]Calc!$A$153:$A$313</definedName>
    <definedName name="__72__123Graph_XCHART_13" hidden="1">[14]Calc!$A$13:$A$33</definedName>
    <definedName name="__73__123Graph_XCHART_11" hidden="1">[14]Calc!$A$153:$A$315</definedName>
    <definedName name="__73__123Graph_XCHART_13" hidden="1">[14]Calc!$A$13:$A$33</definedName>
    <definedName name="__73__123Graph_XCHART_14" hidden="1">[14]Calc!$A$11:$A$28</definedName>
    <definedName name="__74__123Graph_XCHART_12" hidden="1">[14]Calc!$A$153:$A$313</definedName>
    <definedName name="__74__123Graph_XCHART_14" hidden="1">[14]Calc!$A$11:$A$28</definedName>
    <definedName name="__74__123Graph_XCHART_15" hidden="1">[14]Calc!$A$8:$A$19</definedName>
    <definedName name="__75__123Graph_XCHART_13" hidden="1">[14]Calc!$A$13:$A$33</definedName>
    <definedName name="__75__123Graph_XCHART_15" hidden="1">[14]Calc!$A$8:$A$19</definedName>
    <definedName name="__75__123Graph_XCHART_16" hidden="1">[14]Calc!$A$8:$A$21</definedName>
    <definedName name="__76__123Graph_XCHART_14" hidden="1">[14]Calc!$A$11:$A$28</definedName>
    <definedName name="__76__123Graph_XCHART_16" hidden="1">[14]Calc!$A$8:$A$21</definedName>
    <definedName name="__76__123Graph_XCHART_2" hidden="1">[14]Calc!$A$23:$A$58</definedName>
    <definedName name="__77__123Graph_XCHART_15" hidden="1">[14]Calc!$A$8:$A$19</definedName>
    <definedName name="__77__123Graph_XCHART_2" hidden="1">[14]Calc!$A$23:$A$58</definedName>
    <definedName name="__77__123Graph_XCHART_3" hidden="1">[14]Calc!$A$38:$A$107</definedName>
    <definedName name="__78__123Graph_XCHART_16" hidden="1">[14]Calc!$A$8:$A$21</definedName>
    <definedName name="__78__123Graph_XCHART_3" hidden="1">[14]Calc!$A$38:$A$107</definedName>
    <definedName name="__78__123Graph_XCHART_4" hidden="1">[14]Calc!$A$13:$A$53</definedName>
    <definedName name="__79__123Graph_XCHART_2" hidden="1">[14]Calc!$A$23:$A$58</definedName>
    <definedName name="__79__123Graph_XCHART_4" hidden="1">[14]Calc!$A$13:$A$53</definedName>
    <definedName name="__79__123Graph_XCHART_5" hidden="1">[14]Calc!$A$9:$A$36</definedName>
    <definedName name="__8__123Graph_ACHART_11" hidden="1">[14]Calc!$Z$153:$Z$315</definedName>
    <definedName name="__8__123Graph_ACHART_13" hidden="1">[14]Calc!$AD$10:$AD$33</definedName>
    <definedName name="__8__123Graph_ACHART_14" hidden="1">[14]Calc!$AH$10:$AH$28</definedName>
    <definedName name="__80__123Graph_XCHART_3" hidden="1">[14]Calc!$A$38:$A$107</definedName>
    <definedName name="__80__123Graph_XCHART_5" hidden="1">[14]Calc!$A$9:$A$36</definedName>
    <definedName name="__80__123Graph_XCHART_6" hidden="1">[14]Calc!$A$9:$A$41</definedName>
    <definedName name="__81__123Graph_XCHART_4" hidden="1">[14]Calc!$A$13:$A$53</definedName>
    <definedName name="__81__123Graph_XCHART_6" hidden="1">[14]Calc!$A$9:$A$41</definedName>
    <definedName name="__81__123Graph_XCHART_7" hidden="1">[14]Calc!$A$153:$A$688</definedName>
    <definedName name="__82__123Graph_XCHART_5" hidden="1">[14]Calc!$A$9:$A$36</definedName>
    <definedName name="__82__123Graph_XCHART_7" hidden="1">[14]Calc!$A$153:$A$688</definedName>
    <definedName name="__82__123Graph_XCHART_8" hidden="1">[14]Calc!$A$83:$A$154</definedName>
    <definedName name="__83__123Graph_XCHART_6" hidden="1">[14]Calc!$A$9:$A$41</definedName>
    <definedName name="__83__123Graph_XCHART_8" hidden="1">[14]Calc!$A$83:$A$154</definedName>
    <definedName name="__83__123Graph_XCHART_9" hidden="1">[14]Calc!$A$83:$A$153</definedName>
    <definedName name="__84__123Graph_XCHART_7" hidden="1">[14]Calc!$A$153:$A$688</definedName>
    <definedName name="__84__123Graph_XCHART_9" hidden="1">[14]Calc!$A$83:$A$153</definedName>
    <definedName name="__84_98CONSY" localSheetId="0">'[6]99 cons YTD'!#REF!</definedName>
    <definedName name="__84_98CONSY">'[6]99 cons YTD'!#REF!</definedName>
    <definedName name="__85__123Graph_XCHART_8" hidden="1">[14]Calc!$A$83:$A$154</definedName>
    <definedName name="__85MAAPRO_M" localSheetId="0">'[1]Cashflow Forecast Port'!#REF!</definedName>
    <definedName name="__85MAAPRO_M">'[1]Cashflow Forecast Port'!#REF!</definedName>
    <definedName name="__86__123Graph_XCHART_9" hidden="1">[14]Calc!$A$83:$A$153</definedName>
    <definedName name="__86MAAUGO_M" localSheetId="0">'[1]Cashflow Forecast Port'!#REF!</definedName>
    <definedName name="__86MAAUGO_M">'[1]Cashflow Forecast Port'!#REF!</definedName>
    <definedName name="__87MADECO_M" localSheetId="0">'[1]Cashflow Forecast Port'!#REF!</definedName>
    <definedName name="__87MADECO_M">'[1]Cashflow Forecast Port'!#REF!</definedName>
    <definedName name="__88MAFEBO_M" localSheetId="0">'[1]Cashflow Forecast Port'!#REF!</definedName>
    <definedName name="__88MAFEBO_M">'[1]Cashflow Forecast Port'!#REF!</definedName>
    <definedName name="__89MAJANO_M" localSheetId="0">'[1]Cashflow Forecast Port'!#REF!</definedName>
    <definedName name="__89MAJANO_M">'[1]Cashflow Forecast Port'!#REF!</definedName>
    <definedName name="__9__123Graph_ACHART_12" hidden="1">[14]Calc!$X$153:$X$313</definedName>
    <definedName name="__9__123Graph_ACHART_14" hidden="1">[14]Calc!$AH$10:$AH$28</definedName>
    <definedName name="__9__123Graph_ACHART_15" hidden="1">[14]Calc!$AJ$8:$AJ$19</definedName>
    <definedName name="__90MAJULO_M" localSheetId="0">'[1]Cashflow Forecast Port'!#REF!</definedName>
    <definedName name="__90MAJULO_M">'[1]Cashflow Forecast Port'!#REF!</definedName>
    <definedName name="__91MAJUNO_M" localSheetId="0">'[1]Cashflow Forecast Port'!#REF!</definedName>
    <definedName name="__91MAJUNO_M">'[1]Cashflow Forecast Port'!#REF!</definedName>
    <definedName name="__92MAMARO_M" localSheetId="0">'[1]Cashflow Forecast Port'!#REF!</definedName>
    <definedName name="__92MAMARO_M">'[1]Cashflow Forecast Port'!#REF!</definedName>
    <definedName name="__93MAMAYO_M" localSheetId="0">'[1]Cashflow Forecast Port'!#REF!</definedName>
    <definedName name="__93MAMAYO_M">'[1]Cashflow Forecast Port'!#REF!</definedName>
    <definedName name="__94MANOVO_M" localSheetId="0">'[1]Cashflow Forecast Port'!#REF!</definedName>
    <definedName name="__94MANOVO_M">'[1]Cashflow Forecast Port'!#REF!</definedName>
    <definedName name="__95MAOCTO_M" localSheetId="0">'[1]Cashflow Forecast Port'!#REF!</definedName>
    <definedName name="__95MAOCTO_M">'[1]Cashflow Forecast Port'!#REF!</definedName>
    <definedName name="__96MASEPO_M" localSheetId="0">'[1]Cashflow Forecast Port'!#REF!</definedName>
    <definedName name="__96MASEPO_M">'[1]Cashflow Forecast Port'!#REF!</definedName>
    <definedName name="__97MBAPRO_M" localSheetId="0">'[1]Cashflow Forecast Port'!#REF!</definedName>
    <definedName name="__97MBAPRO_M">'[1]Cashflow Forecast Port'!#REF!</definedName>
    <definedName name="__98CONSY" localSheetId="0">'[6]99 cons YTD'!#REF!</definedName>
    <definedName name="__98CONSY">'[6]99 cons YTD'!#REF!</definedName>
    <definedName name="__98MBAUGO_M" localSheetId="0">'[1]Cashflow Forecast Port'!#REF!</definedName>
    <definedName name="__98MBAUGO_M">'[1]Cashflow Forecast Port'!#REF!</definedName>
    <definedName name="__99MBDECO_M" localSheetId="0">'[1]Cashflow Forecast Port'!#REF!</definedName>
    <definedName name="__99MBDECO_M">'[1]Cashflow Forecast Port'!#REF!</definedName>
    <definedName name="__A100000" localSheetId="0">#REF!</definedName>
    <definedName name="__A100000">#REF!</definedName>
    <definedName name="__a11" localSheetId="0">[7]ЯНВАРЬ!#REF!</definedName>
    <definedName name="__a11">[7]ЯНВАРЬ!#REF!</definedName>
    <definedName name="__a637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a637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A65555" localSheetId="0">#REF!</definedName>
    <definedName name="__A65555">#REF!</definedName>
    <definedName name="__A70000" localSheetId="0">'[8]B-4'!#REF!</definedName>
    <definedName name="__A70000">'[8]B-4'!#REF!</definedName>
    <definedName name="__A80000" localSheetId="0">'[8]B-4'!#REF!</definedName>
    <definedName name="__A80000">'[8]B-4'!#REF!</definedName>
    <definedName name="__ala1" localSheetId="0">#REF!</definedName>
    <definedName name="__ala1">#REF!</definedName>
    <definedName name="__COS98" localSheetId="0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g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ggg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idc1" localSheetId="0">[2]Drawdown!#REF!</definedName>
    <definedName name="__idc1">[2]Drawdown!#REF!</definedName>
    <definedName name="__idc2" localSheetId="0">[2]Drawdown!#REF!</definedName>
    <definedName name="__idc2">[2]Drawdown!#REF!</definedName>
    <definedName name="__int1" localSheetId="0">'[2]Debt Service'!#REF!</definedName>
    <definedName name="__int1">'[2]Debt Service'!#REF!</definedName>
    <definedName name="__int2" localSheetId="0">'[2]Debt Service'!#REF!</definedName>
    <definedName name="__int2">'[2]Debt Service'!#REF!</definedName>
    <definedName name="__IntlFixup" hidden="1">TRUE</definedName>
    <definedName name="__IPC84" localSheetId="0">#REF!</definedName>
    <definedName name="__IPC84">#REF!</definedName>
    <definedName name="__IRR1" localSheetId="0">#REF!</definedName>
    <definedName name="__IRR1">#REF!</definedName>
    <definedName name="__jan01" localSheetId="0">#REF!</definedName>
    <definedName name="__jan01">#REF!</definedName>
    <definedName name="__key2" hidden="1">#REF!</definedName>
    <definedName name="__KRD1" localSheetId="0">[13]Loans!#REF!</definedName>
    <definedName name="__KRD1">[13]Loans!#REF!</definedName>
    <definedName name="__KRD2" localSheetId="0">[13]Loans!#REF!</definedName>
    <definedName name="__KRD2">[13]Loans!#REF!</definedName>
    <definedName name="__MAL1" localSheetId="0">#REF!</definedName>
    <definedName name="__MAL1">#REF!</definedName>
    <definedName name="__new95" localSheetId="0">#REF!</definedName>
    <definedName name="__new95">#REF!</definedName>
    <definedName name="__NIL1">'[5]P&amp;L CCI Detail'!$T$54</definedName>
    <definedName name="__NIL2">'[5]P&amp;L CCI Detail'!$T$61</definedName>
    <definedName name="__NIL3">'[5]P&amp;L CCI Detail'!$T$76</definedName>
    <definedName name="__NIL4">'[5]P&amp;L CCI Detail'!$T$84</definedName>
    <definedName name="__NIL5">'[5]P&amp;L CCI Detail'!$T$94</definedName>
    <definedName name="__NPV1" localSheetId="0">#REF!</definedName>
    <definedName name="__NPV1">#REF!</definedName>
    <definedName name="__PG1">'[1]Cashflow Forecast Port'!$B$1:$Z$33</definedName>
    <definedName name="__PG13" localSheetId="0">#REF!</definedName>
    <definedName name="__PG13">#REF!</definedName>
    <definedName name="__PG15" localSheetId="0">#REF!</definedName>
    <definedName name="__PG15">#REF!</definedName>
    <definedName name="__PG3">'[1]Cashflow Forecast Port'!$B$42:$Z$71</definedName>
    <definedName name="__PG4" localSheetId="0">#REF!</definedName>
    <definedName name="__PG4">#REF!</definedName>
    <definedName name="__PG5" localSheetId="0">#REF!</definedName>
    <definedName name="__PG5">#REF!</definedName>
    <definedName name="__PG9" localSheetId="0">#REF!</definedName>
    <definedName name="__PG9">#REF!</definedName>
    <definedName name="__ppp2">#N/A</definedName>
    <definedName name="_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sal2" localSheetId="0" hidden="1">{"SALARIOS",#N/A,FALSE,"Hoja3";"SUELDOS EMPLEADOS",#N/A,FALSE,"Hoja4";"SUELDOS EJECUTIVOS",#N/A,FALSE,"Hoja5"}</definedName>
    <definedName name="__sal2" hidden="1">{"SALARIOS",#N/A,FALSE,"Hoja3";"SUELDOS EMPLEADOS",#N/A,FALSE,"Hoja4";"SUELDOS EJECUTIVOS",#N/A,FALSE,"Hoja5"}</definedName>
    <definedName name="__sul1" localSheetId="0">#REF!</definedName>
    <definedName name="__sul1">#REF!</definedName>
    <definedName name="__TAB2" localSheetId="0">#REF!</definedName>
    <definedName name="__TAB2">#REF!</definedName>
    <definedName name="__tax2">'[2]Tax &amp; Depreciation'!$A$102:$IV$102</definedName>
    <definedName name="__tax3">[2]Tax!$D$7:$AJ$79</definedName>
    <definedName name="__ty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ty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USD2003">'[12]FX rates'!$B$3</definedName>
    <definedName name="__USD2004">'[12]FX rates'!$B$2</definedName>
    <definedName name="__wrn1" localSheetId="0" hidden="1">{#N/A,#N/A,FALSE,"Aging Summary";#N/A,#N/A,FALSE,"Ratio Analysis";#N/A,#N/A,FALSE,"Test 120 Day Accts";#N/A,#N/A,FALSE,"Tickmarks"}</definedName>
    <definedName name="__wrn1" hidden="1">{#N/A,#N/A,FALSE,"Aging Summary";#N/A,#N/A,FALSE,"Ratio Analysis";#N/A,#N/A,FALSE,"Test 120 Day Accts";#N/A,#N/A,FALSE,"Tickmarks"}</definedName>
    <definedName name="__z0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0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11" localSheetId="0" hidden="1">{#VALUE!,#N/A,FALSE,0;#N/A,#N/A,FALSE,0;#N/A,#N/A,FALSE,0;#N/A,#N/A,FALSE,0;#N/A,#N/A,FALSE,0;#N/A,#N/A,FALSE,0;#N/A,#N/A,FALSE,0;#N/A,#N/A,FALSE,0;#N/A,#N/A,FALSE,0;#N/A,#N/A,FALSE,0}</definedName>
    <definedName name="__z111" hidden="1">{#VALUE!,#N/A,FALSE,0;#N/A,#N/A,FALSE,0;#N/A,#N/A,FALSE,0;#N/A,#N/A,FALSE,0;#N/A,#N/A,FALSE,0;#N/A,#N/A,FALSE,0;#N/A,#N/A,FALSE,0;#N/A,#N/A,FALSE,0;#N/A,#N/A,FALSE,0;#N/A,#N/A,FALSE,0}</definedName>
    <definedName name="__z1236" localSheetId="0" hidden="1">{#VALUE!,#N/A,FALSE,0;#N/A,#N/A,FALSE,0;#N/A,#N/A,FALSE,0;#N/A,#N/A,FALSE,0;#N/A,#N/A,FALSE,0;#N/A,#N/A,FALSE,0;#N/A,#N/A,FALSE,0;#N/A,#N/A,FALSE,0;#N/A,#N/A,FALSE,0;#N/A,#N/A,FALSE,0}</definedName>
    <definedName name="__z1236" hidden="1">{#VALUE!,#N/A,FALSE,0;#N/A,#N/A,FALSE,0;#N/A,#N/A,FALSE,0;#N/A,#N/A,FALSE,0;#N/A,#N/A,FALSE,0;#N/A,#N/A,FALSE,0;#N/A,#N/A,FALSE,0;#N/A,#N/A,FALSE,0;#N/A,#N/A,FALSE,0;#N/A,#N/A,FALSE,0}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2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2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56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56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6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6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6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6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2" localSheetId="0" hidden="1">{#VALUE!,#N/A,FALSE,0;#N/A,#N/A,FALSE,0;#N/A,#N/A,FALSE,0;#N/A,#N/A,FALSE,0;#N/A,#N/A,FALSE,0;#N/A,#N/A,FALSE,0;#N/A,#N/A,FALSE,0;#N/A,#N/A,FALSE,0;#N/A,#N/A,FALSE,0;#N/A,#N/A,FALSE,0}</definedName>
    <definedName name="__z742" hidden="1">{#VALUE!,#N/A,FALSE,0;#N/A,#N/A,FALSE,0;#N/A,#N/A,FALSE,0;#N/A,#N/A,FALSE,0;#N/A,#N/A,FALSE,0;#N/A,#N/A,FALSE,0;#N/A,#N/A,FALSE,0;#N/A,#N/A,FALSE,0;#N/A,#N/A,FALSE,0;#N/A,#N/A,FALSE,0}</definedName>
    <definedName name="__z74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4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5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789" localSheetId="0" hidden="1">{#VALUE!,#N/A,FALSE,0;#N/A,#N/A,FALSE,0;#N/A,#N/A,FALSE,0;#N/A,#N/A,FALSE,0;#N/A,#N/A,FALSE,0;#N/A,#N/A,FALSE,0;#N/A,#N/A,FALSE,0;#N/A,#N/A,FALSE,0;#N/A,#N/A,FALSE,0;#N/A,#N/A,FALSE,0}</definedName>
    <definedName name="__z789" hidden="1">{#VALUE!,#N/A,FALSE,0;#N/A,#N/A,FALSE,0;#N/A,#N/A,FALSE,0;#N/A,#N/A,FALSE,0;#N/A,#N/A,FALSE,0;#N/A,#N/A,FALSE,0;#N/A,#N/A,FALSE,0;#N/A,#N/A,FALSE,0;#N/A,#N/A,FALSE,0;#N/A,#N/A,FALSE,0}</definedName>
    <definedName name="__z8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5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5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53" localSheetId="0" hidden="1">{#VALUE!,#N/A,FALSE,0;#N/A,#N/A,FALSE,0;#N/A,#N/A,FALSE,0;#N/A,#N/A,FALSE,0;#N/A,#N/A,FALSE,0;#N/A,#N/A,FALSE,0;#N/A,#N/A,FALSE,0;#N/A,#N/A,FALSE,0;#N/A,#N/A,FALSE,0;#N/A,#N/A,FALSE,0}</definedName>
    <definedName name="__z853" hidden="1">{#VALUE!,#N/A,FALSE,0;#N/A,#N/A,FALSE,0;#N/A,#N/A,FALSE,0;#N/A,#N/A,FALSE,0;#N/A,#N/A,FALSE,0;#N/A,#N/A,FALSE,0;#N/A,#N/A,FALSE,0;#N/A,#N/A,FALSE,0;#N/A,#N/A,FALSE,0;#N/A,#N/A,FALSE,0}</definedName>
    <definedName name="__z85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5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9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89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63" localSheetId="0" hidden="1">{#VALUE!,#N/A,FALSE,0;#N/A,#N/A,FALSE,0;#N/A,#N/A,FALSE,0;#N/A,#N/A,FALSE,0;#N/A,#N/A,FALSE,0;#N/A,#N/A,FALSE,0;#N/A,#N/A,FALSE,0;#N/A,#N/A,FALSE,0;#N/A,#N/A,FALSE,0;#N/A,#N/A,FALSE,0}</definedName>
    <definedName name="__z963" hidden="1">{#VALUE!,#N/A,FALSE,0;#N/A,#N/A,FALSE,0;#N/A,#N/A,FALSE,0;#N/A,#N/A,FALSE,0;#N/A,#N/A,FALSE,0;#N/A,#N/A,FALSE,0;#N/A,#N/A,FALSE,0;#N/A,#N/A,FALSE,0;#N/A,#N/A,FALSE,0;#N/A,#N/A,FALSE,0}</definedName>
    <definedName name="__z98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8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9875" localSheetId="0" hidden="1">{#N/A,#N/A,FALSE,"Aging Summary";#N/A,#N/A,FALSE,"Ratio Analysis";#N/A,#N/A,FALSE,"Test 120 Day Accts";#N/A,#N/A,FALSE,"Tickmarks"}</definedName>
    <definedName name="__z9875" hidden="1">{#N/A,#N/A,FALSE,"Aging Summary";#N/A,#N/A,FALSE,"Ratio Analysis";#N/A,#N/A,FALSE,"Test 120 Day Accts";#N/A,#N/A,FALSE,"Tickmarks"}</definedName>
    <definedName name="__za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a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s2" localSheetId="0" hidden="1">{#VALUE!,#N/A,FALSE,0;#N/A,#N/A,FALSE,0;#N/A,#N/A,FALSE,0;#N/A,#N/A,FALSE,0;#N/A,#N/A,FALSE,0;#N/A,#N/A,FALSE,0;#N/A,#N/A,FALSE,0;#N/A,#N/A,FALSE,0;#N/A,#N/A,FALSE,0;#N/A,#N/A,FALSE,0}</definedName>
    <definedName name="__zs2" hidden="1">{#VALUE!,#N/A,FALSE,0;#N/A,#N/A,FALSE,0;#N/A,#N/A,FALSE,0;#N/A,#N/A,FALSE,0;#N/A,#N/A,FALSE,0;#N/A,#N/A,FALSE,0;#N/A,#N/A,FALSE,0;#N/A,#N/A,FALSE,0;#N/A,#N/A,FALSE,0;#N/A,#N/A,FALSE,0}</definedName>
    <definedName name="__zz89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z89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_SLQ_MetricsDIR" localSheetId="0">#REF!</definedName>
    <definedName name="_0_SLQ_MetricsDIR">#REF!</definedName>
    <definedName name="_0_SLQ_MetricsIND" localSheetId="0">#REF!</definedName>
    <definedName name="_0_SLQ_MetricsIND">#REF!</definedName>
    <definedName name="_0_TAQ_TDC_AcctSumry" localSheetId="0">#REF!</definedName>
    <definedName name="_0_TAQ_TDC_AcctSumry">#REF!</definedName>
    <definedName name="_0_TAQ_TDC_COAList">'[15]TDC COA Sumry'!$A$7</definedName>
    <definedName name="_0_TAQ_TDC_COAListArea">'[15]COA Sumry by Area'!$A$7</definedName>
    <definedName name="_0_TAQ_TDC_COAListContr">'[15]COA Sumry by Contr'!$A$7</definedName>
    <definedName name="_0_TAQ_TDC_COAListRepGrp">'[15]COA Sumry by RG'!$A$7</definedName>
    <definedName name="_0_TAQ_TDC_COASumry">'[15]TDC COA Grp Sumry'!$A$6</definedName>
    <definedName name="_0_TAQ_TDC_InstallDetsFull">'[15]TDC Item Dets_Full'!$A$6</definedName>
    <definedName name="_0_TAQ_TDC_InstallDetsIPMFull">'[15]TDC Item Dets_IPM_Full'!$A$6</definedName>
    <definedName name="_0_TAQ_TDC_ItemDetsByOrigin">'[15]TDC Item Dets'!$A$6</definedName>
    <definedName name="_0_TAQ_TDC_ItemSumry">'[15]TDC Item Sumry'!$A$6</definedName>
    <definedName name="_0_TAQ_TDC_KeyQtySumry">'[15]TDC Key Qty Sumry'!$A$6</definedName>
    <definedName name="_0_TAQ_TDC_ListCompProj">'[15]List _ Components'!$A$7</definedName>
    <definedName name="_0_TAQ_TDC_ListEQProj">'[15]List _ Equipment'!$A$6</definedName>
    <definedName name="_10__123Graph_ACHART_10" hidden="1">[14]Calc!$AB$153:$AB$325</definedName>
    <definedName name="_10__123Graph_ACHART_11" hidden="1">[14]Calc!$Z$153:$Z$315</definedName>
    <definedName name="_10__123Graph_ACHART_12" hidden="1">[14]Calc!$X$153:$X$313</definedName>
    <definedName name="_10__123Graph_ACHART_13" hidden="1">[14]Calc!$AD$10:$AD$33</definedName>
    <definedName name="_10__123Graph_ACHART_14" hidden="1">[14]Calc!$AH$10:$AH$28</definedName>
    <definedName name="_10__123Graph_ACHART_15" hidden="1">[14]Calc!$AJ$8:$AJ$19</definedName>
    <definedName name="_10__123Graph_ACHART_16" hidden="1">[14]Calc!$AL$8:$AL$21</definedName>
    <definedName name="_10__123Graph_ACHART_17" hidden="1">[14]GoEight!$B$115:$B$160</definedName>
    <definedName name="_100MAJUNO_M" localSheetId="0">'[1]Cashflow Forecast Port'!#REF!</definedName>
    <definedName name="_100MAJUNO_M">'[1]Cashflow Forecast Port'!#REF!</definedName>
    <definedName name="_100MBFEBO_M" localSheetId="0">'[1]Cashflow Forecast Port'!#REF!</definedName>
    <definedName name="_100MBFEBO_M">'[1]Cashflow Forecast Port'!#REF!</definedName>
    <definedName name="_101MBJANO_M" localSheetId="0">'[1]Cashflow Forecast Port'!#REF!</definedName>
    <definedName name="_101MBJANO_M">'[1]Cashflow Forecast Port'!#REF!</definedName>
    <definedName name="_102MAAUGO_M" localSheetId="0">'[1]Cashflow Forecast Port'!#REF!</definedName>
    <definedName name="_102MAAUGO_M">'[1]Cashflow Forecast Port'!#REF!</definedName>
    <definedName name="_102MADECO_M" localSheetId="0">'[1]Cashflow Forecast Port'!#REF!</definedName>
    <definedName name="_102MADECO_M">'[1]Cashflow Forecast Port'!#REF!</definedName>
    <definedName name="_102MAMARO_M" localSheetId="0">'[1]Cashflow Forecast Port'!#REF!</definedName>
    <definedName name="_102MAMARO_M">'[1]Cashflow Forecast Port'!#REF!</definedName>
    <definedName name="_102MBJULO_M" localSheetId="0">'[1]Cashflow Forecast Port'!#REF!</definedName>
    <definedName name="_102MBJULO_M">'[1]Cashflow Forecast Port'!#REF!</definedName>
    <definedName name="_103_bond_DSR_switch" localSheetId="0">[16]SUMMARY!#REF!</definedName>
    <definedName name="_103_bond_DSR_switch">[16]SUMMARY!#REF!</definedName>
    <definedName name="_103_enhanced_ash_cost_sensitivity" localSheetId="0">[16]SUMMARY!#REF!</definedName>
    <definedName name="_103_enhanced_ash_cost_sensitivity">[16]SUMMARY!#REF!</definedName>
    <definedName name="_103_enhanced_availability_sensitivity" localSheetId="0">[16]SUMMARY!#REF!</definedName>
    <definedName name="_103_enhanced_availability_sensitivity">[16]SUMMARY!#REF!</definedName>
    <definedName name="_103_enhanced_capital_cost_sensitivity" localSheetId="0">[16]SUMMARY!#REF!</definedName>
    <definedName name="_103_enhanced_capital_cost_sensitivity">[16]SUMMARY!#REF!</definedName>
    <definedName name="_103_enhanced_dispatch_sensitivity" localSheetId="0">[16]SUMMARY!#REF!</definedName>
    <definedName name="_103_enhanced_dispatch_sensitivity">[16]SUMMARY!#REF!</definedName>
    <definedName name="_103_enhanced_fuel_cost_sensitivity" localSheetId="0">[16]SUMMARY!#REF!</definedName>
    <definedName name="_103_enhanced_fuel_cost_sensitivity">[16]SUMMARY!#REF!</definedName>
    <definedName name="_103_enhanced_inflation_sensitivity" localSheetId="0">[16]SUMMARY!#REF!</definedName>
    <definedName name="_103_enhanced_inflation_sensitivity">[16]SUMMARY!#REF!</definedName>
    <definedName name="_103_enhanced_interest_sensitivity" localSheetId="0">[16]SUMMARY!#REF!</definedName>
    <definedName name="_103_enhanced_interest_sensitivity">[16]SUMMARY!#REF!</definedName>
    <definedName name="_103MBJUNO_M" localSheetId="0">'[1]Cashflow Forecast Port'!#REF!</definedName>
    <definedName name="_103MBJUNO_M">'[1]Cashflow Forecast Port'!#REF!</definedName>
    <definedName name="_104MAMAYO_M" localSheetId="0">'[1]Cashflow Forecast Port'!#REF!</definedName>
    <definedName name="_104MAMAYO_M">'[1]Cashflow Forecast Port'!#REF!</definedName>
    <definedName name="_104MBMARO_M" localSheetId="0">'[1]Cashflow Forecast Port'!#REF!</definedName>
    <definedName name="_104MBMARO_M">'[1]Cashflow Forecast Port'!#REF!</definedName>
    <definedName name="_105MBMAYO_M" localSheetId="0">'[1]Cashflow Forecast Port'!#REF!</definedName>
    <definedName name="_105MBMAYO_M">'[1]Cashflow Forecast Port'!#REF!</definedName>
    <definedName name="_106MAFEBO_M" localSheetId="0">'[1]Cashflow Forecast Port'!#REF!</definedName>
    <definedName name="_106MAFEBO_M">'[1]Cashflow Forecast Port'!#REF!</definedName>
    <definedName name="_106MANOVO_M" localSheetId="0">'[1]Cashflow Forecast Port'!#REF!</definedName>
    <definedName name="_106MANOVO_M">'[1]Cashflow Forecast Port'!#REF!</definedName>
    <definedName name="_106MBNOVO_M" localSheetId="0">'[1]Cashflow Forecast Port'!#REF!</definedName>
    <definedName name="_106MBNOVO_M">'[1]Cashflow Forecast Port'!#REF!</definedName>
    <definedName name="_107MADECO_M" localSheetId="0">'[1]Cashflow Forecast Port'!#REF!</definedName>
    <definedName name="_107MADECO_M">'[1]Cashflow Forecast Port'!#REF!</definedName>
    <definedName name="_107MBSEPO_M" localSheetId="0">'[1]Cashflow Forecast Port'!#REF!</definedName>
    <definedName name="_107MBSEPO_M">'[1]Cashflow Forecast Port'!#REF!</definedName>
    <definedName name="_108MAOCTO_M" localSheetId="0">'[1]Cashflow Forecast Port'!#REF!</definedName>
    <definedName name="_108MAOCTO_M">'[1]Cashflow Forecast Port'!#REF!</definedName>
    <definedName name="_108YAAPRO_M" localSheetId="0">'[1]Cashflow Forecast Port'!#REF!</definedName>
    <definedName name="_108YAAPRO_M">'[1]Cashflow Forecast Port'!#REF!</definedName>
    <definedName name="_109YAAUGO_M" localSheetId="0">'[1]Cashflow Forecast Port'!#REF!</definedName>
    <definedName name="_109YAAUGO_M">'[1]Cashflow Forecast Port'!#REF!</definedName>
    <definedName name="_11__123Graph_ACHART_1" hidden="1">[14]Calc!$D$38:$D$83</definedName>
    <definedName name="_11__123Graph_ACHART_11" hidden="1">[14]Calc!$Z$153:$Z$315</definedName>
    <definedName name="_11__123Graph_ACHART_12" hidden="1">[14]Calc!$X$153:$X$313</definedName>
    <definedName name="_11__123Graph_ACHART_13" hidden="1">[14]Calc!$AD$10:$AD$33</definedName>
    <definedName name="_11__123Graph_ACHART_14" hidden="1">[14]Calc!$AH$10:$AH$28</definedName>
    <definedName name="_11__123Graph_ACHART_15" hidden="1">[14]Calc!$AJ$8:$AJ$19</definedName>
    <definedName name="_11__123Graph_ACHART_16" hidden="1">[14]Calc!$AL$8:$AL$21</definedName>
    <definedName name="_11__123Graph_ACHART_17" hidden="1">[14]GoEight!$B$115:$B$160</definedName>
    <definedName name="_11__123Graph_ACHART_18" hidden="1">[14]GrFour!$B$115:$B$185</definedName>
    <definedName name="_110MAJANO_M" localSheetId="0">'[1]Cashflow Forecast Port'!#REF!</definedName>
    <definedName name="_110MAJANO_M">'[1]Cashflow Forecast Port'!#REF!</definedName>
    <definedName name="_110MASEPO_M" localSheetId="0">'[1]Cashflow Forecast Port'!#REF!</definedName>
    <definedName name="_110MASEPO_M">'[1]Cashflow Forecast Port'!#REF!</definedName>
    <definedName name="_110YADECO_M" localSheetId="0">'[1]Cashflow Forecast Port'!#REF!</definedName>
    <definedName name="_110YADECO_M">'[1]Cashflow Forecast Port'!#REF!</definedName>
    <definedName name="_111YAFEBO_M" localSheetId="0">'[1]Cashflow Forecast Port'!#REF!</definedName>
    <definedName name="_111YAFEBO_M">'[1]Cashflow Forecast Port'!#REF!</definedName>
    <definedName name="_112MAFEBO_M" localSheetId="0">'[1]Cashflow Forecast Port'!#REF!</definedName>
    <definedName name="_112MAFEBO_M">'[1]Cashflow Forecast Port'!#REF!</definedName>
    <definedName name="_112MBAPRO_M" localSheetId="0">'[1]Cashflow Forecast Port'!#REF!</definedName>
    <definedName name="_112MBAPRO_M">'[1]Cashflow Forecast Port'!#REF!</definedName>
    <definedName name="_112YAJANO_M" localSheetId="0">'[1]Cashflow Forecast Port'!#REF!</definedName>
    <definedName name="_112YAJANO_M">'[1]Cashflow Forecast Port'!#REF!</definedName>
    <definedName name="_113YAJULO_M" localSheetId="0">'[1]Cashflow Forecast Port'!#REF!</definedName>
    <definedName name="_113YAJULO_M">'[1]Cashflow Forecast Port'!#REF!</definedName>
    <definedName name="_114MAJULO_M" localSheetId="0">'[1]Cashflow Forecast Port'!#REF!</definedName>
    <definedName name="_114MAJULO_M">'[1]Cashflow Forecast Port'!#REF!</definedName>
    <definedName name="_114MBAUGO_M" localSheetId="0">'[1]Cashflow Forecast Port'!#REF!</definedName>
    <definedName name="_114MBAUGO_M">'[1]Cashflow Forecast Port'!#REF!</definedName>
    <definedName name="_114YAJUNO_M" localSheetId="0">'[1]Cashflow Forecast Port'!#REF!</definedName>
    <definedName name="_114YAJUNO_M">'[1]Cashflow Forecast Port'!#REF!</definedName>
    <definedName name="_115YAMARO_M" localSheetId="0">'[1]Cashflow Forecast Port'!#REF!</definedName>
    <definedName name="_115YAMARO_M">'[1]Cashflow Forecast Port'!#REF!</definedName>
    <definedName name="_116MBDECO_M" localSheetId="0">'[1]Cashflow Forecast Port'!#REF!</definedName>
    <definedName name="_116MBDECO_M">'[1]Cashflow Forecast Port'!#REF!</definedName>
    <definedName name="_116YAMAYO_M" localSheetId="0">'[1]Cashflow Forecast Port'!#REF!</definedName>
    <definedName name="_116YAMAYO_M">'[1]Cashflow Forecast Port'!#REF!</definedName>
    <definedName name="_117MAJANO_M" localSheetId="0">'[1]Cashflow Forecast Port'!#REF!</definedName>
    <definedName name="_117MAJANO_M">'[1]Cashflow Forecast Port'!#REF!</definedName>
    <definedName name="_117YANOVO_M" localSheetId="0">'[1]Cashflow Forecast Port'!#REF!</definedName>
    <definedName name="_117YANOVO_M">'[1]Cashflow Forecast Port'!#REF!</definedName>
    <definedName name="_118MAJUNO_M" localSheetId="0">'[1]Cashflow Forecast Port'!#REF!</definedName>
    <definedName name="_118MAJUNO_M">'[1]Cashflow Forecast Port'!#REF!</definedName>
    <definedName name="_118MBFEBO_M" localSheetId="0">'[1]Cashflow Forecast Port'!#REF!</definedName>
    <definedName name="_118MBFEBO_M">'[1]Cashflow Forecast Port'!#REF!</definedName>
    <definedName name="_118YAOCTO_M" localSheetId="0">'[1]Cashflow Forecast Port'!#REF!</definedName>
    <definedName name="_118YAOCTO_M">'[1]Cashflow Forecast Port'!#REF!</definedName>
    <definedName name="_119YASEPO_M" localSheetId="0">'[1]Cashflow Forecast Port'!#REF!</definedName>
    <definedName name="_119YASEPO_M">'[1]Cashflow Forecast Port'!#REF!</definedName>
    <definedName name="_12__123Graph_ACHART_10" hidden="1">[14]Calc!$AB$153:$AB$325</definedName>
    <definedName name="_12__123Graph_ACHART_12" hidden="1">[14]Calc!$X$153:$X$313</definedName>
    <definedName name="_12__123Graph_ACHART_13" hidden="1">[14]Calc!$AD$10:$AD$33</definedName>
    <definedName name="_12__123Graph_ACHART_14" hidden="1">[14]Calc!$AH$10:$AH$28</definedName>
    <definedName name="_12__123Graph_ACHART_15" hidden="1">[14]Calc!$AJ$8:$AJ$19</definedName>
    <definedName name="_12__123Graph_ACHART_16" hidden="1">[14]Calc!$AL$8:$AL$21</definedName>
    <definedName name="_12__123Graph_ACHART_17" hidden="1">[14]GoEight!$B$115:$B$160</definedName>
    <definedName name="_12__123Graph_ACHART_18" hidden="1">[14]GrFour!$B$115:$B$185</definedName>
    <definedName name="_12__123Graph_ACHART_2" hidden="1">[14]Calc!$F$23:$F$58</definedName>
    <definedName name="_120MBJANO_M" localSheetId="0">'[1]Cashflow Forecast Port'!#REF!</definedName>
    <definedName name="_120MBJANO_M">'[1]Cashflow Forecast Port'!#REF!</definedName>
    <definedName name="_120YBAPRO_M" localSheetId="0">'[1]Cashflow Forecast Port'!#REF!</definedName>
    <definedName name="_120YBAPRO_M">'[1]Cashflow Forecast Port'!#REF!</definedName>
    <definedName name="_121YBAUGO_M" localSheetId="0">'[1]Cashflow Forecast Port'!#REF!</definedName>
    <definedName name="_121YBAUGO_M">'[1]Cashflow Forecast Port'!#REF!</definedName>
    <definedName name="_122MAJULO_M" localSheetId="0">'[1]Cashflow Forecast Port'!#REF!</definedName>
    <definedName name="_122MAJULO_M">'[1]Cashflow Forecast Port'!#REF!</definedName>
    <definedName name="_122MAMARO_M" localSheetId="0">'[1]Cashflow Forecast Port'!#REF!</definedName>
    <definedName name="_122MAMARO_M">'[1]Cashflow Forecast Port'!#REF!</definedName>
    <definedName name="_122MBJULO_M" localSheetId="0">'[1]Cashflow Forecast Port'!#REF!</definedName>
    <definedName name="_122MBJULO_M">'[1]Cashflow Forecast Port'!#REF!</definedName>
    <definedName name="_122YBDECO_M" localSheetId="0">'[1]Cashflow Forecast Port'!#REF!</definedName>
    <definedName name="_122YBDECO_M">'[1]Cashflow Forecast Port'!#REF!</definedName>
    <definedName name="_123YBFEBO_M" localSheetId="0">'[1]Cashflow Forecast Port'!#REF!</definedName>
    <definedName name="_123YBFEBO_M">'[1]Cashflow Forecast Port'!#REF!</definedName>
    <definedName name="_124MBJUNO_M" localSheetId="0">'[1]Cashflow Forecast Port'!#REF!</definedName>
    <definedName name="_124MBJUNO_M">'[1]Cashflow Forecast Port'!#REF!</definedName>
    <definedName name="_124YBJANO_M" localSheetId="0">'[1]Cashflow Forecast Port'!#REF!</definedName>
    <definedName name="_124YBJANO_M">'[1]Cashflow Forecast Port'!#REF!</definedName>
    <definedName name="_125YBJULO_M" localSheetId="0">'[1]Cashflow Forecast Port'!#REF!</definedName>
    <definedName name="_125YBJULO_M">'[1]Cashflow Forecast Port'!#REF!</definedName>
    <definedName name="_126MAMAYO_M" localSheetId="0">'[1]Cashflow Forecast Port'!#REF!</definedName>
    <definedName name="_126MAMAYO_M">'[1]Cashflow Forecast Port'!#REF!</definedName>
    <definedName name="_126MBMARO_M" localSheetId="0">'[1]Cashflow Forecast Port'!#REF!</definedName>
    <definedName name="_126MBMARO_M">'[1]Cashflow Forecast Port'!#REF!</definedName>
    <definedName name="_126YBJUNO_M" localSheetId="0">'[1]Cashflow Forecast Port'!#REF!</definedName>
    <definedName name="_126YBJUNO_M">'[1]Cashflow Forecast Port'!#REF!</definedName>
    <definedName name="_127MAJUNO_M" localSheetId="0">'[1]Cashflow Forecast Port'!#REF!</definedName>
    <definedName name="_127MAJUNO_M">'[1]Cashflow Forecast Port'!#REF!</definedName>
    <definedName name="_127YBMARO_M" localSheetId="0">'[1]Cashflow Forecast Port'!#REF!</definedName>
    <definedName name="_127YBMARO_M">'[1]Cashflow Forecast Port'!#REF!</definedName>
    <definedName name="_128MBMAYO_M" localSheetId="0">'[1]Cashflow Forecast Port'!#REF!</definedName>
    <definedName name="_128MBMAYO_M">'[1]Cashflow Forecast Port'!#REF!</definedName>
    <definedName name="_128YBMAYO_M" localSheetId="0">'[1]Cashflow Forecast Port'!#REF!</definedName>
    <definedName name="_128YBMAYO_M">'[1]Cashflow Forecast Port'!#REF!</definedName>
    <definedName name="_129YBNOVO_M" localSheetId="0">'[1]Cashflow Forecast Port'!#REF!</definedName>
    <definedName name="_129YBNOVO_M">'[1]Cashflow Forecast Port'!#REF!</definedName>
    <definedName name="_13__123Graph_ACHART_11" hidden="1">[14]Calc!$Z$153:$Z$315</definedName>
    <definedName name="_13__123Graph_ACHART_13" hidden="1">[14]Calc!$AD$10:$AD$33</definedName>
    <definedName name="_13__123Graph_ACHART_14" hidden="1">[14]Calc!$AH$10:$AH$28</definedName>
    <definedName name="_13__123Graph_ACHART_15" hidden="1">[14]Calc!$AJ$8:$AJ$19</definedName>
    <definedName name="_13__123Graph_ACHART_16" hidden="1">[14]Calc!$AL$8:$AL$21</definedName>
    <definedName name="_13__123Graph_ACHART_17" hidden="1">[14]GoEight!$B$115:$B$160</definedName>
    <definedName name="_13__123Graph_ACHART_18" hidden="1">[14]GrFour!$B$115:$B$185</definedName>
    <definedName name="_13__123Graph_ACHART_2" hidden="1">[14]Calc!$F$23:$F$58</definedName>
    <definedName name="_13__123Graph_ACHART_22" hidden="1">[14]MOne!$B$145:$B$231</definedName>
    <definedName name="_130MANOVO_M" localSheetId="0">'[1]Cashflow Forecast Port'!#REF!</definedName>
    <definedName name="_130MANOVO_M">'[1]Cashflow Forecast Port'!#REF!</definedName>
    <definedName name="_130MBNOVO_M" localSheetId="0">'[1]Cashflow Forecast Port'!#REF!</definedName>
    <definedName name="_130MBNOVO_M">'[1]Cashflow Forecast Port'!#REF!</definedName>
    <definedName name="_130YBOCTO_M" localSheetId="0">'[1]Cashflow Forecast Port'!#REF!</definedName>
    <definedName name="_130YBOCTO_M">'[1]Cashflow Forecast Port'!#REF!</definedName>
    <definedName name="_131YBSEPO_M" localSheetId="0">'[1]Cashflow Forecast Port'!#REF!</definedName>
    <definedName name="_131YBSEPO_M">'[1]Cashflow Forecast Port'!#REF!</definedName>
    <definedName name="_132MAMARO_M" localSheetId="0">'[1]Cashflow Forecast Port'!#REF!</definedName>
    <definedName name="_132MAMARO_M">'[1]Cashflow Forecast Port'!#REF!</definedName>
    <definedName name="_132MBSEPO_M" localSheetId="0">'[1]Cashflow Forecast Port'!#REF!</definedName>
    <definedName name="_132MBSEPO_M">'[1]Cashflow Forecast Port'!#REF!</definedName>
    <definedName name="_134MAOCTO_M" localSheetId="0">'[1]Cashflow Forecast Port'!#REF!</definedName>
    <definedName name="_134MAOCTO_M">'[1]Cashflow Forecast Port'!#REF!</definedName>
    <definedName name="_134YAAPRO_M" localSheetId="0">'[1]Cashflow Forecast Port'!#REF!</definedName>
    <definedName name="_134YAAPRO_M">'[1]Cashflow Forecast Port'!#REF!</definedName>
    <definedName name="_136YAAUGO_M" localSheetId="0">'[1]Cashflow Forecast Port'!#REF!</definedName>
    <definedName name="_136YAAUGO_M">'[1]Cashflow Forecast Port'!#REF!</definedName>
    <definedName name="_137MAMAYO_M" localSheetId="0">'[1]Cashflow Forecast Port'!#REF!</definedName>
    <definedName name="_137MAMAYO_M">'[1]Cashflow Forecast Port'!#REF!</definedName>
    <definedName name="_138MASEPO_M" localSheetId="0">'[1]Cashflow Forecast Port'!#REF!</definedName>
    <definedName name="_138MASEPO_M">'[1]Cashflow Forecast Port'!#REF!</definedName>
    <definedName name="_138YADECO_M" localSheetId="0">'[1]Cashflow Forecast Port'!#REF!</definedName>
    <definedName name="_138YADECO_M">'[1]Cashflow Forecast Port'!#REF!</definedName>
    <definedName name="_14__123Graph_ACHART_12" hidden="1">[14]Calc!$X$153:$X$313</definedName>
    <definedName name="_14__123Graph_ACHART_14" hidden="1">[14]Calc!$AH$10:$AH$28</definedName>
    <definedName name="_14__123Graph_ACHART_15" hidden="1">[14]Calc!$AJ$8:$AJ$19</definedName>
    <definedName name="_14__123Graph_ACHART_16" hidden="1">[14]Calc!$AL$8:$AL$21</definedName>
    <definedName name="_14__123Graph_ACHART_17" hidden="1">[14]GoEight!$B$115:$B$160</definedName>
    <definedName name="_14__123Graph_ACHART_18" hidden="1">[14]GrFour!$B$115:$B$185</definedName>
    <definedName name="_14__123Graph_ACHART_2" hidden="1">[14]Calc!$F$23:$F$58</definedName>
    <definedName name="_14__123Graph_ACHART_22" hidden="1">[14]MOne!$B$145:$B$231</definedName>
    <definedName name="_14__123Graph_ACHART_23" hidden="1">[14]MTwo!$B$145:$B$232</definedName>
    <definedName name="_140YAFEBO_M" localSheetId="0">'[1]Cashflow Forecast Port'!#REF!</definedName>
    <definedName name="_140YAFEBO_M">'[1]Cashflow Forecast Port'!#REF!</definedName>
    <definedName name="_142MANOVO_M" localSheetId="0">'[1]Cashflow Forecast Port'!#REF!</definedName>
    <definedName name="_142MANOVO_M">'[1]Cashflow Forecast Port'!#REF!</definedName>
    <definedName name="_142MBAPRO_M" localSheetId="0">'[1]Cashflow Forecast Port'!#REF!</definedName>
    <definedName name="_142MBAPRO_M">'[1]Cashflow Forecast Port'!#REF!</definedName>
    <definedName name="_142YAJANO_M" localSheetId="0">'[1]Cashflow Forecast Port'!#REF!</definedName>
    <definedName name="_142YAJANO_M">'[1]Cashflow Forecast Port'!#REF!</definedName>
    <definedName name="_144YAJULO_M" localSheetId="0">'[1]Cashflow Forecast Port'!#REF!</definedName>
    <definedName name="_144YAJULO_M">'[1]Cashflow Forecast Port'!#REF!</definedName>
    <definedName name="_146MBAUGO_M" localSheetId="0">'[1]Cashflow Forecast Port'!#REF!</definedName>
    <definedName name="_146MBAUGO_M">'[1]Cashflow Forecast Port'!#REF!</definedName>
    <definedName name="_146YAJUNO_M" localSheetId="0">'[1]Cashflow Forecast Port'!#REF!</definedName>
    <definedName name="_146YAJUNO_M">'[1]Cashflow Forecast Port'!#REF!</definedName>
    <definedName name="_147MAOCTO_M" localSheetId="0">'[1]Cashflow Forecast Port'!#REF!</definedName>
    <definedName name="_147MAOCTO_M">'[1]Cashflow Forecast Port'!#REF!</definedName>
    <definedName name="_148YAMARO_M" localSheetId="0">'[1]Cashflow Forecast Port'!#REF!</definedName>
    <definedName name="_148YAMARO_M">'[1]Cashflow Forecast Port'!#REF!</definedName>
    <definedName name="_15__123Graph_ACHART_13" hidden="1">[14]Calc!$AD$10:$AD$33</definedName>
    <definedName name="_15__123Graph_ACHART_15" hidden="1">[14]Calc!$AJ$8:$AJ$19</definedName>
    <definedName name="_15__123Graph_ACHART_16" hidden="1">[14]Calc!$AL$8:$AL$21</definedName>
    <definedName name="_15__123Graph_ACHART_17" hidden="1">[14]GoEight!$B$115:$B$160</definedName>
    <definedName name="_15__123Graph_ACHART_18" hidden="1">[14]GrFour!$B$115:$B$185</definedName>
    <definedName name="_15__123Graph_ACHART_2" hidden="1">[14]Calc!$F$23:$F$58</definedName>
    <definedName name="_15__123Graph_ACHART_22" hidden="1">[14]MOne!$B$145:$B$231</definedName>
    <definedName name="_15__123Graph_ACHART_23" hidden="1">[14]MTwo!$B$145:$B$232</definedName>
    <definedName name="_15__123Graph_ACHART_24" hidden="1">[14]KOne!$B$230:$B$755</definedName>
    <definedName name="_150MBDECO_M" localSheetId="0">'[1]Cashflow Forecast Port'!#REF!</definedName>
    <definedName name="_150MBDECO_M">'[1]Cashflow Forecast Port'!#REF!</definedName>
    <definedName name="_150YAMAYO_M" localSheetId="0">'[1]Cashflow Forecast Port'!#REF!</definedName>
    <definedName name="_150YAMAYO_M">'[1]Cashflow Forecast Port'!#REF!</definedName>
    <definedName name="_152MASEPO_M" localSheetId="0">'[1]Cashflow Forecast Port'!#REF!</definedName>
    <definedName name="_152MASEPO_M">'[1]Cashflow Forecast Port'!#REF!</definedName>
    <definedName name="_152YANOVO_M" localSheetId="0">'[1]Cashflow Forecast Port'!#REF!</definedName>
    <definedName name="_152YANOVO_M">'[1]Cashflow Forecast Port'!#REF!</definedName>
    <definedName name="_154MBFEBO_M" localSheetId="0">'[1]Cashflow Forecast Port'!#REF!</definedName>
    <definedName name="_154MBFEBO_M">'[1]Cashflow Forecast Port'!#REF!</definedName>
    <definedName name="_154YAOCTO_M" localSheetId="0">'[1]Cashflow Forecast Port'!#REF!</definedName>
    <definedName name="_154YAOCTO_M">'[1]Cashflow Forecast Port'!#REF!</definedName>
    <definedName name="_156YASEPO_M" localSheetId="0">'[1]Cashflow Forecast Port'!#REF!</definedName>
    <definedName name="_156YASEPO_M">'[1]Cashflow Forecast Port'!#REF!</definedName>
    <definedName name="_157MBAPRO_M" localSheetId="0">'[1]Cashflow Forecast Port'!#REF!</definedName>
    <definedName name="_157MBAPRO_M">'[1]Cashflow Forecast Port'!#REF!</definedName>
    <definedName name="_158MBJANO_M" localSheetId="0">'[1]Cashflow Forecast Port'!#REF!</definedName>
    <definedName name="_158MBJANO_M">'[1]Cashflow Forecast Port'!#REF!</definedName>
    <definedName name="_158YBAPRO_M" localSheetId="0">'[1]Cashflow Forecast Port'!#REF!</definedName>
    <definedName name="_158YBAPRO_M">'[1]Cashflow Forecast Port'!#REF!</definedName>
    <definedName name="_16__123Graph_ACHART_14" hidden="1">[14]Calc!$AH$10:$AH$28</definedName>
    <definedName name="_16__123Graph_ACHART_16" hidden="1">[14]Calc!$AL$8:$AL$21</definedName>
    <definedName name="_16__123Graph_ACHART_17" hidden="1">[14]GoEight!$B$115:$B$160</definedName>
    <definedName name="_16__123Graph_ACHART_18" hidden="1">[14]GrFour!$B$115:$B$185</definedName>
    <definedName name="_16__123Graph_ACHART_2" hidden="1">[14]Calc!$F$23:$F$58</definedName>
    <definedName name="_16__123Graph_ACHART_22" hidden="1">[14]MOne!$B$145:$B$231</definedName>
    <definedName name="_16__123Graph_ACHART_23" hidden="1">[14]MTwo!$B$145:$B$232</definedName>
    <definedName name="_16__123Graph_ACHART_24" hidden="1">[14]KOne!$B$230:$B$755</definedName>
    <definedName name="_16__123Graph_ACHART_25" hidden="1">[14]GoSeven!$B$90:$B$125</definedName>
    <definedName name="_160YBAUGO_M" localSheetId="0">'[1]Cashflow Forecast Port'!#REF!</definedName>
    <definedName name="_160YBAUGO_M">'[1]Cashflow Forecast Port'!#REF!</definedName>
    <definedName name="_162MBAUGO_M" localSheetId="0">'[1]Cashflow Forecast Port'!#REF!</definedName>
    <definedName name="_162MBAUGO_M">'[1]Cashflow Forecast Port'!#REF!</definedName>
    <definedName name="_162MBJULO_M" localSheetId="0">'[1]Cashflow Forecast Port'!#REF!</definedName>
    <definedName name="_162MBJULO_M">'[1]Cashflow Forecast Port'!#REF!</definedName>
    <definedName name="_162YBDECO_M" localSheetId="0">'[1]Cashflow Forecast Port'!#REF!</definedName>
    <definedName name="_162YBDECO_M">'[1]Cashflow Forecast Port'!#REF!</definedName>
    <definedName name="_164YBFEBO_M" localSheetId="0">'[1]Cashflow Forecast Port'!#REF!</definedName>
    <definedName name="_164YBFEBO_M">'[1]Cashflow Forecast Port'!#REF!</definedName>
    <definedName name="_166MBJUNO_M" localSheetId="0">'[1]Cashflow Forecast Port'!#REF!</definedName>
    <definedName name="_166MBJUNO_M">'[1]Cashflow Forecast Port'!#REF!</definedName>
    <definedName name="_166YBJANO_M" localSheetId="0">'[1]Cashflow Forecast Port'!#REF!</definedName>
    <definedName name="_166YBJANO_M">'[1]Cashflow Forecast Port'!#REF!</definedName>
    <definedName name="_167MBDECO_M" localSheetId="0">'[1]Cashflow Forecast Port'!#REF!</definedName>
    <definedName name="_167MBDECO_M">'[1]Cashflow Forecast Port'!#REF!</definedName>
    <definedName name="_168YBJULO_M" localSheetId="0">'[1]Cashflow Forecast Port'!#REF!</definedName>
    <definedName name="_168YBJULO_M">'[1]Cashflow Forecast Port'!#REF!</definedName>
    <definedName name="_17__123Graph_ACHART_15" hidden="1">[14]Calc!$AJ$8:$AJ$19</definedName>
    <definedName name="_17__123Graph_ACHART_17" hidden="1">[14]GoEight!$B$115:$B$160</definedName>
    <definedName name="_17__123Graph_ACHART_18" hidden="1">[14]GrFour!$B$115:$B$185</definedName>
    <definedName name="_17__123Graph_ACHART_2" hidden="1">[14]Calc!$F$23:$F$58</definedName>
    <definedName name="_17__123Graph_ACHART_22" hidden="1">[14]MOne!$B$145:$B$231</definedName>
    <definedName name="_17__123Graph_ACHART_23" hidden="1">[14]MTwo!$B$145:$B$232</definedName>
    <definedName name="_17__123Graph_ACHART_24" hidden="1">[14]KOne!$B$230:$B$755</definedName>
    <definedName name="_17__123Graph_ACHART_25" hidden="1">[14]GoSeven!$B$90:$B$125</definedName>
    <definedName name="_17__123Graph_ACHART_26" hidden="1">[14]GrThree!$B$90:$B$140</definedName>
    <definedName name="_170MBMARO_M" localSheetId="0">'[1]Cashflow Forecast Port'!#REF!</definedName>
    <definedName name="_170MBMARO_M">'[1]Cashflow Forecast Port'!#REF!</definedName>
    <definedName name="_170YBJUNO_M" localSheetId="0">'[1]Cashflow Forecast Port'!#REF!</definedName>
    <definedName name="_170YBJUNO_M">'[1]Cashflow Forecast Port'!#REF!</definedName>
    <definedName name="_172MBFEBO_M" localSheetId="0">'[1]Cashflow Forecast Port'!#REF!</definedName>
    <definedName name="_172MBFEBO_M">'[1]Cashflow Forecast Port'!#REF!</definedName>
    <definedName name="_172YBMARO_M" localSheetId="0">'[1]Cashflow Forecast Port'!#REF!</definedName>
    <definedName name="_172YBMARO_M">'[1]Cashflow Forecast Port'!#REF!</definedName>
    <definedName name="_174MBMAYO_M" localSheetId="0">'[1]Cashflow Forecast Port'!#REF!</definedName>
    <definedName name="_174MBMAYO_M">'[1]Cashflow Forecast Port'!#REF!</definedName>
    <definedName name="_174YBMAYO_M" localSheetId="0">'[1]Cashflow Forecast Port'!#REF!</definedName>
    <definedName name="_174YBMAYO_M">'[1]Cashflow Forecast Port'!#REF!</definedName>
    <definedName name="_176YBNOVO_M" localSheetId="0">'[1]Cashflow Forecast Port'!#REF!</definedName>
    <definedName name="_176YBNOVO_M">'[1]Cashflow Forecast Port'!#REF!</definedName>
    <definedName name="_177MBJANO_M" localSheetId="0">'[1]Cashflow Forecast Port'!#REF!</definedName>
    <definedName name="_177MBJANO_M">'[1]Cashflow Forecast Port'!#REF!</definedName>
    <definedName name="_178MBNOVO_M" localSheetId="0">'[1]Cashflow Forecast Port'!#REF!</definedName>
    <definedName name="_178MBNOVO_M">'[1]Cashflow Forecast Port'!#REF!</definedName>
    <definedName name="_178YBOCTO_M" localSheetId="0">'[1]Cashflow Forecast Port'!#REF!</definedName>
    <definedName name="_178YBOCTO_M">'[1]Cashflow Forecast Port'!#REF!</definedName>
    <definedName name="_18__123Graph_ACHART_16" hidden="1">[14]Calc!$AL$8:$AL$21</definedName>
    <definedName name="_18__123Graph_ACHART_18" hidden="1">[14]GrFour!$B$115:$B$185</definedName>
    <definedName name="_18__123Graph_ACHART_2" hidden="1">[14]Calc!$F$23:$F$58</definedName>
    <definedName name="_18__123Graph_ACHART_22" hidden="1">[14]MOne!$B$145:$B$231</definedName>
    <definedName name="_18__123Graph_ACHART_23" hidden="1">[14]MTwo!$B$145:$B$232</definedName>
    <definedName name="_18__123Graph_ACHART_24" hidden="1">[14]KOne!$B$230:$B$755</definedName>
    <definedName name="_18__123Graph_ACHART_25" hidden="1">[14]GoSeven!$B$90:$B$125</definedName>
    <definedName name="_18__123Graph_ACHART_26" hidden="1">[14]GrThree!$B$90:$B$140</definedName>
    <definedName name="_18__123Graph_ACHART_27" hidden="1">[14]HTwo!$B$88:$B$130</definedName>
    <definedName name="_180YBSEPO_M" localSheetId="0">'[1]Cashflow Forecast Port'!#REF!</definedName>
    <definedName name="_180YBSEPO_M">'[1]Cashflow Forecast Port'!#REF!</definedName>
    <definedName name="_182MBJULO_M" localSheetId="0">'[1]Cashflow Forecast Port'!#REF!</definedName>
    <definedName name="_182MBJULO_M">'[1]Cashflow Forecast Port'!#REF!</definedName>
    <definedName name="_182MBSEPO_M" localSheetId="0">'[1]Cashflow Forecast Port'!#REF!</definedName>
    <definedName name="_182MBSEPO_M">'[1]Cashflow Forecast Port'!#REF!</definedName>
    <definedName name="_186YAAPRO_M" localSheetId="0">'[1]Cashflow Forecast Port'!#REF!</definedName>
    <definedName name="_186YAAPRO_M">'[1]Cashflow Forecast Port'!#REF!</definedName>
    <definedName name="_187MBJUNO_M" localSheetId="0">'[1]Cashflow Forecast Port'!#REF!</definedName>
    <definedName name="_187MBJUNO_M">'[1]Cashflow Forecast Port'!#REF!</definedName>
    <definedName name="_19__123Graph_ACHART_17" hidden="1">[14]GoEight!$B$115:$B$160</definedName>
    <definedName name="_19__123Graph_ACHART_2" hidden="1">[14]Calc!$F$23:$F$58</definedName>
    <definedName name="_19__123Graph_ACHART_22" hidden="1">[14]MOne!$B$145:$B$231</definedName>
    <definedName name="_19__123Graph_ACHART_23" hidden="1">[14]MTwo!$B$145:$B$232</definedName>
    <definedName name="_19__123Graph_ACHART_24" hidden="1">[14]KOne!$B$230:$B$755</definedName>
    <definedName name="_19__123Graph_ACHART_25" hidden="1">[14]GoSeven!$B$90:$B$125</definedName>
    <definedName name="_19__123Graph_ACHART_26" hidden="1">[14]GrThree!$B$90:$B$140</definedName>
    <definedName name="_19__123Graph_ACHART_27" hidden="1">[14]HTwo!$B$88:$B$130</definedName>
    <definedName name="_19__123Graph_ACHART_28" hidden="1">[14]JOne!$B$86:$B$112</definedName>
    <definedName name="_190YAAUGO_M" localSheetId="0">'[1]Cashflow Forecast Port'!#REF!</definedName>
    <definedName name="_190YAAUGO_M">'[1]Cashflow Forecast Port'!#REF!</definedName>
    <definedName name="_192MBMARO_M" localSheetId="0">'[1]Cashflow Forecast Port'!#REF!</definedName>
    <definedName name="_192MBMARO_M">'[1]Cashflow Forecast Port'!#REF!</definedName>
    <definedName name="_194YADECO_M" localSheetId="0">'[1]Cashflow Forecast Port'!#REF!</definedName>
    <definedName name="_194YADECO_M">'[1]Cashflow Forecast Port'!#REF!</definedName>
    <definedName name="_197MBMAYO_M" localSheetId="0">'[1]Cashflow Forecast Port'!#REF!</definedName>
    <definedName name="_197MBMAYO_M">'[1]Cashflow Forecast Port'!#REF!</definedName>
    <definedName name="_198YAFEBO_M" localSheetId="0">'[1]Cashflow Forecast Port'!#REF!</definedName>
    <definedName name="_198YAFEBO_M">'[1]Cashflow Forecast Port'!#REF!</definedName>
    <definedName name="_1D" localSheetId="0">'[2]Constr, Op &amp; Fin Assmp'!#REF!</definedName>
    <definedName name="_1D">'[2]Constr, Op &amp; Fin Assmp'!#REF!</definedName>
    <definedName name="_2__123Graph_ACHART_1" hidden="1">[14]Calc!$D$38:$D$83</definedName>
    <definedName name="_2_SLQ_NozzleList" localSheetId="0">#REF!</definedName>
    <definedName name="_2_SLQ_NozzleList">#REF!</definedName>
    <definedName name="_20__123Graph_ACHART_18" hidden="1">[14]GrFour!$B$115:$B$185</definedName>
    <definedName name="_20__123Graph_ACHART_22" hidden="1">[14]MOne!$B$145:$B$231</definedName>
    <definedName name="_20__123Graph_ACHART_23" hidden="1">[14]MTwo!$B$145:$B$232</definedName>
    <definedName name="_20__123Graph_ACHART_24" hidden="1">[14]KOne!$B$230:$B$755</definedName>
    <definedName name="_20__123Graph_ACHART_25" hidden="1">[14]GoSeven!$B$90:$B$125</definedName>
    <definedName name="_20__123Graph_ACHART_26" hidden="1">[14]GrThree!$B$90:$B$140</definedName>
    <definedName name="_20__123Graph_ACHART_27" hidden="1">[14]HTwo!$B$88:$B$130</definedName>
    <definedName name="_20__123Graph_ACHART_28" hidden="1">[14]JOne!$B$86:$B$112</definedName>
    <definedName name="_20__123Graph_ACHART_29" hidden="1">[14]JTwo!$B$86:$B$116</definedName>
    <definedName name="_202MBNOVO_M" localSheetId="0">'[1]Cashflow Forecast Port'!#REF!</definedName>
    <definedName name="_202MBNOVO_M">'[1]Cashflow Forecast Port'!#REF!</definedName>
    <definedName name="_202YAJANO_M" localSheetId="0">'[1]Cashflow Forecast Port'!#REF!</definedName>
    <definedName name="_202YAJANO_M">'[1]Cashflow Forecast Port'!#REF!</definedName>
    <definedName name="_206YAJULO_M" localSheetId="0">'[1]Cashflow Forecast Port'!#REF!</definedName>
    <definedName name="_206YAJULO_M">'[1]Cashflow Forecast Port'!#REF!</definedName>
    <definedName name="_207MBSEPO_M" localSheetId="0">'[1]Cashflow Forecast Port'!#REF!</definedName>
    <definedName name="_207MBSEPO_M">'[1]Cashflow Forecast Port'!#REF!</definedName>
    <definedName name="_21__123Graph_ACHART_2" hidden="1">[14]Calc!$F$23:$F$58</definedName>
    <definedName name="_21__123Graph_ACHART_23" hidden="1">[14]MTwo!$B$145:$B$232</definedName>
    <definedName name="_21__123Graph_ACHART_24" hidden="1">[14]KOne!$B$230:$B$755</definedName>
    <definedName name="_21__123Graph_ACHART_25" hidden="1">[14]GoSeven!$B$90:$B$125</definedName>
    <definedName name="_21__123Graph_ACHART_26" hidden="1">[14]GrThree!$B$90:$B$140</definedName>
    <definedName name="_21__123Graph_ACHART_27" hidden="1">[14]HTwo!$B$88:$B$130</definedName>
    <definedName name="_21__123Graph_ACHART_28" hidden="1">[14]JOne!$B$86:$B$112</definedName>
    <definedName name="_21__123Graph_ACHART_29" hidden="1">[14]JTwo!$B$86:$B$116</definedName>
    <definedName name="_21__123Graph_ACHART_3" hidden="1">[14]Calc!$H$38:$H$107</definedName>
    <definedName name="_210YAJUNO_M" localSheetId="0">'[1]Cashflow Forecast Port'!#REF!</definedName>
    <definedName name="_210YAJUNO_M">'[1]Cashflow Forecast Port'!#REF!</definedName>
    <definedName name="_212YAAPRO_M" localSheetId="0">'[1]Cashflow Forecast Port'!#REF!</definedName>
    <definedName name="_212YAAPRO_M">'[1]Cashflow Forecast Port'!#REF!</definedName>
    <definedName name="_214YAMARO_M" localSheetId="0">'[1]Cashflow Forecast Port'!#REF!</definedName>
    <definedName name="_214YAMARO_M">'[1]Cashflow Forecast Port'!#REF!</definedName>
    <definedName name="_217YAAUGO_M" localSheetId="0">'[1]Cashflow Forecast Port'!#REF!</definedName>
    <definedName name="_217YAAUGO_M">'[1]Cashflow Forecast Port'!#REF!</definedName>
    <definedName name="_218YAMAYO_M" localSheetId="0">'[1]Cashflow Forecast Port'!#REF!</definedName>
    <definedName name="_218YAMAYO_M">'[1]Cashflow Forecast Port'!#REF!</definedName>
    <definedName name="_22__123Graph_ACHART_22" hidden="1">[14]MOne!$B$145:$B$231</definedName>
    <definedName name="_22__123Graph_ACHART_24" hidden="1">[14]KOne!$B$230:$B$755</definedName>
    <definedName name="_22__123Graph_ACHART_25" hidden="1">[14]GoSeven!$B$90:$B$125</definedName>
    <definedName name="_22__123Graph_ACHART_26" hidden="1">[14]GrThree!$B$90:$B$140</definedName>
    <definedName name="_22__123Graph_ACHART_27" hidden="1">[14]HTwo!$B$88:$B$130</definedName>
    <definedName name="_22__123Graph_ACHART_28" hidden="1">[14]JOne!$B$86:$B$112</definedName>
    <definedName name="_22__123Graph_ACHART_29" hidden="1">[14]JTwo!$B$86:$B$116</definedName>
    <definedName name="_22__123Graph_ACHART_3" hidden="1">[14]Calc!$H$38:$H$107</definedName>
    <definedName name="_22__123Graph_ACHART_30" hidden="1">[14]HOne!$B$88:$B$130</definedName>
    <definedName name="_222YADECO_M" localSheetId="0">'[1]Cashflow Forecast Port'!#REF!</definedName>
    <definedName name="_222YADECO_M">'[1]Cashflow Forecast Port'!#REF!</definedName>
    <definedName name="_222YANOVO_M" localSheetId="0">'[1]Cashflow Forecast Port'!#REF!</definedName>
    <definedName name="_222YANOVO_M">'[1]Cashflow Forecast Port'!#REF!</definedName>
    <definedName name="_226YAOCTO_M" localSheetId="0">'[1]Cashflow Forecast Port'!#REF!</definedName>
    <definedName name="_226YAOCTO_M">'[1]Cashflow Forecast Port'!#REF!</definedName>
    <definedName name="_227YAFEBO_M" localSheetId="0">'[1]Cashflow Forecast Port'!#REF!</definedName>
    <definedName name="_227YAFEBO_M">'[1]Cashflow Forecast Port'!#REF!</definedName>
    <definedName name="_23__123Graph_ACHART_23" hidden="1">[14]MTwo!$B$145:$B$232</definedName>
    <definedName name="_23__123Graph_ACHART_25" hidden="1">[14]GoSeven!$B$90:$B$125</definedName>
    <definedName name="_23__123Graph_ACHART_26" hidden="1">[14]GrThree!$B$90:$B$140</definedName>
    <definedName name="_23__123Graph_ACHART_27" hidden="1">[14]HTwo!$B$88:$B$130</definedName>
    <definedName name="_23__123Graph_ACHART_28" hidden="1">[14]JOne!$B$86:$B$112</definedName>
    <definedName name="_23__123Graph_ACHART_29" hidden="1">[14]JTwo!$B$86:$B$116</definedName>
    <definedName name="_23__123Graph_ACHART_3" hidden="1">[14]Calc!$H$38:$H$107</definedName>
    <definedName name="_23__123Graph_ACHART_30" hidden="1">[14]HOne!$B$88:$B$130</definedName>
    <definedName name="_23__123Graph_ACHART_4" hidden="1">[14]Calc!$L$13:$L$53</definedName>
    <definedName name="_230YASEPO_M" localSheetId="0">'[1]Cashflow Forecast Port'!#REF!</definedName>
    <definedName name="_230YASEPO_M">'[1]Cashflow Forecast Port'!#REF!</definedName>
    <definedName name="_232YAJANO_M" localSheetId="0">'[1]Cashflow Forecast Port'!#REF!</definedName>
    <definedName name="_232YAJANO_M">'[1]Cashflow Forecast Port'!#REF!</definedName>
    <definedName name="_234YBAPRO_M" localSheetId="0">'[1]Cashflow Forecast Port'!#REF!</definedName>
    <definedName name="_234YBAPRO_M">'[1]Cashflow Forecast Port'!#REF!</definedName>
    <definedName name="_237YAJULO_M" localSheetId="0">'[1]Cashflow Forecast Port'!#REF!</definedName>
    <definedName name="_237YAJULO_M">'[1]Cashflow Forecast Port'!#REF!</definedName>
    <definedName name="_238YBAUGO_M" localSheetId="0">'[1]Cashflow Forecast Port'!#REF!</definedName>
    <definedName name="_238YBAUGO_M">'[1]Cashflow Forecast Port'!#REF!</definedName>
    <definedName name="_24__123Graph_ACHART_24" hidden="1">[14]KOne!$B$230:$B$755</definedName>
    <definedName name="_24__123Graph_ACHART_26" hidden="1">[14]GrThree!$B$90:$B$140</definedName>
    <definedName name="_24__123Graph_ACHART_27" hidden="1">[14]HTwo!$B$88:$B$130</definedName>
    <definedName name="_24__123Graph_ACHART_28" hidden="1">[14]JOne!$B$86:$B$112</definedName>
    <definedName name="_24__123Graph_ACHART_29" hidden="1">[14]JTwo!$B$86:$B$116</definedName>
    <definedName name="_24__123Graph_ACHART_3" hidden="1">[14]Calc!$H$38:$H$107</definedName>
    <definedName name="_24__123Graph_ACHART_30" hidden="1">[14]HOne!$B$88:$B$130</definedName>
    <definedName name="_24__123Graph_ACHART_4" hidden="1">[14]Calc!$L$13:$L$53</definedName>
    <definedName name="_24__123Graph_ACHART_5" hidden="1">[14]Calc!$N$9:$N$36</definedName>
    <definedName name="_242YAJUNO_M" localSheetId="0">'[1]Cashflow Forecast Port'!#REF!</definedName>
    <definedName name="_242YAJUNO_M">'[1]Cashflow Forecast Port'!#REF!</definedName>
    <definedName name="_242YBDECO_M" localSheetId="0">'[1]Cashflow Forecast Port'!#REF!</definedName>
    <definedName name="_242YBDECO_M">'[1]Cashflow Forecast Port'!#REF!</definedName>
    <definedName name="_246YBFEBO_M" localSheetId="0">'[1]Cashflow Forecast Port'!#REF!</definedName>
    <definedName name="_246YBFEBO_M">'[1]Cashflow Forecast Port'!#REF!</definedName>
    <definedName name="_247YAMARO_M" localSheetId="0">'[1]Cashflow Forecast Port'!#REF!</definedName>
    <definedName name="_247YAMARO_M">'[1]Cashflow Forecast Port'!#REF!</definedName>
    <definedName name="_25__123Graph_ACHART_25" hidden="1">[14]GoSeven!$B$90:$B$125</definedName>
    <definedName name="_25__123Graph_ACHART_27" hidden="1">[14]HTwo!$B$88:$B$130</definedName>
    <definedName name="_25__123Graph_ACHART_28" hidden="1">[14]JOne!$B$86:$B$112</definedName>
    <definedName name="_25__123Graph_ACHART_29" hidden="1">[14]JTwo!$B$86:$B$116</definedName>
    <definedName name="_25__123Graph_ACHART_3" hidden="1">[14]Calc!$H$38:$H$107</definedName>
    <definedName name="_25__123Graph_ACHART_30" hidden="1">[14]HOne!$B$88:$B$130</definedName>
    <definedName name="_25__123Graph_ACHART_4" hidden="1">[14]Calc!$L$13:$L$53</definedName>
    <definedName name="_25__123Graph_ACHART_5" hidden="1">[14]Calc!$N$9:$N$36</definedName>
    <definedName name="_25__123Graph_ACHART_6" hidden="1">[14]Calc!$P$9:$P$41</definedName>
    <definedName name="_250YBJANO_M" localSheetId="0">'[1]Cashflow Forecast Port'!#REF!</definedName>
    <definedName name="_250YBJANO_M">'[1]Cashflow Forecast Port'!#REF!</definedName>
    <definedName name="_252YAMAYO_M" localSheetId="0">'[1]Cashflow Forecast Port'!#REF!</definedName>
    <definedName name="_252YAMAYO_M">'[1]Cashflow Forecast Port'!#REF!</definedName>
    <definedName name="_254YBJULO_M" localSheetId="0">'[1]Cashflow Forecast Port'!#REF!</definedName>
    <definedName name="_254YBJULO_M">'[1]Cashflow Forecast Port'!#REF!</definedName>
    <definedName name="_257YANOVO_M" localSheetId="0">'[1]Cashflow Forecast Port'!#REF!</definedName>
    <definedName name="_257YANOVO_M">'[1]Cashflow Forecast Port'!#REF!</definedName>
    <definedName name="_258YBJUNO_M" localSheetId="0">'[1]Cashflow Forecast Port'!#REF!</definedName>
    <definedName name="_258YBJUNO_M">'[1]Cashflow Forecast Port'!#REF!</definedName>
    <definedName name="_26__123Graph_ACHART_26" hidden="1">[14]GrThree!$B$90:$B$140</definedName>
    <definedName name="_26__123Graph_ACHART_28" hidden="1">[14]JOne!$B$86:$B$112</definedName>
    <definedName name="_26__123Graph_ACHART_29" hidden="1">[14]JTwo!$B$86:$B$116</definedName>
    <definedName name="_26__123Graph_ACHART_3" hidden="1">[14]Calc!$H$38:$H$107</definedName>
    <definedName name="_26__123Graph_ACHART_30" hidden="1">[14]HOne!$B$88:$B$130</definedName>
    <definedName name="_26__123Graph_ACHART_4" hidden="1">[14]Calc!$L$13:$L$53</definedName>
    <definedName name="_26__123Graph_ACHART_5" hidden="1">[14]Calc!$N$9:$N$36</definedName>
    <definedName name="_26__123Graph_ACHART_6" hidden="1">[14]Calc!$P$9:$P$41</definedName>
    <definedName name="_26__123Graph_ACHART_7" hidden="1">[14]Calc!$R$153:$R$688</definedName>
    <definedName name="_262YAOCTO_M" localSheetId="0">'[1]Cashflow Forecast Port'!#REF!</definedName>
    <definedName name="_262YAOCTO_M">'[1]Cashflow Forecast Port'!#REF!</definedName>
    <definedName name="_262YBMARO_M" localSheetId="0">'[1]Cashflow Forecast Port'!#REF!</definedName>
    <definedName name="_262YBMARO_M">'[1]Cashflow Forecast Port'!#REF!</definedName>
    <definedName name="_266YBMAYO_M" localSheetId="0">'[1]Cashflow Forecast Port'!#REF!</definedName>
    <definedName name="_266YBMAYO_M">'[1]Cashflow Forecast Port'!#REF!</definedName>
    <definedName name="_267YASEPO_M" localSheetId="0">'[1]Cashflow Forecast Port'!#REF!</definedName>
    <definedName name="_267YASEPO_M">'[1]Cashflow Forecast Port'!#REF!</definedName>
    <definedName name="_27__123Graph_ACHART_27" hidden="1">[14]HTwo!$B$88:$B$130</definedName>
    <definedName name="_27__123Graph_ACHART_29" hidden="1">[14]JTwo!$B$86:$B$116</definedName>
    <definedName name="_27__123Graph_ACHART_3" hidden="1">[14]Calc!$H$38:$H$107</definedName>
    <definedName name="_27__123Graph_ACHART_30" hidden="1">[14]HOne!$B$88:$B$130</definedName>
    <definedName name="_27__123Graph_ACHART_4" hidden="1">[14]Calc!$L$13:$L$53</definedName>
    <definedName name="_27__123Graph_ACHART_5" hidden="1">[14]Calc!$N$9:$N$36</definedName>
    <definedName name="_27__123Graph_ACHART_6" hidden="1">[14]Calc!$P$9:$P$41</definedName>
    <definedName name="_27__123Graph_ACHART_7" hidden="1">[14]Calc!$R$153:$R$688</definedName>
    <definedName name="_27__123Graph_ACHART_8" hidden="1">[14]Calc!$T$83:$T$153</definedName>
    <definedName name="_270YBNOVO_M" localSheetId="0">'[1]Cashflow Forecast Port'!#REF!</definedName>
    <definedName name="_270YBNOVO_M">'[1]Cashflow Forecast Port'!#REF!</definedName>
    <definedName name="_272YBAPRO_M" localSheetId="0">'[1]Cashflow Forecast Port'!#REF!</definedName>
    <definedName name="_272YBAPRO_M">'[1]Cashflow Forecast Port'!#REF!</definedName>
    <definedName name="_274YBOCTO_M" localSheetId="0">'[1]Cashflow Forecast Port'!#REF!</definedName>
    <definedName name="_274YBOCTO_M">'[1]Cashflow Forecast Port'!#REF!</definedName>
    <definedName name="_277YBAUGO_M" localSheetId="0">'[1]Cashflow Forecast Port'!#REF!</definedName>
    <definedName name="_277YBAUGO_M">'[1]Cashflow Forecast Port'!#REF!</definedName>
    <definedName name="_278YBSEPO_M" localSheetId="0">'[1]Cashflow Forecast Port'!#REF!</definedName>
    <definedName name="_278YBSEPO_M">'[1]Cashflow Forecast Port'!#REF!</definedName>
    <definedName name="_28__123Graph_ACHART_28" hidden="1">[14]JOne!$B$86:$B$112</definedName>
    <definedName name="_28__123Graph_ACHART_3" hidden="1">[14]Calc!$H$38:$H$107</definedName>
    <definedName name="_28__123Graph_ACHART_30" hidden="1">[14]HOne!$B$88:$B$130</definedName>
    <definedName name="_28__123Graph_ACHART_4" hidden="1">[14]Calc!$L$13:$L$53</definedName>
    <definedName name="_28__123Graph_ACHART_5" hidden="1">[14]Calc!$N$9:$N$36</definedName>
    <definedName name="_28__123Graph_ACHART_6" hidden="1">[14]Calc!$P$9:$P$41</definedName>
    <definedName name="_28__123Graph_ACHART_7" hidden="1">[14]Calc!$R$153:$R$688</definedName>
    <definedName name="_28__123Graph_ACHART_8" hidden="1">[14]Calc!$T$83:$T$153</definedName>
    <definedName name="_28__123Graph_ACHART_9" hidden="1">[14]Calc!$V$83:$V$153</definedName>
    <definedName name="_282YBDECO_M" localSheetId="0">'[1]Cashflow Forecast Port'!#REF!</definedName>
    <definedName name="_282YBDECO_M">'[1]Cashflow Forecast Port'!#REF!</definedName>
    <definedName name="_287YBFEBO_M" localSheetId="0">'[1]Cashflow Forecast Port'!#REF!</definedName>
    <definedName name="_287YBFEBO_M">'[1]Cashflow Forecast Port'!#REF!</definedName>
    <definedName name="_29__123Graph_ACHART_29" hidden="1">[14]JTwo!$B$86:$B$116</definedName>
    <definedName name="_29__123Graph_ACHART_30" hidden="1">[14]HOne!$B$88:$B$130</definedName>
    <definedName name="_29__123Graph_ACHART_4" hidden="1">[14]Calc!$L$13:$L$53</definedName>
    <definedName name="_29__123Graph_ACHART_5" hidden="1">[14]Calc!$N$9:$N$36</definedName>
    <definedName name="_29__123Graph_ACHART_6" hidden="1">[14]Calc!$P$9:$P$41</definedName>
    <definedName name="_29__123Graph_ACHART_7" hidden="1">[14]Calc!$R$153:$R$688</definedName>
    <definedName name="_29__123Graph_ACHART_8" hidden="1">[14]Calc!$T$83:$T$153</definedName>
    <definedName name="_29__123Graph_ACHART_9" hidden="1">[14]Calc!$V$83:$V$153</definedName>
    <definedName name="_29__123Graph_BCHART_1" hidden="1">[14]Calc!$E$38:$E$83</definedName>
    <definedName name="_292YBJANO_M" localSheetId="0">'[1]Cashflow Forecast Port'!#REF!</definedName>
    <definedName name="_292YBJANO_M">'[1]Cashflow Forecast Port'!#REF!</definedName>
    <definedName name="_297YBJULO_M" localSheetId="0">'[1]Cashflow Forecast Port'!#REF!</definedName>
    <definedName name="_297YBJULO_M">'[1]Cashflow Forecast Port'!#REF!</definedName>
    <definedName name="_2D" localSheetId="0">'[2]Constr, Op &amp; Fin Assmp'!#REF!</definedName>
    <definedName name="_2D">'[2]Constr, Op &amp; Fin Assmp'!#REF!</definedName>
    <definedName name="_2P">'[1]Cashflow Forecast Port'!$BV$22:$BV$22</definedName>
    <definedName name="_3__123Graph_ACHART_1" hidden="1">[14]Calc!$D$38:$D$83</definedName>
    <definedName name="_3__123Graph_ACHART_10" hidden="1">[14]Calc!$AB$153:$AB$325</definedName>
    <definedName name="_3_AQ_Acct3Pipe_AvgDiam" localSheetId="0">#REF!</definedName>
    <definedName name="_3_AQ_Acct3Pipe_AvgDiam">#REF!</definedName>
    <definedName name="_3_AQ_AGPipe_AvgDiam" localSheetId="0">#REF!</definedName>
    <definedName name="_3_AQ_AGPipe_AvgDiam">#REF!</definedName>
    <definedName name="_3_AQ_AGPipe_AvgDiam_BoreLg" localSheetId="0">#REF!</definedName>
    <definedName name="_3_AQ_AGPipe_AvgDiam_BoreLg">#REF!</definedName>
    <definedName name="_3_AQ_AGPipe_AvgDiam_BoreSm" localSheetId="0">#REF!</definedName>
    <definedName name="_3_AQ_AGPipe_AvgDiam_BoreSm">#REF!</definedName>
    <definedName name="_3_AQ_AGPipe_AvgDiam_FldRunFab" localSheetId="0">'[17]AG Pipe Qty Analysis'!#REF!</definedName>
    <definedName name="_3_AQ_AGPipe_AvgDiam_FldRunFab">'[17]AG Pipe Qty Analysis'!#REF!</definedName>
    <definedName name="_3_AQ_AGPipe_AvgDiam_InstPipe" localSheetId="0">'[17]AG Pipe Qty Analysis'!#REF!</definedName>
    <definedName name="_3_AQ_AGPipe_AvgDiam_InstPipe">'[17]AG Pipe Qty Analysis'!#REF!</definedName>
    <definedName name="_3_AQ_AGPipe_AvgDiam_MatCS" localSheetId="0">#REF!</definedName>
    <definedName name="_3_AQ_AGPipe_AvgDiam_MatCS">#REF!</definedName>
    <definedName name="_3_AQ_AGPipe_AvgDiam_MatMisc" localSheetId="0">#REF!</definedName>
    <definedName name="_3_AQ_AGPipe_AvgDiam_MatMisc">#REF!</definedName>
    <definedName name="_3_AQ_AGPipe_AvgDiam_MatSS" localSheetId="0">#REF!</definedName>
    <definedName name="_3_AQ_AGPipe_AvgDiam_MatSS">#REF!</definedName>
    <definedName name="_3_AQ_AGPipe_AvgDiam_RemFab" localSheetId="0">'[17]AG Pipe Qty Analysis'!#REF!</definedName>
    <definedName name="_3_AQ_AGPipe_AvgDiam_RemFab">'[17]AG Pipe Qty Analysis'!#REF!</definedName>
    <definedName name="_3_AQ_AGPipe_AvgDiam_Spool" localSheetId="0">'[17]AG Pipe Qty Analysis'!#REF!</definedName>
    <definedName name="_3_AQ_AGPipe_AvgDiam_Spool">'[17]AG Pipe Qty Analysis'!#REF!</definedName>
    <definedName name="_3_AQ_AGPipe_AvgDiam_StRun" localSheetId="0">'[17]AG Pipe Qty Analysis'!#REF!</definedName>
    <definedName name="_3_AQ_AGPipe_AvgDiam_StRun">'[17]AG Pipe Qty Analysis'!#REF!</definedName>
    <definedName name="_3_AQ_FBuriedPLPipe_AvgDiam">'[15]Project Metrics'!$AF$23</definedName>
    <definedName name="_3_AQ_HBuriedPLPipe_AvgDiam">'[15]Project Metrics'!$AF$25</definedName>
    <definedName name="_3_AQ_RestrainPLPipe_AvgDiam">'[15]Project Metrics'!$AF$27</definedName>
    <definedName name="_3_AQ_UGPipe_AvgDiam" localSheetId="0">#REF!</definedName>
    <definedName name="_3_AQ_UGPipe_AvgDiam">#REF!</definedName>
    <definedName name="_3_AQ_UnrestrainPLPipe_AvgDiam">'[15]Project Metrics'!$AF$29</definedName>
    <definedName name="_3_KQQ_AGAcct3_Weight" localSheetId="0">'[17]AG Pipe Qty Analysis'!#REF!</definedName>
    <definedName name="_3_KQQ_AGAcct3_Weight">'[17]AG Pipe Qty Analysis'!#REF!</definedName>
    <definedName name="_3_KQQ_AGAcct3_Weight_BoreLg" localSheetId="0">'[17]AG Pipe Qty Analysis'!#REF!</definedName>
    <definedName name="_3_KQQ_AGAcct3_Weight_BoreLg">'[17]AG Pipe Qty Analysis'!#REF!</definedName>
    <definedName name="_3_KQQ_AGAcct3_Weight_BoreSm" localSheetId="0">'[17]AG Pipe Qty Analysis'!#REF!</definedName>
    <definedName name="_3_KQQ_AGAcct3_Weight_BoreSm">'[17]AG Pipe Qty Analysis'!#REF!</definedName>
    <definedName name="_3_KQQ_AGConnBoltUp" localSheetId="0">'[17]AG Pipe Qty Analysis'!#REF!</definedName>
    <definedName name="_3_KQQ_AGConnBoltUp">'[17]AG Pipe Qty Analysis'!#REF!</definedName>
    <definedName name="_3_KQQ_AGConnBoltUp_BoreLg" localSheetId="0">'[17]AG Pipe Qty Analysis'!#REF!</definedName>
    <definedName name="_3_KQQ_AGConnBoltUp_BoreLg">'[17]AG Pipe Qty Analysis'!#REF!</definedName>
    <definedName name="_3_KQQ_AGConnBoltUp_BoreSm" localSheetId="0">'[17]AG Pipe Qty Analysis'!#REF!</definedName>
    <definedName name="_3_KQQ_AGConnBoltUp_BoreSm">'[17]AG Pipe Qty Analysis'!#REF!</definedName>
    <definedName name="_3_KQQ_AGConnFused" localSheetId="0">'[17]AG Pipe Qty Analysis'!#REF!</definedName>
    <definedName name="_3_KQQ_AGConnFused">'[17]AG Pipe Qty Analysis'!#REF!</definedName>
    <definedName name="_3_KQQ_AGConnFused_BoreLg" localSheetId="0">'[17]AG Pipe Qty Analysis'!#REF!</definedName>
    <definedName name="_3_KQQ_AGConnFused_BoreLg">'[17]AG Pipe Qty Analysis'!#REF!</definedName>
    <definedName name="_3_KQQ_AGConnFused_BoreSm" localSheetId="0">'[17]AG Pipe Qty Analysis'!#REF!</definedName>
    <definedName name="_3_KQQ_AGConnFused_BoreSm">'[17]AG Pipe Qty Analysis'!#REF!</definedName>
    <definedName name="_3_KQQ_AGConnThrd" localSheetId="0">'[17]AG Pipe Qty Analysis'!#REF!</definedName>
    <definedName name="_3_KQQ_AGConnThrd">'[17]AG Pipe Qty Analysis'!#REF!</definedName>
    <definedName name="_3_KQQ_AGConnThrd_BoreLg" localSheetId="0">'[17]AG Pipe Qty Analysis'!#REF!</definedName>
    <definedName name="_3_KQQ_AGConnThrd_BoreLg">'[17]AG Pipe Qty Analysis'!#REF!</definedName>
    <definedName name="_3_KQQ_AGConnThrd_BoreSm" localSheetId="0">'[17]AG Pipe Qty Analysis'!#REF!</definedName>
    <definedName name="_3_KQQ_AGConnThrd_BoreSm">'[17]AG Pipe Qty Analysis'!#REF!</definedName>
    <definedName name="_3_KQQ_AGConnVict" localSheetId="0">'[17]AG Pipe Qty Analysis'!#REF!</definedName>
    <definedName name="_3_KQQ_AGConnVict">'[17]AG Pipe Qty Analysis'!#REF!</definedName>
    <definedName name="_3_KQQ_AGConnVict_BoreLg" localSheetId="0">'[17]AG Pipe Qty Analysis'!#REF!</definedName>
    <definedName name="_3_KQQ_AGConnVict_BoreLg">'[17]AG Pipe Qty Analysis'!#REF!</definedName>
    <definedName name="_3_KQQ_AGConnVict_BoreSm" localSheetId="0">'[17]AG Pipe Qty Analysis'!#REF!</definedName>
    <definedName name="_3_KQQ_AGConnVict_BoreSm">'[17]AG Pipe Qty Analysis'!#REF!</definedName>
    <definedName name="_3_KQQ_AGFtgs" localSheetId="0">'[17]AG Pipe Qty Analysis'!#REF!</definedName>
    <definedName name="_3_KQQ_AGFtgs">'[17]AG Pipe Qty Analysis'!#REF!</definedName>
    <definedName name="_3_KQQ_AGFtgs_BoreLg" localSheetId="0">'[17]AG Pipe Qty Analysis'!#REF!</definedName>
    <definedName name="_3_KQQ_AGFtgs_BoreLg">'[17]AG Pipe Qty Analysis'!#REF!</definedName>
    <definedName name="_3_KQQ_AGFtgs_BoreSm" localSheetId="0">'[17]AG Pipe Qty Analysis'!#REF!</definedName>
    <definedName name="_3_KQQ_AGFtgs_BoreSm">'[17]AG Pipe Qty Analysis'!#REF!</definedName>
    <definedName name="_3_KQQ_AGHgrsSuppts" localSheetId="0">'[17]AG Pipe Qty Analysis'!#REF!</definedName>
    <definedName name="_3_KQQ_AGHgrsSuppts">'[17]AG Pipe Qty Analysis'!#REF!</definedName>
    <definedName name="_3_KQQ_AGHgrsSuppts_BoreLg" localSheetId="0">'[17]AG Pipe Qty Analysis'!#REF!</definedName>
    <definedName name="_3_KQQ_AGHgrsSuppts_BoreLg">'[17]AG Pipe Qty Analysis'!#REF!</definedName>
    <definedName name="_3_KQQ_AGHgrsSuppts_BoreSm" localSheetId="0">'[17]AG Pipe Qty Analysis'!#REF!</definedName>
    <definedName name="_3_KQQ_AGHgrsSuppts_BoreSm">'[17]AG Pipe Qty Analysis'!#REF!</definedName>
    <definedName name="_3_KQQ_AGPipe_Sub1_BoreLg" localSheetId="0">#REF!</definedName>
    <definedName name="_3_KQQ_AGPipe_Sub1_BoreLg">#REF!</definedName>
    <definedName name="_3_KQQ_AGPipe_Sub1_BoreSm" localSheetId="0">#REF!</definedName>
    <definedName name="_3_KQQ_AGPipe_Sub1_BoreSm">#REF!</definedName>
    <definedName name="_3_KQQ_AGPipe_Sub2_InstPipe" localSheetId="0">#REF!</definedName>
    <definedName name="_3_KQQ_AGPipe_Sub2_InstPipe">#REF!</definedName>
    <definedName name="_3_KQQ_AGPipe_Sub2_Spool" localSheetId="0">#REF!</definedName>
    <definedName name="_3_KQQ_AGPipe_Sub2_Spool">#REF!</definedName>
    <definedName name="_3_KQQ_AGPipe_Sub2_StRun" localSheetId="0">#REF!</definedName>
    <definedName name="_3_KQQ_AGPipe_Sub2_StRun">#REF!</definedName>
    <definedName name="_3_KQQ_AGPipe_Sub3_FieldRunFab" localSheetId="0">#REF!</definedName>
    <definedName name="_3_KQQ_AGPipe_Sub3_FieldRunFab">#REF!</definedName>
    <definedName name="_3_KQQ_AGPipe_Sub3_RemoteFab" localSheetId="0">#REF!</definedName>
    <definedName name="_3_KQQ_AGPipe_Sub3_RemoteFab">#REF!</definedName>
    <definedName name="_3_KQQ_AGPipeLength" localSheetId="0">'[17]AG Pipe Qty Analysis'!#REF!</definedName>
    <definedName name="_3_KQQ_AGPipeLength">'[17]AG Pipe Qty Analysis'!#REF!</definedName>
    <definedName name="_3_KQQ_AGPipeLength_MatCS" localSheetId="0">#REF!</definedName>
    <definedName name="_3_KQQ_AGPipeLength_MatCS">#REF!</definedName>
    <definedName name="_3_KQQ_AGPipeLength_MatMisc" localSheetId="0">#REF!</definedName>
    <definedName name="_3_KQQ_AGPipeLength_MatMisc">#REF!</definedName>
    <definedName name="_3_KQQ_AGPipeLength_MatSS" localSheetId="0">#REF!</definedName>
    <definedName name="_3_KQQ_AGPipeLength_MatSS">#REF!</definedName>
    <definedName name="_3_KQQ_AGPipeWeight" localSheetId="0">'[17]AG Pipe Qty Analysis'!#REF!</definedName>
    <definedName name="_3_KQQ_AGPipeWeight">'[17]AG Pipe Qty Analysis'!#REF!</definedName>
    <definedName name="_3_KQQ_AGPipeWeight_BoreLg" localSheetId="0">'[17]AG Pipe Qty Analysis'!#REF!</definedName>
    <definedName name="_3_KQQ_AGPipeWeight_BoreLg">'[17]AG Pipe Qty Analysis'!#REF!</definedName>
    <definedName name="_3_KQQ_AGPipeWeight_BoreSm" localSheetId="0">'[17]AG Pipe Qty Analysis'!#REF!</definedName>
    <definedName name="_3_KQQ_AGPipeWeight_BoreSm">'[17]AG Pipe Qty Analysis'!#REF!</definedName>
    <definedName name="_3_KQQ_AGStmTraps" localSheetId="0">'[17]AG Pipe Qty Analysis'!#REF!</definedName>
    <definedName name="_3_KQQ_AGStmTraps">'[17]AG Pipe Qty Analysis'!#REF!</definedName>
    <definedName name="_3_KQQ_AGStmTraps_BoreLg" localSheetId="0">'[17]AG Pipe Qty Analysis'!#REF!</definedName>
    <definedName name="_3_KQQ_AGStmTraps_BoreLg">'[17]AG Pipe Qty Analysis'!#REF!</definedName>
    <definedName name="_3_KQQ_AGStmTraps_BoreSm" localSheetId="0">'[17]AG Pipe Qty Analysis'!#REF!</definedName>
    <definedName name="_3_KQQ_AGStmTraps_BoreSm">'[17]AG Pipe Qty Analysis'!#REF!</definedName>
    <definedName name="_3_KQQ_AGStrsRlf_Fab" localSheetId="0">'[17]AG Pipe Qty Analysis'!#REF!</definedName>
    <definedName name="_3_KQQ_AGStrsRlf_Fab">'[17]AG Pipe Qty Analysis'!#REF!</definedName>
    <definedName name="_3_KQQ_AGStrsRlf_Fab_BoreLg" localSheetId="0">'[17]AG Pipe Qty Analysis'!#REF!</definedName>
    <definedName name="_3_KQQ_AGStrsRlf_Fab_BoreLg">'[17]AG Pipe Qty Analysis'!#REF!</definedName>
    <definedName name="_3_KQQ_AGStrsRlf_Fab_BoreSm" localSheetId="0">'[17]AG Pipe Qty Analysis'!#REF!</definedName>
    <definedName name="_3_KQQ_AGStrsRlf_Fab_BoreSm">'[17]AG Pipe Qty Analysis'!#REF!</definedName>
    <definedName name="_3_KQQ_AGStrsRlf_Field" localSheetId="0">'[17]AG Pipe Qty Analysis'!#REF!</definedName>
    <definedName name="_3_KQQ_AGStrsRlf_Field">'[17]AG Pipe Qty Analysis'!#REF!</definedName>
    <definedName name="_3_KQQ_AGStrsRlf_Field_BoreLg" localSheetId="0">'[17]AG Pipe Qty Analysis'!#REF!</definedName>
    <definedName name="_3_KQQ_AGStrsRlf_Field_BoreLg">'[17]AG Pipe Qty Analysis'!#REF!</definedName>
    <definedName name="_3_KQQ_AGStrsRlf_Field_BoreSm" localSheetId="0">'[17]AG Pipe Qty Analysis'!#REF!</definedName>
    <definedName name="_3_KQQ_AGStrsRlf_Field_BoreSm">'[17]AG Pipe Qty Analysis'!#REF!</definedName>
    <definedName name="_3_KQQ_AGVlvsTot" localSheetId="0">'[17]AG Pipe Qty Analysis'!#REF!</definedName>
    <definedName name="_3_KQQ_AGVlvsTot">'[17]AG Pipe Qty Analysis'!#REF!</definedName>
    <definedName name="_3_KQQ_AGVlvsTot_BoreLg" localSheetId="0">'[17]AG Pipe Qty Analysis'!#REF!</definedName>
    <definedName name="_3_KQQ_AGVlvsTot_BoreLg">'[17]AG Pipe Qty Analysis'!#REF!</definedName>
    <definedName name="_3_KQQ_AGVlvsTot_BoreSm" localSheetId="0">'[17]AG Pipe Qty Analysis'!#REF!</definedName>
    <definedName name="_3_KQQ_AGVlvsTot_BoreSm">'[17]AG Pipe Qty Analysis'!#REF!</definedName>
    <definedName name="_3_KQQ_AGWeldsErect" localSheetId="0">'[17]AG Pipe Qty Analysis'!#REF!</definedName>
    <definedName name="_3_KQQ_AGWeldsErect">'[17]AG Pipe Qty Analysis'!#REF!</definedName>
    <definedName name="_3_KQQ_AGWeldsErect_BoreLg" localSheetId="0">'[17]AG Pipe Qty Analysis'!#REF!</definedName>
    <definedName name="_3_KQQ_AGWeldsErect_BoreLg">'[17]AG Pipe Qty Analysis'!#REF!</definedName>
    <definedName name="_3_KQQ_AGWeldsErect_BoreSm" localSheetId="0">'[17]AG Pipe Qty Analysis'!#REF!</definedName>
    <definedName name="_3_KQQ_AGWeldsErect_BoreSm">'[17]AG Pipe Qty Analysis'!#REF!</definedName>
    <definedName name="_3_KQQ_AGWeldsFab" localSheetId="0">'[17]AG Pipe Qty Analysis'!#REF!</definedName>
    <definedName name="_3_KQQ_AGWeldsFab">'[17]AG Pipe Qty Analysis'!#REF!</definedName>
    <definedName name="_3_KQQ_AGWeldsFab_BoreLg" localSheetId="0">'[17]AG Pipe Qty Analysis'!#REF!</definedName>
    <definedName name="_3_KQQ_AGWeldsFab_BoreLg">'[17]AG Pipe Qty Analysis'!#REF!</definedName>
    <definedName name="_3_KQQ_AGWeldsFab_BoreSm" localSheetId="0">'[17]AG Pipe Qty Analysis'!#REF!</definedName>
    <definedName name="_3_KQQ_AGWeldsFab_BoreSm">'[17]AG Pipe Qty Analysis'!#REF!</definedName>
    <definedName name="_3_KQQ_AGXray_Fab" localSheetId="0">'[17]AG Pipe Qty Analysis'!#REF!</definedName>
    <definedName name="_3_KQQ_AGXray_Fab">'[17]AG Pipe Qty Analysis'!#REF!</definedName>
    <definedName name="_3_KQQ_AGXray_Fab_BoreLg" localSheetId="0">'[17]AG Pipe Qty Analysis'!#REF!</definedName>
    <definedName name="_3_KQQ_AGXray_Fab_BoreLg">'[17]AG Pipe Qty Analysis'!#REF!</definedName>
    <definedName name="_3_KQQ_AGXray_Fab_BoreSm" localSheetId="0">'[17]AG Pipe Qty Analysis'!#REF!</definedName>
    <definedName name="_3_KQQ_AGXray_Fab_BoreSm">'[17]AG Pipe Qty Analysis'!#REF!</definedName>
    <definedName name="_3_KQQ_AGXray_Field" localSheetId="0">'[17]AG Pipe Qty Analysis'!#REF!</definedName>
    <definedName name="_3_KQQ_AGXray_Field">'[17]AG Pipe Qty Analysis'!#REF!</definedName>
    <definedName name="_3_KQQ_AGXray_Field_BoreLg" localSheetId="0">'[17]AG Pipe Qty Analysis'!#REF!</definedName>
    <definedName name="_3_KQQ_AGXray_Field_BoreLg">'[17]AG Pipe Qty Analysis'!#REF!</definedName>
    <definedName name="_3_KQQ_AGXray_Field_BoreSm" localSheetId="0">'[17]AG Pipe Qty Analysis'!#REF!</definedName>
    <definedName name="_3_KQQ_AGXray_Field_BoreSm">'[17]AG Pipe Qty Analysis'!#REF!</definedName>
    <definedName name="_3_KQQ_FBPipelineQty">'[15]Project Metrics'!$AC$27</definedName>
    <definedName name="_3_KQQ_HBPipelineQty">'[15]Project Metrics'!$AC$29</definedName>
    <definedName name="_3_KQQ_ResPipelineQty">'[15]Project Metrics'!$AC$31</definedName>
    <definedName name="_3_KQQ_UnResPipelineQty">'[15]Project Metrics'!$AC$33</definedName>
    <definedName name="_30__123Graph_ACHART_3" hidden="1">[14]Calc!$H$38:$H$107</definedName>
    <definedName name="_30__123Graph_ACHART_4" hidden="1">[14]Calc!$L$13:$L$53</definedName>
    <definedName name="_30__123Graph_ACHART_5" hidden="1">[14]Calc!$N$9:$N$36</definedName>
    <definedName name="_30__123Graph_ACHART_6" hidden="1">[14]Calc!$P$9:$P$41</definedName>
    <definedName name="_30__123Graph_ACHART_7" hidden="1">[14]Calc!$R$153:$R$688</definedName>
    <definedName name="_30__123Graph_ACHART_8" hidden="1">[14]Calc!$T$83:$T$153</definedName>
    <definedName name="_30__123Graph_ACHART_9" hidden="1">[14]Calc!$V$83:$V$153</definedName>
    <definedName name="_30__123Graph_BCHART_1" hidden="1">[14]Calc!$E$38:$E$83</definedName>
    <definedName name="_30__123Graph_BCHART_10" hidden="1">[14]Calc!$AC$153:$AC$325</definedName>
    <definedName name="_302YBJUNO_M" localSheetId="0">'[1]Cashflow Forecast Port'!#REF!</definedName>
    <definedName name="_302YBJUNO_M">'[1]Cashflow Forecast Port'!#REF!</definedName>
    <definedName name="_307YBMARO_M" localSheetId="0">'[1]Cashflow Forecast Port'!#REF!</definedName>
    <definedName name="_307YBMARO_M">'[1]Cashflow Forecast Port'!#REF!</definedName>
    <definedName name="_31__123Graph_ACHART_30" hidden="1">[14]HOne!$B$88:$B$130</definedName>
    <definedName name="_31__123Graph_ACHART_5" hidden="1">[14]Calc!$N$9:$N$36</definedName>
    <definedName name="_31__123Graph_ACHART_6" hidden="1">[14]Calc!$P$9:$P$41</definedName>
    <definedName name="_31__123Graph_ACHART_7" hidden="1">[14]Calc!$R$153:$R$688</definedName>
    <definedName name="_31__123Graph_ACHART_8" hidden="1">[14]Calc!$T$83:$T$153</definedName>
    <definedName name="_31__123Graph_ACHART_9" hidden="1">[14]Calc!$V$83:$V$153</definedName>
    <definedName name="_31__123Graph_BCHART_1" hidden="1">[14]Calc!$E$38:$E$83</definedName>
    <definedName name="_31__123Graph_BCHART_10" hidden="1">[14]Calc!$AC$153:$AC$325</definedName>
    <definedName name="_31__123Graph_BCHART_11" hidden="1">[14]Calc!$AA$153:$AA$315</definedName>
    <definedName name="_312YBMAYO_M" localSheetId="0">'[1]Cashflow Forecast Port'!#REF!</definedName>
    <definedName name="_312YBMAYO_M">'[1]Cashflow Forecast Port'!#REF!</definedName>
    <definedName name="_317YBNOVO_M" localSheetId="0">'[1]Cashflow Forecast Port'!#REF!</definedName>
    <definedName name="_317YBNOVO_M">'[1]Cashflow Forecast Port'!#REF!</definedName>
    <definedName name="_32__123Graph_ACHART_4" hidden="1">[14]Calc!$L$13:$L$53</definedName>
    <definedName name="_32__123Graph_ACHART_6" hidden="1">[14]Calc!$P$9:$P$41</definedName>
    <definedName name="_32__123Graph_ACHART_7" hidden="1">[14]Calc!$R$153:$R$688</definedName>
    <definedName name="_32__123Graph_ACHART_8" hidden="1">[14]Calc!$T$83:$T$153</definedName>
    <definedName name="_32__123Graph_ACHART_9" hidden="1">[14]Calc!$V$83:$V$153</definedName>
    <definedName name="_32__123Graph_BCHART_1" hidden="1">[14]Calc!$E$38:$E$83</definedName>
    <definedName name="_32__123Graph_BCHART_10" hidden="1">[14]Calc!$AC$153:$AC$325</definedName>
    <definedName name="_32__123Graph_BCHART_11" hidden="1">[14]Calc!$AA$153:$AA$315</definedName>
    <definedName name="_32__123Graph_BCHART_12" hidden="1">[14]Calc!$Y$153:$Y$313</definedName>
    <definedName name="_322YBOCTO_M" localSheetId="0">'[1]Cashflow Forecast Port'!#REF!</definedName>
    <definedName name="_322YBOCTO_M">'[1]Cashflow Forecast Port'!#REF!</definedName>
    <definedName name="_327YBSEPO_M" localSheetId="0">'[1]Cashflow Forecast Port'!#REF!</definedName>
    <definedName name="_327YBSEPO_M">'[1]Cashflow Forecast Port'!#REF!</definedName>
    <definedName name="_33__123Graph_ACHART_5" hidden="1">[14]Calc!$N$9:$N$36</definedName>
    <definedName name="_33__123Graph_ACHART_7" hidden="1">[14]Calc!$R$153:$R$688</definedName>
    <definedName name="_33__123Graph_ACHART_8" hidden="1">[14]Calc!$T$83:$T$153</definedName>
    <definedName name="_33__123Graph_ACHART_9" hidden="1">[14]Calc!$V$83:$V$153</definedName>
    <definedName name="_33__123Graph_BCHART_1" hidden="1">[14]Calc!$E$38:$E$83</definedName>
    <definedName name="_33__123Graph_BCHART_10" hidden="1">[14]Calc!$AC$153:$AC$325</definedName>
    <definedName name="_33__123Graph_BCHART_11" hidden="1">[14]Calc!$AA$153:$AA$315</definedName>
    <definedName name="_33__123Graph_BCHART_12" hidden="1">[14]Calc!$Y$153:$Y$313</definedName>
    <definedName name="_33__123Graph_BCHART_13" hidden="1">[14]Calc!$AE$10:$AE$33</definedName>
    <definedName name="_34__123Graph_ACHART_6" hidden="1">[14]Calc!$P$9:$P$41</definedName>
    <definedName name="_34__123Graph_ACHART_8" hidden="1">[14]Calc!$T$83:$T$153</definedName>
    <definedName name="_34__123Graph_ACHART_9" hidden="1">[14]Calc!$V$83:$V$153</definedName>
    <definedName name="_34__123Graph_BCHART_1" hidden="1">[14]Calc!$E$38:$E$83</definedName>
    <definedName name="_34__123Graph_BCHART_10" hidden="1">[14]Calc!$AC$153:$AC$325</definedName>
    <definedName name="_34__123Graph_BCHART_11" hidden="1">[14]Calc!$AA$153:$AA$315</definedName>
    <definedName name="_34__123Graph_BCHART_12" hidden="1">[14]Calc!$Y$153:$Y$313</definedName>
    <definedName name="_34__123Graph_BCHART_13" hidden="1">[14]Calc!$AE$10:$AE$33</definedName>
    <definedName name="_34__123Graph_BCHART_14" hidden="1">[14]Calc!$AI$10:$AI$28</definedName>
    <definedName name="_35__123Graph_ACHART_7" hidden="1">[14]Calc!$R$153:$R$688</definedName>
    <definedName name="_35__123Graph_ACHART_9" hidden="1">[14]Calc!$V$83:$V$153</definedName>
    <definedName name="_35__123Graph_BCHART_1" hidden="1">[14]Calc!$E$38:$E$83</definedName>
    <definedName name="_35__123Graph_BCHART_10" hidden="1">[14]Calc!$AC$153:$AC$325</definedName>
    <definedName name="_35__123Graph_BCHART_11" hidden="1">[14]Calc!$AA$153:$AA$315</definedName>
    <definedName name="_35__123Graph_BCHART_12" hidden="1">[14]Calc!$Y$153:$Y$313</definedName>
    <definedName name="_35__123Graph_BCHART_13" hidden="1">[14]Calc!$AE$10:$AE$33</definedName>
    <definedName name="_35__123Graph_BCHART_14" hidden="1">[14]Calc!$AI$10:$AI$28</definedName>
    <definedName name="_35__123Graph_BCHART_15" hidden="1">[14]Calc!$AK$8:$AK$19</definedName>
    <definedName name="_36__123Graph_ACHART_8" hidden="1">[14]Calc!$T$83:$T$153</definedName>
    <definedName name="_36__123Graph_BCHART_1" hidden="1">[14]Calc!$E$38:$E$83</definedName>
    <definedName name="_36__123Graph_BCHART_10" hidden="1">[14]Calc!$AC$153:$AC$325</definedName>
    <definedName name="_36__123Graph_BCHART_11" hidden="1">[14]Calc!$AA$153:$AA$315</definedName>
    <definedName name="_36__123Graph_BCHART_12" hidden="1">[14]Calc!$Y$153:$Y$313</definedName>
    <definedName name="_36__123Graph_BCHART_13" hidden="1">[14]Calc!$AE$10:$AE$33</definedName>
    <definedName name="_36__123Graph_BCHART_14" hidden="1">[14]Calc!$AI$10:$AI$28</definedName>
    <definedName name="_36__123Graph_BCHART_15" hidden="1">[14]Calc!$AK$8:$AK$19</definedName>
    <definedName name="_36__123Graph_BCHART_16" hidden="1">[14]Calc!$AM$8:$AM$21</definedName>
    <definedName name="_37__123Graph_ACHART_9" hidden="1">[14]Calc!$V$83:$V$153</definedName>
    <definedName name="_37__123Graph_BCHART_10" hidden="1">[14]Calc!$AC$153:$AC$325</definedName>
    <definedName name="_37__123Graph_BCHART_11" hidden="1">[14]Calc!$AA$153:$AA$315</definedName>
    <definedName name="_37__123Graph_BCHART_12" hidden="1">[14]Calc!$Y$153:$Y$313</definedName>
    <definedName name="_37__123Graph_BCHART_13" hidden="1">[14]Calc!$AE$10:$AE$33</definedName>
    <definedName name="_37__123Graph_BCHART_14" hidden="1">[14]Calc!$AI$10:$AI$28</definedName>
    <definedName name="_37__123Graph_BCHART_15" hidden="1">[14]Calc!$AK$8:$AK$19</definedName>
    <definedName name="_37__123Graph_BCHART_16" hidden="1">[14]Calc!$AM$8:$AM$21</definedName>
    <definedName name="_37__123Graph_BCHART_17" hidden="1">[14]GoEight!$C$115:$C$160</definedName>
    <definedName name="_38__123Graph_BCHART_1" hidden="1">[14]Calc!$E$38:$E$83</definedName>
    <definedName name="_38__123Graph_BCHART_11" hidden="1">[14]Calc!$AA$153:$AA$315</definedName>
    <definedName name="_38__123Graph_BCHART_12" hidden="1">[14]Calc!$Y$153:$Y$313</definedName>
    <definedName name="_38__123Graph_BCHART_13" hidden="1">[14]Calc!$AE$10:$AE$33</definedName>
    <definedName name="_38__123Graph_BCHART_14" hidden="1">[14]Calc!$AI$10:$AI$28</definedName>
    <definedName name="_38__123Graph_BCHART_15" hidden="1">[14]Calc!$AK$8:$AK$19</definedName>
    <definedName name="_38__123Graph_BCHART_16" hidden="1">[14]Calc!$AM$8:$AM$21</definedName>
    <definedName name="_38__123Graph_BCHART_17" hidden="1">[14]GoEight!$C$115:$C$160</definedName>
    <definedName name="_38__123Graph_BCHART_18" hidden="1">[14]GrFour!$C$115:$C$190</definedName>
    <definedName name="_39__123Graph_BCHART_10" hidden="1">[14]Calc!$AC$153:$AC$325</definedName>
    <definedName name="_39__123Graph_BCHART_12" hidden="1">[14]Calc!$Y$153:$Y$313</definedName>
    <definedName name="_39__123Graph_BCHART_13" hidden="1">[14]Calc!$AE$10:$AE$33</definedName>
    <definedName name="_39__123Graph_BCHART_14" hidden="1">[14]Calc!$AI$10:$AI$28</definedName>
    <definedName name="_39__123Graph_BCHART_15" hidden="1">[14]Calc!$AK$8:$AK$19</definedName>
    <definedName name="_39__123Graph_BCHART_16" hidden="1">[14]Calc!$AM$8:$AM$21</definedName>
    <definedName name="_39__123Graph_BCHART_17" hidden="1">[14]GoEight!$C$115:$C$160</definedName>
    <definedName name="_39__123Graph_BCHART_18" hidden="1">[14]GrFour!$C$115:$C$190</definedName>
    <definedName name="_39__123Graph_BCHART_2" hidden="1">[14]Calc!$G$23:$G$58</definedName>
    <definedName name="_3P">'[1]Cashflow Forecast Port'!$BV$22:$BV$22</definedName>
    <definedName name="_4__123Graph_ACHART_1" hidden="1">[14]Calc!$D$38:$D$83</definedName>
    <definedName name="_4__123Graph_ACHART_10" hidden="1">[14]Calc!$AB$153:$AB$325</definedName>
    <definedName name="_4__123Graph_ACHART_11" hidden="1">[14]Calc!$Z$153:$Z$315</definedName>
    <definedName name="_4_KQQ_Conc_Sub1_BlkLg" localSheetId="0">#REF!</definedName>
    <definedName name="_4_KQQ_Conc_Sub1_BlkLg">#REF!</definedName>
    <definedName name="_4_KQQ_Conc_Sub1_BlkMed" localSheetId="0">#REF!</definedName>
    <definedName name="_4_KQQ_Conc_Sub1_BlkMed">#REF!</definedName>
    <definedName name="_4_KQQ_Conc_Sub1_BlkSm" localSheetId="0">#REF!</definedName>
    <definedName name="_4_KQQ_Conc_Sub1_BlkSm">#REF!</definedName>
    <definedName name="_4_KQQ_Conc_Sub1_DuctBank" localSheetId="0">#REF!</definedName>
    <definedName name="_4_KQQ_Conc_Sub1_DuctBank">#REF!</definedName>
    <definedName name="_4_KQQ_Conc_Sub1_Elev" localSheetId="0">#REF!</definedName>
    <definedName name="_4_KQQ_Conc_Sub1_Elev">#REF!</definedName>
    <definedName name="_4_KQQ_Conc_Sub1_MassLg" localSheetId="0">#REF!</definedName>
    <definedName name="_4_KQQ_Conc_Sub1_MassLg">#REF!</definedName>
    <definedName name="_4_KQQ_Conc_Sub1_MassMed" localSheetId="0">#REF!</definedName>
    <definedName name="_4_KQQ_Conc_Sub1_MassMed">#REF!</definedName>
    <definedName name="_4_KQQ_Conc_Sub1_MassSm" localSheetId="0">#REF!</definedName>
    <definedName name="_4_KQQ_Conc_Sub1_MassSm">#REF!</definedName>
    <definedName name="_4_KQQ_Conc_Sub1_Piling" localSheetId="0">#REF!</definedName>
    <definedName name="_4_KQQ_Conc_Sub1_Piling">#REF!</definedName>
    <definedName name="_4_KQQ_ConcTot_Embeds" localSheetId="0">#REF!</definedName>
    <definedName name="_4_KQQ_ConcTot_Embeds">#REF!</definedName>
    <definedName name="_4_KQQ_ConcTot_ExcBF" localSheetId="0">#REF!</definedName>
    <definedName name="_4_KQQ_ConcTot_ExcBF">#REF!</definedName>
    <definedName name="_4_KQQ_ConcTot_Forms" localSheetId="0">#REF!</definedName>
    <definedName name="_4_KQQ_ConcTot_Forms">#REF!</definedName>
    <definedName name="_4_KQQ_ConcTot_Grout" localSheetId="0">#REF!</definedName>
    <definedName name="_4_KQQ_ConcTot_Grout">#REF!</definedName>
    <definedName name="_4_KQQ_ConcTot_Rebar" localSheetId="0">#REF!</definedName>
    <definedName name="_4_KQQ_ConcTot_Rebar">#REF!</definedName>
    <definedName name="_4_KQQ_ConcTotQty" localSheetId="0">#REF!</definedName>
    <definedName name="_4_KQQ_ConcTotQty">#REF!</definedName>
    <definedName name="_40__123Graph_BCHART_11" hidden="1">[14]Calc!$AA$153:$AA$315</definedName>
    <definedName name="_40__123Graph_BCHART_13" hidden="1">[14]Calc!$AE$10:$AE$33</definedName>
    <definedName name="_40__123Graph_BCHART_14" hidden="1">[14]Calc!$AI$10:$AI$28</definedName>
    <definedName name="_40__123Graph_BCHART_15" hidden="1">[14]Calc!$AK$8:$AK$19</definedName>
    <definedName name="_40__123Graph_BCHART_16" hidden="1">[14]Calc!$AM$8:$AM$21</definedName>
    <definedName name="_40__123Graph_BCHART_17" hidden="1">[14]GoEight!$C$115:$C$160</definedName>
    <definedName name="_40__123Graph_BCHART_18" hidden="1">[14]GrFour!$C$115:$C$190</definedName>
    <definedName name="_40__123Graph_BCHART_2" hidden="1">[14]Calc!$G$23:$G$58</definedName>
    <definedName name="_40__123Graph_BCHART_22" hidden="1">[14]MOne!$C$145:$C$231</definedName>
    <definedName name="_41__123Graph_BCHART_12" hidden="1">[14]Calc!$Y$153:$Y$313</definedName>
    <definedName name="_41__123Graph_BCHART_14" hidden="1">[14]Calc!$AI$10:$AI$28</definedName>
    <definedName name="_41__123Graph_BCHART_15" hidden="1">[14]Calc!$AK$8:$AK$19</definedName>
    <definedName name="_41__123Graph_BCHART_16" hidden="1">[14]Calc!$AM$8:$AM$21</definedName>
    <definedName name="_41__123Graph_BCHART_17" hidden="1">[14]GoEight!$C$115:$C$160</definedName>
    <definedName name="_41__123Graph_BCHART_18" hidden="1">[14]GrFour!$C$115:$C$190</definedName>
    <definedName name="_41__123Graph_BCHART_2" hidden="1">[14]Calc!$G$23:$G$58</definedName>
    <definedName name="_41__123Graph_BCHART_22" hidden="1">[14]MOne!$C$145:$C$231</definedName>
    <definedName name="_41__123Graph_BCHART_23" hidden="1">[14]MTwo!$C$145:$C$231</definedName>
    <definedName name="_42__123Graph_BCHART_13" hidden="1">[14]Calc!$AE$10:$AE$33</definedName>
    <definedName name="_42__123Graph_BCHART_15" hidden="1">[14]Calc!$AK$8:$AK$19</definedName>
    <definedName name="_42__123Graph_BCHART_16" hidden="1">[14]Calc!$AM$8:$AM$21</definedName>
    <definedName name="_42__123Graph_BCHART_17" hidden="1">[14]GoEight!$C$115:$C$160</definedName>
    <definedName name="_42__123Graph_BCHART_18" hidden="1">[14]GrFour!$C$115:$C$190</definedName>
    <definedName name="_42__123Graph_BCHART_2" hidden="1">[14]Calc!$G$23:$G$58</definedName>
    <definedName name="_42__123Graph_BCHART_22" hidden="1">[14]MOne!$C$145:$C$231</definedName>
    <definedName name="_42__123Graph_BCHART_23" hidden="1">[14]MTwo!$C$145:$C$231</definedName>
    <definedName name="_42__123Graph_BCHART_24" hidden="1">[14]KOne!$C$230:$C$755</definedName>
    <definedName name="_43__123Graph_BCHART_14" hidden="1">[14]Calc!$AI$10:$AI$28</definedName>
    <definedName name="_43__123Graph_BCHART_16" hidden="1">[14]Calc!$AM$8:$AM$21</definedName>
    <definedName name="_43__123Graph_BCHART_17" hidden="1">[14]GoEight!$C$115:$C$160</definedName>
    <definedName name="_43__123Graph_BCHART_18" hidden="1">[14]GrFour!$C$115:$C$190</definedName>
    <definedName name="_43__123Graph_BCHART_2" hidden="1">[14]Calc!$G$23:$G$58</definedName>
    <definedName name="_43__123Graph_BCHART_22" hidden="1">[14]MOne!$C$145:$C$231</definedName>
    <definedName name="_43__123Graph_BCHART_23" hidden="1">[14]MTwo!$C$145:$C$231</definedName>
    <definedName name="_43__123Graph_BCHART_24" hidden="1">[14]KOne!$C$230:$C$755</definedName>
    <definedName name="_43__123Graph_BCHART_25" hidden="1">[14]GoSeven!$C$90:$C$125</definedName>
    <definedName name="_44__123Graph_BCHART_15" hidden="1">[14]Calc!$AK$8:$AK$19</definedName>
    <definedName name="_44__123Graph_BCHART_17" hidden="1">[14]GoEight!$C$115:$C$160</definedName>
    <definedName name="_44__123Graph_BCHART_18" hidden="1">[14]GrFour!$C$115:$C$190</definedName>
    <definedName name="_44__123Graph_BCHART_2" hidden="1">[14]Calc!$G$23:$G$58</definedName>
    <definedName name="_44__123Graph_BCHART_22" hidden="1">[14]MOne!$C$145:$C$231</definedName>
    <definedName name="_44__123Graph_BCHART_23" hidden="1">[14]MTwo!$C$145:$C$231</definedName>
    <definedName name="_44__123Graph_BCHART_24" hidden="1">[14]KOne!$C$230:$C$755</definedName>
    <definedName name="_44__123Graph_BCHART_25" hidden="1">[14]GoSeven!$C$90:$C$125</definedName>
    <definedName name="_44__123Graph_BCHART_26" hidden="1">[14]GrThree!$C$90:$C$140</definedName>
    <definedName name="_45__123Graph_BCHART_16" hidden="1">[14]Calc!$AM$8:$AM$21</definedName>
    <definedName name="_45__123Graph_BCHART_18" hidden="1">[14]GrFour!$C$115:$C$190</definedName>
    <definedName name="_45__123Graph_BCHART_2" hidden="1">[14]Calc!$G$23:$G$58</definedName>
    <definedName name="_45__123Graph_BCHART_22" hidden="1">[14]MOne!$C$145:$C$231</definedName>
    <definedName name="_45__123Graph_BCHART_23" hidden="1">[14]MTwo!$C$145:$C$231</definedName>
    <definedName name="_45__123Graph_BCHART_24" hidden="1">[14]KOne!$C$230:$C$755</definedName>
    <definedName name="_45__123Graph_BCHART_25" hidden="1">[14]GoSeven!$C$90:$C$125</definedName>
    <definedName name="_45__123Graph_BCHART_26" hidden="1">[14]GrThree!$C$90:$C$140</definedName>
    <definedName name="_45__123Graph_BCHART_27" hidden="1">[14]HTwo!$C$88:$C$130</definedName>
    <definedName name="_46__123Graph_BCHART_17" hidden="1">[14]GoEight!$C$115:$C$160</definedName>
    <definedName name="_46__123Graph_BCHART_2" hidden="1">[14]Calc!$G$23:$G$58</definedName>
    <definedName name="_46__123Graph_BCHART_22" hidden="1">[14]MOne!$C$145:$C$231</definedName>
    <definedName name="_46__123Graph_BCHART_23" hidden="1">[14]MTwo!$C$145:$C$231</definedName>
    <definedName name="_46__123Graph_BCHART_24" hidden="1">[14]KOne!$C$230:$C$755</definedName>
    <definedName name="_46__123Graph_BCHART_25" hidden="1">[14]GoSeven!$C$90:$C$125</definedName>
    <definedName name="_46__123Graph_BCHART_26" hidden="1">[14]GrThree!$C$90:$C$140</definedName>
    <definedName name="_46__123Graph_BCHART_27" hidden="1">[14]HTwo!$C$88:$C$130</definedName>
    <definedName name="_46__123Graph_BCHART_28" hidden="1">[14]JOne!$C$86:$C$112</definedName>
    <definedName name="_47__123Graph_BCHART_18" hidden="1">[14]GrFour!$C$115:$C$190</definedName>
    <definedName name="_47__123Graph_BCHART_22" hidden="1">[14]MOne!$C$145:$C$231</definedName>
    <definedName name="_47__123Graph_BCHART_23" hidden="1">[14]MTwo!$C$145:$C$231</definedName>
    <definedName name="_47__123Graph_BCHART_24" hidden="1">[14]KOne!$C$230:$C$755</definedName>
    <definedName name="_47__123Graph_BCHART_25" hidden="1">[14]GoSeven!$C$90:$C$125</definedName>
    <definedName name="_47__123Graph_BCHART_26" hidden="1">[14]GrThree!$C$90:$C$140</definedName>
    <definedName name="_47__123Graph_BCHART_27" hidden="1">[14]HTwo!$C$88:$C$130</definedName>
    <definedName name="_47__123Graph_BCHART_28" hidden="1">[14]JOne!$C$86:$C$112</definedName>
    <definedName name="_47__123Graph_BCHART_29" hidden="1">[14]JTwo!$C$86:$C$116</definedName>
    <definedName name="_48__123Graph_BCHART_2" hidden="1">[14]Calc!$G$23:$G$58</definedName>
    <definedName name="_48__123Graph_BCHART_23" hidden="1">[14]MTwo!$C$145:$C$231</definedName>
    <definedName name="_48__123Graph_BCHART_24" hidden="1">[14]KOne!$C$230:$C$755</definedName>
    <definedName name="_48__123Graph_BCHART_25" hidden="1">[14]GoSeven!$C$90:$C$125</definedName>
    <definedName name="_48__123Graph_BCHART_26" hidden="1">[14]GrThree!$C$90:$C$140</definedName>
    <definedName name="_48__123Graph_BCHART_27" hidden="1">[14]HTwo!$C$88:$C$130</definedName>
    <definedName name="_48__123Graph_BCHART_28" hidden="1">[14]JOne!$C$86:$C$112</definedName>
    <definedName name="_48__123Graph_BCHART_29" hidden="1">[14]JTwo!$C$86:$C$116</definedName>
    <definedName name="_48__123Graph_BCHART_3" hidden="1">[14]Calc!$I$38:$I$107</definedName>
    <definedName name="_49__123Graph_BCHART_22" hidden="1">[14]MOne!$C$145:$C$231</definedName>
    <definedName name="_49__123Graph_BCHART_24" hidden="1">[14]KOne!$C$230:$C$755</definedName>
    <definedName name="_49__123Graph_BCHART_25" hidden="1">[14]GoSeven!$C$90:$C$125</definedName>
    <definedName name="_49__123Graph_BCHART_26" hidden="1">[14]GrThree!$C$90:$C$140</definedName>
    <definedName name="_49__123Graph_BCHART_27" hidden="1">[14]HTwo!$C$88:$C$130</definedName>
    <definedName name="_49__123Graph_BCHART_28" hidden="1">[14]JOne!$C$86:$C$112</definedName>
    <definedName name="_49__123Graph_BCHART_29" hidden="1">[14]JTwo!$C$86:$C$116</definedName>
    <definedName name="_49__123Graph_BCHART_3" hidden="1">[14]Calc!$I$38:$I$107</definedName>
    <definedName name="_49__123Graph_BCHART_30" hidden="1">[14]HOne!$C$88:$C$130</definedName>
    <definedName name="_4D" localSheetId="0">'[2]Constr, Op &amp; Fin Assmp'!#REF!</definedName>
    <definedName name="_4D">'[2]Constr, Op &amp; Fin Assmp'!#REF!</definedName>
    <definedName name="_5__123Graph_ACHART_1" hidden="1">[14]Calc!$D$38:$D$83</definedName>
    <definedName name="_5__123Graph_ACHART_10" hidden="1">[14]Calc!$AB$153:$AB$325</definedName>
    <definedName name="_5__123Graph_ACHART_11" hidden="1">[14]Calc!$Z$153:$Z$315</definedName>
    <definedName name="_5__123Graph_ACHART_12" hidden="1">[14]Calc!$X$153:$X$313</definedName>
    <definedName name="_5_KQQ_TotQty_Sub1_ExLtLt" localSheetId="0">#REF!</definedName>
    <definedName name="_5_KQQ_TotQty_Sub1_ExLtLt">#REF!</definedName>
    <definedName name="_5_KQQ_TotQty_Sub1_HvyXHvy" localSheetId="0">#REF!</definedName>
    <definedName name="_5_KQQ_TotQty_Sub1_HvyXHvy">#REF!</definedName>
    <definedName name="_5_KQQ_TotQty_Sub1_Ldr" localSheetId="0">#REF!</definedName>
    <definedName name="_5_KQQ_TotQty_Sub1_Ldr">#REF!</definedName>
    <definedName name="_5_KQQ_TotQty_Sub1_Med" localSheetId="0">#REF!</definedName>
    <definedName name="_5_KQQ_TotQty_Sub1_Med">#REF!</definedName>
    <definedName name="_5_KQQ_TotQty_Sub1_Misc" localSheetId="0">#REF!</definedName>
    <definedName name="_5_KQQ_TotQty_Sub1_Misc">#REF!</definedName>
    <definedName name="_5_KQQ_TotQty_Sub1_PlatStrGrt" localSheetId="0">#REF!</definedName>
    <definedName name="_5_KQQ_TotQty_Sub1_PlatStrGrt">#REF!</definedName>
    <definedName name="_5_KQQ_TotQty_Sub2_FloorTread" localSheetId="0">#REF!</definedName>
    <definedName name="_5_KQQ_TotQty_Sub2_FloorTread">#REF!</definedName>
    <definedName name="_5_KQQ_TotQty_Sub2_HR" localSheetId="0">#REF!</definedName>
    <definedName name="_5_KQQ_TotQty_Sub2_HR">#REF!</definedName>
    <definedName name="_5_KQQ_TotQty_Sub2_Ladder" localSheetId="0">#REF!</definedName>
    <definedName name="_5_KQQ_TotQty_Sub2_Ladder">#REF!</definedName>
    <definedName name="_5_KQQ_TotQty_Sub2_Other" localSheetId="0">#REF!</definedName>
    <definedName name="_5_KQQ_TotQty_Sub2_Other">#REF!</definedName>
    <definedName name="_5_KQQ_TotQty_Sub2_Piperack" localSheetId="0">#REF!</definedName>
    <definedName name="_5_KQQ_TotQty_Sub2_Piperack">#REF!</definedName>
    <definedName name="_5_KQQ_TotQty_Sub2_Platform" localSheetId="0">#REF!</definedName>
    <definedName name="_5_KQQ_TotQty_Sub2_Platform">#REF!</definedName>
    <definedName name="_5_KQQ_TotQty_Sub2_Structure" localSheetId="0">#REF!</definedName>
    <definedName name="_5_KQQ_TotQty_Sub2_Structure">#REF!</definedName>
    <definedName name="_5_KQQ_TotQty_Sub2_Suppts" localSheetId="0">#REF!</definedName>
    <definedName name="_5_KQQ_TotQty_Sub2_Suppts">#REF!</definedName>
    <definedName name="_5_KQQ_TotQty_Sub2_TowersTrusses" localSheetId="0">#REF!</definedName>
    <definedName name="_5_KQQ_TotQty_Sub2_TowersTrusses">#REF!</definedName>
    <definedName name="_50__123Graph_BCHART_23" hidden="1">[14]MTwo!$C$145:$C$231</definedName>
    <definedName name="_50__123Graph_BCHART_25" hidden="1">[14]GoSeven!$C$90:$C$125</definedName>
    <definedName name="_50__123Graph_BCHART_26" hidden="1">[14]GrThree!$C$90:$C$140</definedName>
    <definedName name="_50__123Graph_BCHART_27" hidden="1">[14]HTwo!$C$88:$C$130</definedName>
    <definedName name="_50__123Graph_BCHART_28" hidden="1">[14]JOne!$C$86:$C$112</definedName>
    <definedName name="_50__123Graph_BCHART_29" hidden="1">[14]JTwo!$C$86:$C$116</definedName>
    <definedName name="_50__123Graph_BCHART_3" hidden="1">[14]Calc!$I$38:$I$107</definedName>
    <definedName name="_50__123Graph_BCHART_30" hidden="1">[14]HOne!$C$88:$C$130</definedName>
    <definedName name="_50__123Graph_BCHART_4" hidden="1">[14]Calc!$M$13:$M$53</definedName>
    <definedName name="_51__123Graph_BCHART_24" hidden="1">[14]KOne!$C$230:$C$755</definedName>
    <definedName name="_51__123Graph_BCHART_26" hidden="1">[14]GrThree!$C$90:$C$140</definedName>
    <definedName name="_51__123Graph_BCHART_27" hidden="1">[14]HTwo!$C$88:$C$130</definedName>
    <definedName name="_51__123Graph_BCHART_28" hidden="1">[14]JOne!$C$86:$C$112</definedName>
    <definedName name="_51__123Graph_BCHART_29" hidden="1">[14]JTwo!$C$86:$C$116</definedName>
    <definedName name="_51__123Graph_BCHART_3" hidden="1">[14]Calc!$I$38:$I$107</definedName>
    <definedName name="_51__123Graph_BCHART_30" hidden="1">[14]HOne!$C$88:$C$130</definedName>
    <definedName name="_51__123Graph_BCHART_4" hidden="1">[14]Calc!$M$13:$M$53</definedName>
    <definedName name="_51__123Graph_BCHART_5" hidden="1">[14]Calc!$O$9:$O$36</definedName>
    <definedName name="_52__123Graph_BCHART_25" hidden="1">[14]GoSeven!$C$90:$C$125</definedName>
    <definedName name="_52__123Graph_BCHART_27" hidden="1">[14]HTwo!$C$88:$C$130</definedName>
    <definedName name="_52__123Graph_BCHART_28" hidden="1">[14]JOne!$C$86:$C$112</definedName>
    <definedName name="_52__123Graph_BCHART_29" hidden="1">[14]JTwo!$C$86:$C$116</definedName>
    <definedName name="_52__123Graph_BCHART_3" hidden="1">[14]Calc!$I$38:$I$107</definedName>
    <definedName name="_52__123Graph_BCHART_30" hidden="1">[14]HOne!$C$88:$C$130</definedName>
    <definedName name="_52__123Graph_BCHART_4" hidden="1">[14]Calc!$M$13:$M$53</definedName>
    <definedName name="_52__123Graph_BCHART_5" hidden="1">[14]Calc!$O$9:$O$36</definedName>
    <definedName name="_52__123Graph_BCHART_6" hidden="1">[14]Calc!$Q$9:$Q$41</definedName>
    <definedName name="_53__123Graph_BCHART_26" hidden="1">[14]GrThree!$C$90:$C$140</definedName>
    <definedName name="_53__123Graph_BCHART_28" hidden="1">[14]JOne!$C$86:$C$112</definedName>
    <definedName name="_53__123Graph_BCHART_29" hidden="1">[14]JTwo!$C$86:$C$116</definedName>
    <definedName name="_53__123Graph_BCHART_3" hidden="1">[14]Calc!$I$38:$I$107</definedName>
    <definedName name="_53__123Graph_BCHART_30" hidden="1">[14]HOne!$C$88:$C$130</definedName>
    <definedName name="_53__123Graph_BCHART_4" hidden="1">[14]Calc!$M$13:$M$53</definedName>
    <definedName name="_53__123Graph_BCHART_5" hidden="1">[14]Calc!$O$9:$O$36</definedName>
    <definedName name="_53__123Graph_BCHART_6" hidden="1">[14]Calc!$Q$9:$Q$41</definedName>
    <definedName name="_53__123Graph_BCHART_7" hidden="1">[14]Calc!$S$153:$S$688</definedName>
    <definedName name="_54__123Graph_BCHART_27" hidden="1">[14]HTwo!$C$88:$C$130</definedName>
    <definedName name="_54__123Graph_BCHART_29" hidden="1">[14]JTwo!$C$86:$C$116</definedName>
    <definedName name="_54__123Graph_BCHART_3" hidden="1">[14]Calc!$I$38:$I$107</definedName>
    <definedName name="_54__123Graph_BCHART_30" hidden="1">[14]HOne!$C$88:$C$130</definedName>
    <definedName name="_54__123Graph_BCHART_4" hidden="1">[14]Calc!$M$13:$M$53</definedName>
    <definedName name="_54__123Graph_BCHART_5" hidden="1">[14]Calc!$O$9:$O$36</definedName>
    <definedName name="_54__123Graph_BCHART_6" hidden="1">[14]Calc!$Q$9:$Q$41</definedName>
    <definedName name="_54__123Graph_BCHART_7" hidden="1">[14]Calc!$S$153:$S$688</definedName>
    <definedName name="_54__123Graph_BCHART_8" hidden="1">[14]Calc!$U$83:$U$153</definedName>
    <definedName name="_55__123Graph_BCHART_28" hidden="1">[14]JOne!$C$86:$C$112</definedName>
    <definedName name="_55__123Graph_BCHART_3" hidden="1">[14]Calc!$I$38:$I$107</definedName>
    <definedName name="_55__123Graph_BCHART_30" hidden="1">[14]HOne!$C$88:$C$130</definedName>
    <definedName name="_55__123Graph_BCHART_4" hidden="1">[14]Calc!$M$13:$M$53</definedName>
    <definedName name="_55__123Graph_BCHART_5" hidden="1">[14]Calc!$O$9:$O$36</definedName>
    <definedName name="_55__123Graph_BCHART_6" hidden="1">[14]Calc!$Q$9:$Q$41</definedName>
    <definedName name="_55__123Graph_BCHART_7" hidden="1">[14]Calc!$S$153:$S$688</definedName>
    <definedName name="_55__123Graph_BCHART_8" hidden="1">[14]Calc!$U$83:$U$153</definedName>
    <definedName name="_55__123Graph_BCHART_9" hidden="1">[14]Calc!$W$83:$W$153</definedName>
    <definedName name="_56__123Graph_BCHART_29" hidden="1">[14]JTwo!$C$86:$C$116</definedName>
    <definedName name="_56__123Graph_BCHART_30" hidden="1">[14]HOne!$C$88:$C$130</definedName>
    <definedName name="_56__123Graph_BCHART_4" hidden="1">[14]Calc!$M$13:$M$53</definedName>
    <definedName name="_56__123Graph_BCHART_5" hidden="1">[14]Calc!$O$9:$O$36</definedName>
    <definedName name="_56__123Graph_BCHART_6" hidden="1">[14]Calc!$Q$9:$Q$41</definedName>
    <definedName name="_56__123Graph_BCHART_7" hidden="1">[14]Calc!$S$153:$S$688</definedName>
    <definedName name="_56__123Graph_BCHART_8" hidden="1">[14]Calc!$U$83:$U$153</definedName>
    <definedName name="_56__123Graph_BCHART_9" hidden="1">[14]Calc!$W$83:$W$153</definedName>
    <definedName name="_56__123Graph_CCHART_25" hidden="1">[14]GoSeven!$D$90:$D$105</definedName>
    <definedName name="_57__123Graph_BCHART_3" hidden="1">[14]Calc!$I$38:$I$107</definedName>
    <definedName name="_57__123Graph_BCHART_4" hidden="1">[14]Calc!$M$13:$M$53</definedName>
    <definedName name="_57__123Graph_BCHART_5" hidden="1">[14]Calc!$O$9:$O$36</definedName>
    <definedName name="_57__123Graph_BCHART_6" hidden="1">[14]Calc!$Q$9:$Q$41</definedName>
    <definedName name="_57__123Graph_BCHART_7" hidden="1">[14]Calc!$S$153:$S$688</definedName>
    <definedName name="_57__123Graph_BCHART_8" hidden="1">[14]Calc!$U$83:$U$153</definedName>
    <definedName name="_57__123Graph_BCHART_9" hidden="1">[14]Calc!$W$83:$W$153</definedName>
    <definedName name="_57__123Graph_CCHART_25" hidden="1">[14]GoSeven!$D$90:$D$105</definedName>
    <definedName name="_57__123Graph_CCHART_26" hidden="1">[14]GrThree!$D$90:$D$110</definedName>
    <definedName name="_58__123Graph_BCHART_30" hidden="1">[14]HOne!$C$88:$C$130</definedName>
    <definedName name="_58__123Graph_BCHART_5" hidden="1">[14]Calc!$O$9:$O$36</definedName>
    <definedName name="_58__123Graph_BCHART_6" hidden="1">[14]Calc!$Q$9:$Q$41</definedName>
    <definedName name="_58__123Graph_BCHART_7" hidden="1">[14]Calc!$S$153:$S$688</definedName>
    <definedName name="_58__123Graph_BCHART_8" hidden="1">[14]Calc!$U$83:$U$153</definedName>
    <definedName name="_58__123Graph_BCHART_9" hidden="1">[14]Calc!$W$83:$W$153</definedName>
    <definedName name="_58__123Graph_CCHART_25" hidden="1">[14]GoSeven!$D$90:$D$105</definedName>
    <definedName name="_58__123Graph_CCHART_26" hidden="1">[14]GrThree!$D$90:$D$110</definedName>
    <definedName name="_58__123Graph_CCHART_27" hidden="1">[14]HTwo!$D$88:$D$110</definedName>
    <definedName name="_59__123Graph_BCHART_4" hidden="1">[14]Calc!$M$13:$M$53</definedName>
    <definedName name="_59__123Graph_BCHART_6" hidden="1">[14]Calc!$Q$9:$Q$41</definedName>
    <definedName name="_59__123Graph_BCHART_7" hidden="1">[14]Calc!$S$153:$S$688</definedName>
    <definedName name="_59__123Graph_BCHART_8" hidden="1">[14]Calc!$U$83:$U$153</definedName>
    <definedName name="_59__123Graph_BCHART_9" hidden="1">[14]Calc!$W$83:$W$153</definedName>
    <definedName name="_59__123Graph_CCHART_25" hidden="1">[14]GoSeven!$D$90:$D$105</definedName>
    <definedName name="_59__123Graph_CCHART_26" hidden="1">[14]GrThree!$D$90:$D$110</definedName>
    <definedName name="_59__123Graph_CCHART_27" hidden="1">[14]HTwo!$D$88:$D$110</definedName>
    <definedName name="_59__123Graph_CCHART_28" hidden="1">[14]JOne!$D$86:$D$98</definedName>
    <definedName name="_5D" localSheetId="0">'[2]Constr, Op &amp; Fin Assmp'!#REF!</definedName>
    <definedName name="_5D">'[2]Constr, Op &amp; Fin Assmp'!#REF!</definedName>
    <definedName name="_5P">'[1]Cashflow Forecast Port'!$BV$22:$BV$22</definedName>
    <definedName name="_6__123Graph_ACHART_1" hidden="1">[14]Calc!$D$38:$D$83</definedName>
    <definedName name="_6__123Graph_ACHART_10" hidden="1">[14]Calc!$AB$153:$AB$325</definedName>
    <definedName name="_6__123Graph_ACHART_11" hidden="1">[14]Calc!$Z$153:$Z$315</definedName>
    <definedName name="_6__123Graph_ACHART_12" hidden="1">[14]Calc!$X$153:$X$313</definedName>
    <definedName name="_6__123Graph_ACHART_13" hidden="1">[14]Calc!$AD$10:$AD$33</definedName>
    <definedName name="_6_KQQ_InstTerms" localSheetId="0">#REF!</definedName>
    <definedName name="_6_KQQ_InstTerms">#REF!</definedName>
    <definedName name="_6_KQQ_InstWire" localSheetId="0">#REF!</definedName>
    <definedName name="_6_KQQ_InstWire">#REF!</definedName>
    <definedName name="_6_KQQ_RacewayTot" localSheetId="0">#REF!</definedName>
    <definedName name="_6_KQQ_RacewayTot">#REF!</definedName>
    <definedName name="_6_KQQ_TotCount_InstJBox" localSheetId="0">#REF!</definedName>
    <definedName name="_6_KQQ_TotCount_InstJBox">#REF!</definedName>
    <definedName name="_60__123Graph_BCHART_5" hidden="1">[14]Calc!$O$9:$O$36</definedName>
    <definedName name="_60__123Graph_BCHART_7" hidden="1">[14]Calc!$S$153:$S$688</definedName>
    <definedName name="_60__123Graph_BCHART_8" hidden="1">[14]Calc!$U$83:$U$153</definedName>
    <definedName name="_60__123Graph_BCHART_9" hidden="1">[14]Calc!$W$83:$W$153</definedName>
    <definedName name="_60__123Graph_CCHART_25" hidden="1">[14]GoSeven!$D$90:$D$105</definedName>
    <definedName name="_60__123Graph_CCHART_26" hidden="1">[14]GrThree!$D$90:$D$110</definedName>
    <definedName name="_60__123Graph_CCHART_27" hidden="1">[14]HTwo!$D$88:$D$110</definedName>
    <definedName name="_60__123Graph_CCHART_28" hidden="1">[14]JOne!$D$86:$D$98</definedName>
    <definedName name="_60__123Graph_CCHART_29" hidden="1">[14]JTwo!$D$86:$D$98</definedName>
    <definedName name="_61__123Graph_BCHART_6" hidden="1">[14]Calc!$Q$9:$Q$41</definedName>
    <definedName name="_61__123Graph_BCHART_8" hidden="1">[14]Calc!$U$83:$U$153</definedName>
    <definedName name="_61__123Graph_BCHART_9" hidden="1">[14]Calc!$W$83:$W$153</definedName>
    <definedName name="_61__123Graph_CCHART_25" hidden="1">[14]GoSeven!$D$90:$D$105</definedName>
    <definedName name="_61__123Graph_CCHART_26" hidden="1">[14]GrThree!$D$90:$D$110</definedName>
    <definedName name="_61__123Graph_CCHART_27" hidden="1">[14]HTwo!$D$88:$D$110</definedName>
    <definedName name="_61__123Graph_CCHART_28" hidden="1">[14]JOne!$D$86:$D$98</definedName>
    <definedName name="_61__123Graph_CCHART_29" hidden="1">[14]JTwo!$D$86:$D$98</definedName>
    <definedName name="_61__123Graph_CCHART_30" hidden="1">[14]HOne!$D$88:$D$110</definedName>
    <definedName name="_62__123Graph_BCHART_7" hidden="1">[14]Calc!$S$153:$S$688</definedName>
    <definedName name="_62__123Graph_BCHART_9" hidden="1">[14]Calc!$W$83:$W$153</definedName>
    <definedName name="_62__123Graph_CCHART_25" hidden="1">[14]GoSeven!$D$90:$D$105</definedName>
    <definedName name="_62__123Graph_CCHART_26" hidden="1">[14]GrThree!$D$90:$D$110</definedName>
    <definedName name="_62__123Graph_CCHART_27" hidden="1">[14]HTwo!$D$88:$D$110</definedName>
    <definedName name="_62__123Graph_CCHART_28" hidden="1">[14]JOne!$D$86:$D$98</definedName>
    <definedName name="_62__123Graph_CCHART_29" hidden="1">[14]JTwo!$D$86:$D$98</definedName>
    <definedName name="_62__123Graph_CCHART_30" hidden="1">[14]HOne!$D$88:$D$110</definedName>
    <definedName name="_62__123Graph_DCHART_25" hidden="1">[14]GoSeven!$E$90:$E$105</definedName>
    <definedName name="_63__123Graph_BCHART_8" hidden="1">[14]Calc!$U$83:$U$153</definedName>
    <definedName name="_63__123Graph_CCHART_25" hidden="1">[14]GoSeven!$D$90:$D$105</definedName>
    <definedName name="_63__123Graph_CCHART_26" hidden="1">[14]GrThree!$D$90:$D$110</definedName>
    <definedName name="_63__123Graph_CCHART_27" hidden="1">[14]HTwo!$D$88:$D$110</definedName>
    <definedName name="_63__123Graph_CCHART_28" hidden="1">[14]JOne!$D$86:$D$98</definedName>
    <definedName name="_63__123Graph_CCHART_29" hidden="1">[14]JTwo!$D$86:$D$98</definedName>
    <definedName name="_63__123Graph_CCHART_30" hidden="1">[14]HOne!$D$88:$D$110</definedName>
    <definedName name="_63__123Graph_DCHART_25" hidden="1">[14]GoSeven!$E$90:$E$105</definedName>
    <definedName name="_63__123Graph_DCHART_26" hidden="1">[14]GrThree!$E$90:$E$110</definedName>
    <definedName name="_64__123Graph_BCHART_9" hidden="1">[14]Calc!$W$83:$W$153</definedName>
    <definedName name="_64__123Graph_CCHART_26" hidden="1">[14]GrThree!$D$90:$D$110</definedName>
    <definedName name="_64__123Graph_CCHART_27" hidden="1">[14]HTwo!$D$88:$D$110</definedName>
    <definedName name="_64__123Graph_CCHART_28" hidden="1">[14]JOne!$D$86:$D$98</definedName>
    <definedName name="_64__123Graph_CCHART_29" hidden="1">[14]JTwo!$D$86:$D$98</definedName>
    <definedName name="_64__123Graph_CCHART_30" hidden="1">[14]HOne!$D$88:$D$110</definedName>
    <definedName name="_64__123Graph_DCHART_25" hidden="1">[14]GoSeven!$E$90:$E$105</definedName>
    <definedName name="_64__123Graph_DCHART_26" hidden="1">[14]GrThree!$E$90:$E$110</definedName>
    <definedName name="_64__123Graph_DCHART_27" hidden="1">[14]HTwo!$E$88:$E$110</definedName>
    <definedName name="_65__123Graph_CCHART_25" hidden="1">[14]GoSeven!$D$90:$D$105</definedName>
    <definedName name="_65__123Graph_CCHART_27" hidden="1">[14]HTwo!$D$88:$D$110</definedName>
    <definedName name="_65__123Graph_CCHART_28" hidden="1">[14]JOne!$D$86:$D$98</definedName>
    <definedName name="_65__123Graph_CCHART_29" hidden="1">[14]JTwo!$D$86:$D$98</definedName>
    <definedName name="_65__123Graph_CCHART_30" hidden="1">[14]HOne!$D$88:$D$110</definedName>
    <definedName name="_65__123Graph_DCHART_25" hidden="1">[14]GoSeven!$E$90:$E$105</definedName>
    <definedName name="_65__123Graph_DCHART_26" hidden="1">[14]GrThree!$E$90:$E$110</definedName>
    <definedName name="_65__123Graph_DCHART_27" hidden="1">[14]HTwo!$E$88:$E$110</definedName>
    <definedName name="_65__123Graph_DCHART_28" hidden="1">[14]JOne!$E$86:$E$98</definedName>
    <definedName name="_66__123Graph_CCHART_26" hidden="1">[14]GrThree!$D$90:$D$110</definedName>
    <definedName name="_66__123Graph_CCHART_28" hidden="1">[14]JOne!$D$86:$D$98</definedName>
    <definedName name="_66__123Graph_CCHART_29" hidden="1">[14]JTwo!$D$86:$D$98</definedName>
    <definedName name="_66__123Graph_CCHART_30" hidden="1">[14]HOne!$D$88:$D$110</definedName>
    <definedName name="_66__123Graph_DCHART_25" hidden="1">[14]GoSeven!$E$90:$E$105</definedName>
    <definedName name="_66__123Graph_DCHART_26" hidden="1">[14]GrThree!$E$90:$E$110</definedName>
    <definedName name="_66__123Graph_DCHART_27" hidden="1">[14]HTwo!$E$88:$E$110</definedName>
    <definedName name="_66__123Graph_DCHART_28" hidden="1">[14]JOne!$E$86:$E$98</definedName>
    <definedName name="_66__123Graph_DCHART_29" hidden="1">[14]JTwo!$E$86:$E$98</definedName>
    <definedName name="_67__123Graph_CCHART_27" hidden="1">[14]HTwo!$D$88:$D$110</definedName>
    <definedName name="_67__123Graph_CCHART_29" hidden="1">[14]JTwo!$D$86:$D$98</definedName>
    <definedName name="_67__123Graph_CCHART_30" hidden="1">[14]HOne!$D$88:$D$110</definedName>
    <definedName name="_67__123Graph_DCHART_25" hidden="1">[14]GoSeven!$E$90:$E$105</definedName>
    <definedName name="_67__123Graph_DCHART_26" hidden="1">[14]GrThree!$E$90:$E$110</definedName>
    <definedName name="_67__123Graph_DCHART_27" hidden="1">[14]HTwo!$E$88:$E$110</definedName>
    <definedName name="_67__123Graph_DCHART_28" hidden="1">[14]JOne!$E$86:$E$98</definedName>
    <definedName name="_67__123Graph_DCHART_29" hidden="1">[14]JTwo!$E$86:$E$98</definedName>
    <definedName name="_67__123Graph_DCHART_30" hidden="1">[14]HOne!$E$86:$E$110</definedName>
    <definedName name="_68__123Graph_CCHART_28" hidden="1">[14]JOne!$D$86:$D$98</definedName>
    <definedName name="_68__123Graph_CCHART_30" hidden="1">[14]HOne!$D$88:$D$110</definedName>
    <definedName name="_68__123Graph_DCHART_25" hidden="1">[14]GoSeven!$E$90:$E$105</definedName>
    <definedName name="_68__123Graph_DCHART_26" hidden="1">[14]GrThree!$E$90:$E$110</definedName>
    <definedName name="_68__123Graph_DCHART_27" hidden="1">[14]HTwo!$E$88:$E$110</definedName>
    <definedName name="_68__123Graph_DCHART_28" hidden="1">[14]JOne!$E$86:$E$98</definedName>
    <definedName name="_68__123Graph_DCHART_29" hidden="1">[14]JTwo!$E$86:$E$98</definedName>
    <definedName name="_68__123Graph_DCHART_30" hidden="1">[14]HOne!$E$86:$E$110</definedName>
    <definedName name="_68__123Graph_XCHART_10" hidden="1">[14]Calc!$A$153:$A$325</definedName>
    <definedName name="_69__123Graph_CCHART_29" hidden="1">[14]JTwo!$D$86:$D$98</definedName>
    <definedName name="_69__123Graph_DCHART_25" hidden="1">[14]GoSeven!$E$90:$E$105</definedName>
    <definedName name="_69__123Graph_DCHART_26" hidden="1">[14]GrThree!$E$90:$E$110</definedName>
    <definedName name="_69__123Graph_DCHART_27" hidden="1">[14]HTwo!$E$88:$E$110</definedName>
    <definedName name="_69__123Graph_DCHART_28" hidden="1">[14]JOne!$E$86:$E$98</definedName>
    <definedName name="_69__123Graph_DCHART_29" hidden="1">[14]JTwo!$E$86:$E$98</definedName>
    <definedName name="_69__123Graph_DCHART_30" hidden="1">[14]HOne!$E$86:$E$110</definedName>
    <definedName name="_69__123Graph_XCHART_10" hidden="1">[14]Calc!$A$153:$A$325</definedName>
    <definedName name="_69__123Graph_XCHART_11" hidden="1">[14]Calc!$A$153:$A$315</definedName>
    <definedName name="_6P">'[1]Cashflow Forecast Port'!$BV$22:$BV$22</definedName>
    <definedName name="_7__123Graph_ACHART_1" hidden="1">[14]Calc!$D$38:$D$83</definedName>
    <definedName name="_7__123Graph_ACHART_10" hidden="1">[14]Calc!$AB$153:$AB$325</definedName>
    <definedName name="_7__123Graph_ACHART_11" hidden="1">[14]Calc!$Z$153:$Z$315</definedName>
    <definedName name="_7__123Graph_ACHART_12" hidden="1">[14]Calc!$X$153:$X$313</definedName>
    <definedName name="_7__123Graph_ACHART_13" hidden="1">[14]Calc!$AD$10:$AD$33</definedName>
    <definedName name="_7__123Graph_ACHART_14" hidden="1">[14]Calc!$AH$10:$AH$28</definedName>
    <definedName name="_7_KQQ_AGElecTerms" localSheetId="0">#REF!</definedName>
    <definedName name="_7_KQQ_AGElecTerms">#REF!</definedName>
    <definedName name="_7_KQQ_AGJBox" localSheetId="0">#REF!</definedName>
    <definedName name="_7_KQQ_AGJBox">#REF!</definedName>
    <definedName name="_7_KQQ_AGRacewayTot" localSheetId="0">#REF!</definedName>
    <definedName name="_7_KQQ_AGRacewayTot">#REF!</definedName>
    <definedName name="_7_KQQ_AGUGElecTerms" localSheetId="0">#REF!</definedName>
    <definedName name="_7_KQQ_AGUGElecTerms">#REF!</definedName>
    <definedName name="_7_KQQ_AGUGJBox" localSheetId="0">#REF!</definedName>
    <definedName name="_7_KQQ_AGUGJBox">#REF!</definedName>
    <definedName name="_7_KQQ_AGUGRacewayTot" localSheetId="0">#REF!</definedName>
    <definedName name="_7_KQQ_AGUGRacewayTot">#REF!</definedName>
    <definedName name="_70__123Graph_CCHART_30" hidden="1">[14]HOne!$D$88:$D$110</definedName>
    <definedName name="_70__123Graph_DCHART_26" hidden="1">[14]GrThree!$E$90:$E$110</definedName>
    <definedName name="_70__123Graph_DCHART_27" hidden="1">[14]HTwo!$E$88:$E$110</definedName>
    <definedName name="_70__123Graph_DCHART_28" hidden="1">[14]JOne!$E$86:$E$98</definedName>
    <definedName name="_70__123Graph_DCHART_29" hidden="1">[14]JTwo!$E$86:$E$98</definedName>
    <definedName name="_70__123Graph_DCHART_30" hidden="1">[14]HOne!$E$86:$E$110</definedName>
    <definedName name="_70__123Graph_XCHART_10" hidden="1">[14]Calc!$A$153:$A$325</definedName>
    <definedName name="_70__123Graph_XCHART_11" hidden="1">[14]Calc!$A$153:$A$315</definedName>
    <definedName name="_70__123Graph_XCHART_12" hidden="1">[14]Calc!$A$153:$A$313</definedName>
    <definedName name="_71__123Graph_DCHART_25" hidden="1">[14]GoSeven!$E$90:$E$105</definedName>
    <definedName name="_71__123Graph_DCHART_27" hidden="1">[14]HTwo!$E$88:$E$110</definedName>
    <definedName name="_71__123Graph_DCHART_28" hidden="1">[14]JOne!$E$86:$E$98</definedName>
    <definedName name="_71__123Graph_DCHART_29" hidden="1">[14]JTwo!$E$86:$E$98</definedName>
    <definedName name="_71__123Graph_DCHART_30" hidden="1">[14]HOne!$E$86:$E$110</definedName>
    <definedName name="_71__123Graph_XCHART_10" hidden="1">[14]Calc!$A$153:$A$325</definedName>
    <definedName name="_71__123Graph_XCHART_11" hidden="1">[14]Calc!$A$153:$A$315</definedName>
    <definedName name="_71__123Graph_XCHART_12" hidden="1">[14]Calc!$A$153:$A$313</definedName>
    <definedName name="_71__123Graph_XCHART_13" hidden="1">[14]Calc!$A$13:$A$33</definedName>
    <definedName name="_72__123Graph_DCHART_26" hidden="1">[14]GrThree!$E$90:$E$110</definedName>
    <definedName name="_72__123Graph_DCHART_28" hidden="1">[14]JOne!$E$86:$E$98</definedName>
    <definedName name="_72__123Graph_DCHART_29" hidden="1">[14]JTwo!$E$86:$E$98</definedName>
    <definedName name="_72__123Graph_DCHART_30" hidden="1">[14]HOne!$E$86:$E$110</definedName>
    <definedName name="_72__123Graph_XCHART_10" hidden="1">[14]Calc!$A$153:$A$325</definedName>
    <definedName name="_72__123Graph_XCHART_11" hidden="1">[14]Calc!$A$153:$A$315</definedName>
    <definedName name="_72__123Graph_XCHART_12" hidden="1">[14]Calc!$A$153:$A$313</definedName>
    <definedName name="_72__123Graph_XCHART_13" hidden="1">[14]Calc!$A$13:$A$33</definedName>
    <definedName name="_72__123Graph_XCHART_14" hidden="1">[14]Calc!$A$11:$A$28</definedName>
    <definedName name="_73__123Graph_DCHART_27" hidden="1">[14]HTwo!$E$88:$E$110</definedName>
    <definedName name="_73__123Graph_DCHART_29" hidden="1">[14]JTwo!$E$86:$E$98</definedName>
    <definedName name="_73__123Graph_DCHART_30" hidden="1">[14]HOne!$E$86:$E$110</definedName>
    <definedName name="_73__123Graph_XCHART_10" hidden="1">[14]Calc!$A$153:$A$325</definedName>
    <definedName name="_73__123Graph_XCHART_11" hidden="1">[14]Calc!$A$153:$A$315</definedName>
    <definedName name="_73__123Graph_XCHART_12" hidden="1">[14]Calc!$A$153:$A$313</definedName>
    <definedName name="_73__123Graph_XCHART_13" hidden="1">[14]Calc!$A$13:$A$33</definedName>
    <definedName name="_73__123Graph_XCHART_14" hidden="1">[14]Calc!$A$11:$A$28</definedName>
    <definedName name="_73__123Graph_XCHART_15" hidden="1">[14]Calc!$A$8:$A$19</definedName>
    <definedName name="_74__123Graph_DCHART_28" hidden="1">[14]JOne!$E$86:$E$98</definedName>
    <definedName name="_74__123Graph_DCHART_30" hidden="1">[14]HOne!$E$86:$E$110</definedName>
    <definedName name="_74__123Graph_XCHART_10" hidden="1">[14]Calc!$A$153:$A$325</definedName>
    <definedName name="_74__123Graph_XCHART_11" hidden="1">[14]Calc!$A$153:$A$315</definedName>
    <definedName name="_74__123Graph_XCHART_12" hidden="1">[14]Calc!$A$153:$A$313</definedName>
    <definedName name="_74__123Graph_XCHART_13" hidden="1">[14]Calc!$A$13:$A$33</definedName>
    <definedName name="_74__123Graph_XCHART_14" hidden="1">[14]Calc!$A$11:$A$28</definedName>
    <definedName name="_74__123Graph_XCHART_15" hidden="1">[14]Calc!$A$8:$A$19</definedName>
    <definedName name="_74__123Graph_XCHART_16" hidden="1">[14]Calc!$A$8:$A$21</definedName>
    <definedName name="_75__123Graph_DCHART_29" hidden="1">[14]JTwo!$E$86:$E$98</definedName>
    <definedName name="_75__123Graph_XCHART_10" hidden="1">[14]Calc!$A$153:$A$325</definedName>
    <definedName name="_75__123Graph_XCHART_11" hidden="1">[14]Calc!$A$153:$A$315</definedName>
    <definedName name="_75__123Graph_XCHART_12" hidden="1">[14]Calc!$A$153:$A$313</definedName>
    <definedName name="_75__123Graph_XCHART_13" hidden="1">[14]Calc!$A$13:$A$33</definedName>
    <definedName name="_75__123Graph_XCHART_14" hidden="1">[14]Calc!$A$11:$A$28</definedName>
    <definedName name="_75__123Graph_XCHART_15" hidden="1">[14]Calc!$A$8:$A$19</definedName>
    <definedName name="_75__123Graph_XCHART_16" hidden="1">[14]Calc!$A$8:$A$21</definedName>
    <definedName name="_75__123Graph_XCHART_2" hidden="1">[14]Calc!$A$23:$A$58</definedName>
    <definedName name="_76__123Graph_DCHART_30" hidden="1">[14]HOne!$E$86:$E$110</definedName>
    <definedName name="_76__123Graph_XCHART_11" hidden="1">[14]Calc!$A$153:$A$315</definedName>
    <definedName name="_76__123Graph_XCHART_12" hidden="1">[14]Calc!$A$153:$A$313</definedName>
    <definedName name="_76__123Graph_XCHART_13" hidden="1">[14]Calc!$A$13:$A$33</definedName>
    <definedName name="_76__123Graph_XCHART_14" hidden="1">[14]Calc!$A$11:$A$28</definedName>
    <definedName name="_76__123Graph_XCHART_15" hidden="1">[14]Calc!$A$8:$A$19</definedName>
    <definedName name="_76__123Graph_XCHART_16" hidden="1">[14]Calc!$A$8:$A$21</definedName>
    <definedName name="_76__123Graph_XCHART_2" hidden="1">[14]Calc!$A$23:$A$58</definedName>
    <definedName name="_76__123Graph_XCHART_3" hidden="1">[14]Calc!$A$38:$A$107</definedName>
    <definedName name="_77__123Graph_XCHART_10" hidden="1">[14]Calc!$A$153:$A$325</definedName>
    <definedName name="_77__123Graph_XCHART_12" hidden="1">[14]Calc!$A$153:$A$313</definedName>
    <definedName name="_77__123Graph_XCHART_13" hidden="1">[14]Calc!$A$13:$A$33</definedName>
    <definedName name="_77__123Graph_XCHART_14" hidden="1">[14]Calc!$A$11:$A$28</definedName>
    <definedName name="_77__123Graph_XCHART_15" hidden="1">[14]Calc!$A$8:$A$19</definedName>
    <definedName name="_77__123Graph_XCHART_16" hidden="1">[14]Calc!$A$8:$A$21</definedName>
    <definedName name="_77__123Graph_XCHART_2" hidden="1">[14]Calc!$A$23:$A$58</definedName>
    <definedName name="_77__123Graph_XCHART_3" hidden="1">[14]Calc!$A$38:$A$107</definedName>
    <definedName name="_77__123Graph_XCHART_4" hidden="1">[14]Calc!$A$13:$A$53</definedName>
    <definedName name="_78__123Graph_XCHART_11" hidden="1">[14]Calc!$A$153:$A$315</definedName>
    <definedName name="_78__123Graph_XCHART_13" hidden="1">[14]Calc!$A$13:$A$33</definedName>
    <definedName name="_78__123Graph_XCHART_14" hidden="1">[14]Calc!$A$11:$A$28</definedName>
    <definedName name="_78__123Graph_XCHART_15" hidden="1">[14]Calc!$A$8:$A$19</definedName>
    <definedName name="_78__123Graph_XCHART_16" hidden="1">[14]Calc!$A$8:$A$21</definedName>
    <definedName name="_78__123Graph_XCHART_2" hidden="1">[14]Calc!$A$23:$A$58</definedName>
    <definedName name="_78__123Graph_XCHART_3" hidden="1">[14]Calc!$A$38:$A$107</definedName>
    <definedName name="_78__123Graph_XCHART_4" hidden="1">[14]Calc!$A$13:$A$53</definedName>
    <definedName name="_78__123Graph_XCHART_5" hidden="1">[14]Calc!$A$9:$A$36</definedName>
    <definedName name="_79__123Graph_XCHART_12" hidden="1">[14]Calc!$A$153:$A$313</definedName>
    <definedName name="_79__123Graph_XCHART_14" hidden="1">[14]Calc!$A$11:$A$28</definedName>
    <definedName name="_79__123Graph_XCHART_15" hidden="1">[14]Calc!$A$8:$A$19</definedName>
    <definedName name="_79__123Graph_XCHART_16" hidden="1">[14]Calc!$A$8:$A$21</definedName>
    <definedName name="_79__123Graph_XCHART_2" hidden="1">[14]Calc!$A$23:$A$58</definedName>
    <definedName name="_79__123Graph_XCHART_3" hidden="1">[14]Calc!$A$38:$A$107</definedName>
    <definedName name="_79__123Graph_XCHART_4" hidden="1">[14]Calc!$A$13:$A$53</definedName>
    <definedName name="_79__123Graph_XCHART_5" hidden="1">[14]Calc!$A$9:$A$36</definedName>
    <definedName name="_79__123Graph_XCHART_6" hidden="1">[14]Calc!$A$9:$A$41</definedName>
    <definedName name="_8__123Graph_ACHART_1" hidden="1">[14]Calc!$D$38:$D$83</definedName>
    <definedName name="_8__123Graph_ACHART_10" hidden="1">[14]Calc!$AB$153:$AB$325</definedName>
    <definedName name="_8__123Graph_ACHART_11" hidden="1">[14]Calc!$Z$153:$Z$315</definedName>
    <definedName name="_8__123Graph_ACHART_12" hidden="1">[14]Calc!$X$153:$X$313</definedName>
    <definedName name="_8__123Graph_ACHART_13" hidden="1">[14]Calc!$AD$10:$AD$33</definedName>
    <definedName name="_8__123Graph_ACHART_14" hidden="1">[14]Calc!$AH$10:$AH$28</definedName>
    <definedName name="_8__123Graph_ACHART_15" hidden="1">[14]Calc!$AJ$8:$AJ$19</definedName>
    <definedName name="_80__123Graph_XCHART_13" hidden="1">[14]Calc!$A$13:$A$33</definedName>
    <definedName name="_80__123Graph_XCHART_15" hidden="1">[14]Calc!$A$8:$A$19</definedName>
    <definedName name="_80__123Graph_XCHART_16" hidden="1">[14]Calc!$A$8:$A$21</definedName>
    <definedName name="_80__123Graph_XCHART_2" hidden="1">[14]Calc!$A$23:$A$58</definedName>
    <definedName name="_80__123Graph_XCHART_3" hidden="1">[14]Calc!$A$38:$A$107</definedName>
    <definedName name="_80__123Graph_XCHART_4" hidden="1">[14]Calc!$A$13:$A$53</definedName>
    <definedName name="_80__123Graph_XCHART_5" hidden="1">[14]Calc!$A$9:$A$36</definedName>
    <definedName name="_80__123Graph_XCHART_6" hidden="1">[14]Calc!$A$9:$A$41</definedName>
    <definedName name="_80__123Graph_XCHART_7" hidden="1">[14]Calc!$A$153:$A$688</definedName>
    <definedName name="_81__123Graph_XCHART_14" hidden="1">[14]Calc!$A$11:$A$28</definedName>
    <definedName name="_81__123Graph_XCHART_16" hidden="1">[14]Calc!$A$8:$A$21</definedName>
    <definedName name="_81__123Graph_XCHART_2" hidden="1">[14]Calc!$A$23:$A$58</definedName>
    <definedName name="_81__123Graph_XCHART_3" hidden="1">[14]Calc!$A$38:$A$107</definedName>
    <definedName name="_81__123Graph_XCHART_4" hidden="1">[14]Calc!$A$13:$A$53</definedName>
    <definedName name="_81__123Graph_XCHART_5" hidden="1">[14]Calc!$A$9:$A$36</definedName>
    <definedName name="_81__123Graph_XCHART_6" hidden="1">[14]Calc!$A$9:$A$41</definedName>
    <definedName name="_81__123Graph_XCHART_7" hidden="1">[14]Calc!$A$153:$A$688</definedName>
    <definedName name="_81__123Graph_XCHART_8" hidden="1">[14]Calc!$A$83:$A$154</definedName>
    <definedName name="_82__123Graph_XCHART_15" hidden="1">[14]Calc!$A$8:$A$19</definedName>
    <definedName name="_82__123Graph_XCHART_2" hidden="1">[14]Calc!$A$23:$A$58</definedName>
    <definedName name="_82__123Graph_XCHART_3" hidden="1">[14]Calc!$A$38:$A$107</definedName>
    <definedName name="_82__123Graph_XCHART_4" hidden="1">[14]Calc!$A$13:$A$53</definedName>
    <definedName name="_82__123Graph_XCHART_5" hidden="1">[14]Calc!$A$9:$A$36</definedName>
    <definedName name="_82__123Graph_XCHART_6" hidden="1">[14]Calc!$A$9:$A$41</definedName>
    <definedName name="_82__123Graph_XCHART_7" hidden="1">[14]Calc!$A$153:$A$688</definedName>
    <definedName name="_82__123Graph_XCHART_8" hidden="1">[14]Calc!$A$83:$A$154</definedName>
    <definedName name="_82__123Graph_XCHART_9" hidden="1">[14]Calc!$A$83:$A$153</definedName>
    <definedName name="_83__123Graph_XCHART_16" hidden="1">[14]Calc!$A$8:$A$21</definedName>
    <definedName name="_83__123Graph_XCHART_3" hidden="1">[14]Calc!$A$38:$A$107</definedName>
    <definedName name="_83__123Graph_XCHART_4" hidden="1">[14]Calc!$A$13:$A$53</definedName>
    <definedName name="_83__123Graph_XCHART_5" hidden="1">[14]Calc!$A$9:$A$36</definedName>
    <definedName name="_83__123Graph_XCHART_6" hidden="1">[14]Calc!$A$9:$A$41</definedName>
    <definedName name="_83__123Graph_XCHART_7" hidden="1">[14]Calc!$A$153:$A$688</definedName>
    <definedName name="_83__123Graph_XCHART_8" hidden="1">[14]Calc!$A$83:$A$154</definedName>
    <definedName name="_83__123Graph_XCHART_9" hidden="1">[14]Calc!$A$83:$A$153</definedName>
    <definedName name="_84__123Graph_XCHART_2" hidden="1">[14]Calc!$A$23:$A$58</definedName>
    <definedName name="_84__123Graph_XCHART_4" hidden="1">[14]Calc!$A$13:$A$53</definedName>
    <definedName name="_84__123Graph_XCHART_5" hidden="1">[14]Calc!$A$9:$A$36</definedName>
    <definedName name="_84__123Graph_XCHART_6" hidden="1">[14]Calc!$A$9:$A$41</definedName>
    <definedName name="_84__123Graph_XCHART_7" hidden="1">[14]Calc!$A$153:$A$688</definedName>
    <definedName name="_84__123Graph_XCHART_8" hidden="1">[14]Calc!$A$83:$A$154</definedName>
    <definedName name="_84__123Graph_XCHART_9" hidden="1">[14]Calc!$A$83:$A$153</definedName>
    <definedName name="_84_98CONSY" localSheetId="0">'[6]99 cons YTD'!#REF!</definedName>
    <definedName name="_84_98CONSY">'[6]99 cons YTD'!#REF!</definedName>
    <definedName name="_85__123Graph_XCHART_3" hidden="1">[14]Calc!$A$38:$A$107</definedName>
    <definedName name="_85__123Graph_XCHART_5" hidden="1">[14]Calc!$A$9:$A$36</definedName>
    <definedName name="_85__123Graph_XCHART_6" hidden="1">[14]Calc!$A$9:$A$41</definedName>
    <definedName name="_85__123Graph_XCHART_7" hidden="1">[14]Calc!$A$153:$A$688</definedName>
    <definedName name="_85__123Graph_XCHART_8" hidden="1">[14]Calc!$A$83:$A$154</definedName>
    <definedName name="_85__123Graph_XCHART_9" hidden="1">[14]Calc!$A$83:$A$153</definedName>
    <definedName name="_85MAAPRO_M" localSheetId="0">'[1]Cashflow Forecast Port'!#REF!</definedName>
    <definedName name="_85MAAPRO_M">'[1]Cashflow Forecast Port'!#REF!</definedName>
    <definedName name="_86__123Graph_XCHART_4" hidden="1">[14]Calc!$A$13:$A$53</definedName>
    <definedName name="_86__123Graph_XCHART_6" hidden="1">[14]Calc!$A$9:$A$41</definedName>
    <definedName name="_86__123Graph_XCHART_7" hidden="1">[14]Calc!$A$153:$A$688</definedName>
    <definedName name="_86__123Graph_XCHART_8" hidden="1">[14]Calc!$A$83:$A$154</definedName>
    <definedName name="_86__123Graph_XCHART_9" hidden="1">[14]Calc!$A$83:$A$153</definedName>
    <definedName name="_86_98CONSY" localSheetId="0">'[6]99 cons YTD'!#REF!</definedName>
    <definedName name="_86_98CONSY">'[6]99 cons YTD'!#REF!</definedName>
    <definedName name="_86MAAUGO_M" localSheetId="0">'[1]Cashflow Forecast Port'!#REF!</definedName>
    <definedName name="_86MAAUGO_M">'[1]Cashflow Forecast Port'!#REF!</definedName>
    <definedName name="_87__123Graph_XCHART_5" hidden="1">[14]Calc!$A$9:$A$36</definedName>
    <definedName name="_87__123Graph_XCHART_7" hidden="1">[14]Calc!$A$153:$A$688</definedName>
    <definedName name="_87__123Graph_XCHART_8" hidden="1">[14]Calc!$A$83:$A$154</definedName>
    <definedName name="_87__123Graph_XCHART_9" hidden="1">[14]Calc!$A$83:$A$153</definedName>
    <definedName name="_87MADECO_M" localSheetId="0">'[1]Cashflow Forecast Port'!#REF!</definedName>
    <definedName name="_87MADECO_M">'[1]Cashflow Forecast Port'!#REF!</definedName>
    <definedName name="_88__123Graph_XCHART_6" hidden="1">[14]Calc!$A$9:$A$41</definedName>
    <definedName name="_88__123Graph_XCHART_8" hidden="1">[14]Calc!$A$83:$A$154</definedName>
    <definedName name="_88__123Graph_XCHART_9" hidden="1">[14]Calc!$A$83:$A$153</definedName>
    <definedName name="_88MAAPRO_M" localSheetId="0">'[1]Cashflow Forecast Port'!#REF!</definedName>
    <definedName name="_88MAAPRO_M">'[1]Cashflow Forecast Port'!#REF!</definedName>
    <definedName name="_88MAFEBO_M" localSheetId="0">'[1]Cashflow Forecast Port'!#REF!</definedName>
    <definedName name="_88MAFEBO_M">'[1]Cashflow Forecast Port'!#REF!</definedName>
    <definedName name="_89__123Graph_XCHART_7" hidden="1">[14]Calc!$A$153:$A$688</definedName>
    <definedName name="_89__123Graph_XCHART_9" hidden="1">[14]Calc!$A$83:$A$153</definedName>
    <definedName name="_89MAJANO_M" localSheetId="0">'[1]Cashflow Forecast Port'!#REF!</definedName>
    <definedName name="_89MAJANO_M">'[1]Cashflow Forecast Port'!#REF!</definedName>
    <definedName name="_9__123Graph_ACHART_1" hidden="1">[14]Calc!$D$38:$D$83</definedName>
    <definedName name="_9__123Graph_ACHART_10" hidden="1">[14]Calc!$AB$153:$AB$325</definedName>
    <definedName name="_9__123Graph_ACHART_11" hidden="1">[14]Calc!$Z$153:$Z$315</definedName>
    <definedName name="_9__123Graph_ACHART_12" hidden="1">[14]Calc!$X$153:$X$313</definedName>
    <definedName name="_9__123Graph_ACHART_13" hidden="1">[14]Calc!$AD$10:$AD$33</definedName>
    <definedName name="_9__123Graph_ACHART_14" hidden="1">[14]Calc!$AH$10:$AH$28</definedName>
    <definedName name="_9__123Graph_ACHART_15" hidden="1">[14]Calc!$AJ$8:$AJ$19</definedName>
    <definedName name="_9__123Graph_ACHART_16" hidden="1">[14]Calc!$AL$8:$AL$21</definedName>
    <definedName name="_90__123Graph_XCHART_8" hidden="1">[14]Calc!$A$83:$A$154</definedName>
    <definedName name="_90_98CONSY" localSheetId="0">'[6]99 cons YTD'!#REF!</definedName>
    <definedName name="_90_98CONSY">'[6]99 cons YTD'!#REF!</definedName>
    <definedName name="_90MAAUGO_M" localSheetId="0">'[1]Cashflow Forecast Port'!#REF!</definedName>
    <definedName name="_90MAAUGO_M">'[1]Cashflow Forecast Port'!#REF!</definedName>
    <definedName name="_90MAJULO_M" localSheetId="0">'[1]Cashflow Forecast Port'!#REF!</definedName>
    <definedName name="_90MAJULO_M">'[1]Cashflow Forecast Port'!#REF!</definedName>
    <definedName name="_91__123Graph_XCHART_9" hidden="1">[14]Calc!$A$83:$A$153</definedName>
    <definedName name="_91MAJUNO_M" localSheetId="0">'[1]Cashflow Forecast Port'!#REF!</definedName>
    <definedName name="_91MAJUNO_M">'[1]Cashflow Forecast Port'!#REF!</definedName>
    <definedName name="_92_98CONSY" localSheetId="0">'[6]99 cons YTD'!#REF!</definedName>
    <definedName name="_92_98CONSY">'[6]99 cons YTD'!#REF!</definedName>
    <definedName name="_92MADECO_M" localSheetId="0">'[1]Cashflow Forecast Port'!#REF!</definedName>
    <definedName name="_92MADECO_M">'[1]Cashflow Forecast Port'!#REF!</definedName>
    <definedName name="_92MAMARO_M" localSheetId="0">'[1]Cashflow Forecast Port'!#REF!</definedName>
    <definedName name="_92MAMARO_M">'[1]Cashflow Forecast Port'!#REF!</definedName>
    <definedName name="_93MAMAYO_M" localSheetId="0">'[1]Cashflow Forecast Port'!#REF!</definedName>
    <definedName name="_93MAMAYO_M">'[1]Cashflow Forecast Port'!#REF!</definedName>
    <definedName name="_94MAAPRO_M" localSheetId="0">'[1]Cashflow Forecast Port'!#REF!</definedName>
    <definedName name="_94MAAPRO_M">'[1]Cashflow Forecast Port'!#REF!</definedName>
    <definedName name="_94MAFEBO_M" localSheetId="0">'[1]Cashflow Forecast Port'!#REF!</definedName>
    <definedName name="_94MAFEBO_M">'[1]Cashflow Forecast Port'!#REF!</definedName>
    <definedName name="_94MANOVO_M" localSheetId="0">'[1]Cashflow Forecast Port'!#REF!</definedName>
    <definedName name="_94MANOVO_M">'[1]Cashflow Forecast Port'!#REF!</definedName>
    <definedName name="_95MAOCTO_M" localSheetId="0">'[1]Cashflow Forecast Port'!#REF!</definedName>
    <definedName name="_95MAOCTO_M">'[1]Cashflow Forecast Port'!#REF!</definedName>
    <definedName name="_96MAJANO_M" localSheetId="0">'[1]Cashflow Forecast Port'!#REF!</definedName>
    <definedName name="_96MAJANO_M">'[1]Cashflow Forecast Port'!#REF!</definedName>
    <definedName name="_96MASEPO_M" localSheetId="0">'[1]Cashflow Forecast Port'!#REF!</definedName>
    <definedName name="_96MASEPO_M">'[1]Cashflow Forecast Port'!#REF!</definedName>
    <definedName name="_97MAAPRO_M" localSheetId="0">'[1]Cashflow Forecast Port'!#REF!</definedName>
    <definedName name="_97MAAPRO_M">'[1]Cashflow Forecast Port'!#REF!</definedName>
    <definedName name="_97MBAPRO_M" localSheetId="0">'[1]Cashflow Forecast Port'!#REF!</definedName>
    <definedName name="_97MBAPRO_M">'[1]Cashflow Forecast Port'!#REF!</definedName>
    <definedName name="_98CONSY" localSheetId="0">'[6]99 cons YTD'!#REF!</definedName>
    <definedName name="_98CONSY">'[6]99 cons YTD'!#REF!</definedName>
    <definedName name="_98MAAUGO_M" localSheetId="0">'[1]Cashflow Forecast Port'!#REF!</definedName>
    <definedName name="_98MAAUGO_M">'[1]Cashflow Forecast Port'!#REF!</definedName>
    <definedName name="_98MAJULO_M" localSheetId="0">'[1]Cashflow Forecast Port'!#REF!</definedName>
    <definedName name="_98MAJULO_M">'[1]Cashflow Forecast Port'!#REF!</definedName>
    <definedName name="_98MBAUGO_M" localSheetId="0">'[1]Cashflow Forecast Port'!#REF!</definedName>
    <definedName name="_98MBAUGO_M">'[1]Cashflow Forecast Port'!#REF!</definedName>
    <definedName name="_99MBDECO_M" localSheetId="0">'[1]Cashflow Forecast Port'!#REF!</definedName>
    <definedName name="_99MBDECO_M">'[1]Cashflow Forecast Port'!#REF!</definedName>
    <definedName name="_A100000" localSheetId="0">#REF!</definedName>
    <definedName name="_A100000">#REF!</definedName>
    <definedName name="_a11" localSheetId="0">[7]ЯНВАРЬ!#REF!</definedName>
    <definedName name="_a11">[7]ЯНВАРЬ!#REF!</definedName>
    <definedName name="_a637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a637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A65555" localSheetId="0">#REF!</definedName>
    <definedName name="_A65555">#REF!</definedName>
    <definedName name="_A70000" localSheetId="0">'[8]B-4'!#REF!</definedName>
    <definedName name="_A70000">'[8]B-4'!#REF!</definedName>
    <definedName name="_A80000" localSheetId="0">'[8]B-4'!#REF!</definedName>
    <definedName name="_A80000">'[8]B-4'!#REF!</definedName>
    <definedName name="_ActualSales" localSheetId="0">[18]KONSOLID!#REF!</definedName>
    <definedName name="_ActualSales">[18]KONSOLID!#REF!</definedName>
    <definedName name="_ala1" localSheetId="0">#REF!</definedName>
    <definedName name="_ala1">#REF!</definedName>
    <definedName name="_clr4">[10]PDC_Worksheet!$E$66</definedName>
    <definedName name="_COS98" localSheetId="0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rency_COA_Sumry__Std_Imp">'[15]COA Sumry _ Std Imp'!$F$6</definedName>
    <definedName name="_Currency_COA_Sumry_by_Area">'[15]COA Sumry by Area'!$J$6</definedName>
    <definedName name="_Currency_COA_Sumry_by_Contr">'[15]COA Sumry by Contr'!$J$6</definedName>
    <definedName name="_Currency_COA_Sumry_by_RG">'[15]COA Sumry by RG'!$J$6</definedName>
    <definedName name="_Currency_Contr_TDC__Std_Imp">'[15]Contr TDC _ Std Imp'!$G$6</definedName>
    <definedName name="_Currency_Item_Sumry__Std_Imp">'[15]Item Sumry _ Std Imp'!$I$6</definedName>
    <definedName name="_Currency_List__Components">'[15]List _ Components'!$G$6</definedName>
    <definedName name="_Currency_List__Equipment">'[15]List _ Equipment'!$I$5</definedName>
    <definedName name="_Currency_Proj_TIC__Std_Imp">'[15]Proj TIC _ Std Imp'!$F$6</definedName>
    <definedName name="_Currency_Project_Metrics">'[15]Project Metrics'!$O$5</definedName>
    <definedName name="_Currency_TDC_COA_Grp_Sumry">'[15]TDC COA Grp Sumry'!$K$5</definedName>
    <definedName name="_Currency_TDC_COA_Sumry">'[15]TDC COA Sumry'!$H$6</definedName>
    <definedName name="_Currency_TDC_Item_Dets">'[15]TDC Item Dets'!$P$5</definedName>
    <definedName name="_Currency_TDC_Item_DetsFull">'[15]TDC Item Dets_Full'!$V$5</definedName>
    <definedName name="_Currency_TDC_Item_DetsIPMFull">'[15]TDC Item Dets_IPM_Full'!$T$5</definedName>
    <definedName name="_Currency_TDC_Item_Sumry">'[15]TDC Item Sumry'!$O$5</definedName>
    <definedName name="_Currency_TDC_Key_Qty_Sumry">'[15]TDC Key Qty Sumry'!$J$5</definedName>
    <definedName name="_Currency_Unit_Costs__Std_Imp">'[15]Unit Costs _ Std Imp'!$F$6</definedName>
    <definedName name="_Currency_Unit_MH__Std_Imp">'[15]Unit MH _ Std Imp'!$F$6</definedName>
    <definedName name="_Currrency_List___Components">'[15]List _ Components'!$G$6</definedName>
    <definedName name="_Estimate_Class_COA_Sumry__Std_Imp">'[15]COA Sumry _ Std Imp'!$D$6</definedName>
    <definedName name="_Estimate_Class_COA_Sumry_by_Area">'[15]COA Sumry by Area'!$G$6</definedName>
    <definedName name="_Estimate_Class_COA_Sumry_by_Contr">'[15]COA Sumry by Contr'!$G$6</definedName>
    <definedName name="_Estimate_Class_COA_Sumry_by_RG">'[15]COA Sumry by RG'!$G$6</definedName>
    <definedName name="_Estimate_Class_Contr_TDC__Std_Imp">'[15]Contr TDC _ Std Imp'!$E$6</definedName>
    <definedName name="_Estimate_Class_Item_Sumry__Std_Imp">'[15]Item Sumry _ Std Imp'!$F$6</definedName>
    <definedName name="_Estimate_Class_List__Components">'[15]List _ Components'!$E$6</definedName>
    <definedName name="_Estimate_Class_List__Equipment">'[15]List _ Equipment'!$D$5</definedName>
    <definedName name="_Estimate_Class_Proj_TIC__Std_Imp">'[15]Proj TIC _ Std Imp'!$D$6</definedName>
    <definedName name="_Estimate_Class_Project_Metrics">'[15]Project Metrics'!$H$5</definedName>
    <definedName name="_Estimate_Class_TDC_COA_Grp_Sumry">'[15]TDC COA Grp Sumry'!$E$5</definedName>
    <definedName name="_Estimate_Class_TDC_COA_Sumry">'[15]TDC COA Sumry'!$E$6</definedName>
    <definedName name="_Estimate_Class_TDC_Item_Dets">'[15]TDC Item Dets'!$G$5</definedName>
    <definedName name="_Estimate_Class_TDC_Item_DetsFull">'[15]TDC Item Dets_Full'!$K$5</definedName>
    <definedName name="_Estimate_Class_TDC_Item_DetsIPMFull">'[15]TDC Item Dets_IPM_Full'!$I$5</definedName>
    <definedName name="_Estimate_Class_TDC_Item_Sumry">'[15]TDC Item Sumry'!$F$5</definedName>
    <definedName name="_Estimate_Class_TDC_Key_Qty_Sumry">'[15]TDC Key Qty Sumry'!$E$5</definedName>
    <definedName name="_Estimate_Class_Unit_Costs__Std_Imp">'[15]Unit Costs _ Std Imp'!$D$6</definedName>
    <definedName name="_Estimate_Class_Unit_MH__Std_Imp">'[15]Unit MH _ Std Imp'!$D$6</definedName>
    <definedName name="_Estimate_Date_COA_Sumry__Std_Imp">'[15]COA Sumry _ Std Imp'!$B$6</definedName>
    <definedName name="_Estimate_Date_COA_Sumry_by_Area">'[15]COA Sumry by Area'!$C$6</definedName>
    <definedName name="_Estimate_Date_COA_Sumry_by_Contr">'[15]COA Sumry by Contr'!$C$6</definedName>
    <definedName name="_Estimate_Date_COA_Sumry_by_RG">'[15]COA Sumry by RG'!$C$6</definedName>
    <definedName name="_Estimate_Date_Contr_TDC__Std_Imp">'[15]Contr TDC _ Std Imp'!$B$6</definedName>
    <definedName name="_Estimate_Date_Item_DetsIPMFull">'[15]TDC Item Dets_IPM_Full'!$B$5</definedName>
    <definedName name="_Estimate_Date_Item_Sumry__Std_Imp">'[15]Item Sumry _ Std Imp'!$B$6</definedName>
    <definedName name="_Estimate_Date_List__Components">'[15]List _ Components'!$B$6</definedName>
    <definedName name="_Estimate_Date_List__Equipment">'[15]List _ Equipment'!$B$5</definedName>
    <definedName name="_Estimate_Date_Proj_TIC__Std_Imp">'[15]Proj TIC _ Std Imp'!$B$6</definedName>
    <definedName name="_Estimate_Date_Project_Metrics">'[15]Project Metrics'!$B$5</definedName>
    <definedName name="_Estimate_Date_TDC_COA_Grp_Sumry">'[15]TDC COA Grp Sumry'!$B$5</definedName>
    <definedName name="_Estimate_Date_TDC_COA_Sumry">'[15]TDC COA Sumry'!$B$6</definedName>
    <definedName name="_Estimate_Date_TDC_Item_Dets">'[15]TDC Item Dets'!$B$5</definedName>
    <definedName name="_Estimate_Date_TDC_Item_DetsFull">'[15]TDC Item Dets_Full'!$B$5</definedName>
    <definedName name="_Estimate_Date_TDC_Item_DetsIPMFull">'[15]TDC Item Dets_IPM_Full'!$B$5</definedName>
    <definedName name="_Estimate_Date_TDC_Item_Sumry">'[15]TDC Item Sumry'!$B$5</definedName>
    <definedName name="_Estimate_Date_TDC_Key_Qty_Sumry">'[15]TDC Key Qty Sumry'!$B$5</definedName>
    <definedName name="_Estimate_Date_Unit_Costs__Std_Imp">'[15]Unit Costs _ Std Imp'!$B$6</definedName>
    <definedName name="_Estimate_Date_Unit_MH__Std_Imp">'[15]Unit MH _ Std Imp'!$B$6</definedName>
    <definedName name="_EXR0105" localSheetId="0">#REF!</definedName>
    <definedName name="_EXR0105">#REF!</definedName>
    <definedName name="_EXR0106" localSheetId="0">#REF!</definedName>
    <definedName name="_EXR0106">#REF!</definedName>
    <definedName name="_EXR0107" localSheetId="0">#REF!</definedName>
    <definedName name="_EXR0107">#REF!</definedName>
    <definedName name="_EXR0108" localSheetId="0">#REF!</definedName>
    <definedName name="_EXR0108">#REF!</definedName>
    <definedName name="_EXR0205" localSheetId="0">#REF!</definedName>
    <definedName name="_EXR0205">#REF!</definedName>
    <definedName name="_EXR0206" localSheetId="0">#REF!</definedName>
    <definedName name="_EXR0206">#REF!</definedName>
    <definedName name="_EXR0207" localSheetId="0">#REF!</definedName>
    <definedName name="_EXR0207">#REF!</definedName>
    <definedName name="_EXR0208" localSheetId="0">#REF!</definedName>
    <definedName name="_EXR0208">#REF!</definedName>
    <definedName name="_EXR0305" localSheetId="0">#REF!</definedName>
    <definedName name="_EXR0305">#REF!</definedName>
    <definedName name="_EXR0306" localSheetId="0">#REF!</definedName>
    <definedName name="_EXR0306">#REF!</definedName>
    <definedName name="_EXR0307" localSheetId="0">#REF!</definedName>
    <definedName name="_EXR0307">#REF!</definedName>
    <definedName name="_EXR0308" localSheetId="0">#REF!</definedName>
    <definedName name="_EXR0308">#REF!</definedName>
    <definedName name="_EXR0405" localSheetId="0">#REF!</definedName>
    <definedName name="_EXR0405">#REF!</definedName>
    <definedName name="_EXR0406" localSheetId="0">#REF!</definedName>
    <definedName name="_EXR0406">#REF!</definedName>
    <definedName name="_EXR0407" localSheetId="0">#REF!</definedName>
    <definedName name="_EXR0407">#REF!</definedName>
    <definedName name="_EXR0408" localSheetId="0">#REF!</definedName>
    <definedName name="_EXR0408">#REF!</definedName>
    <definedName name="_EXR0505" localSheetId="0">#REF!</definedName>
    <definedName name="_EXR0505">#REF!</definedName>
    <definedName name="_EXR0506" localSheetId="0">#REF!</definedName>
    <definedName name="_EXR0506">#REF!</definedName>
    <definedName name="_EXR0507" localSheetId="0">#REF!</definedName>
    <definedName name="_EXR0507">#REF!</definedName>
    <definedName name="_EXR0508" localSheetId="0">#REF!</definedName>
    <definedName name="_EXR0508">#REF!</definedName>
    <definedName name="_EXR0605" localSheetId="0">#REF!</definedName>
    <definedName name="_EXR0605">#REF!</definedName>
    <definedName name="_EXR0606" localSheetId="0">#REF!</definedName>
    <definedName name="_EXR0606">#REF!</definedName>
    <definedName name="_EXR0607" localSheetId="0">#REF!</definedName>
    <definedName name="_EXR0607">#REF!</definedName>
    <definedName name="_EXR0608" localSheetId="0">#REF!</definedName>
    <definedName name="_EXR0608">#REF!</definedName>
    <definedName name="_EXR0705" localSheetId="0">#REF!</definedName>
    <definedName name="_EXR0705">#REF!</definedName>
    <definedName name="_EXR0706" localSheetId="0">#REF!</definedName>
    <definedName name="_EXR0706">#REF!</definedName>
    <definedName name="_EXR0707" localSheetId="0">#REF!</definedName>
    <definedName name="_EXR0707">#REF!</definedName>
    <definedName name="_EXR0708" localSheetId="0">#REF!</definedName>
    <definedName name="_EXR0708">#REF!</definedName>
    <definedName name="_EXR0805" localSheetId="0">#REF!</definedName>
    <definedName name="_EXR0805">#REF!</definedName>
    <definedName name="_EXR0806" localSheetId="0">#REF!</definedName>
    <definedName name="_EXR0806">#REF!</definedName>
    <definedName name="_EXR0807" localSheetId="0">#REF!</definedName>
    <definedName name="_EXR0807">#REF!</definedName>
    <definedName name="_EXR0808" localSheetId="0">#REF!</definedName>
    <definedName name="_EXR0808">#REF!</definedName>
    <definedName name="_EXR0905" localSheetId="0">#REF!</definedName>
    <definedName name="_EXR0905">#REF!</definedName>
    <definedName name="_EXR0906" localSheetId="0">#REF!</definedName>
    <definedName name="_EXR0906">#REF!</definedName>
    <definedName name="_EXR0907" localSheetId="0">#REF!</definedName>
    <definedName name="_EXR0907">#REF!</definedName>
    <definedName name="_EXR1005" localSheetId="0">#REF!</definedName>
    <definedName name="_EXR1005">#REF!</definedName>
    <definedName name="_EXR1006" localSheetId="0">#REF!</definedName>
    <definedName name="_EXR1006">#REF!</definedName>
    <definedName name="_EXR1007" localSheetId="0">#REF!</definedName>
    <definedName name="_EXR1007">#REF!</definedName>
    <definedName name="_EXR1105" localSheetId="0">#REF!</definedName>
    <definedName name="_EXR1105">#REF!</definedName>
    <definedName name="_EXR1106" localSheetId="0">#REF!</definedName>
    <definedName name="_EXR1106">#REF!</definedName>
    <definedName name="_EXR1107" localSheetId="0">#REF!</definedName>
    <definedName name="_EXR1107">#REF!</definedName>
    <definedName name="_EXR1205" localSheetId="0">#REF!</definedName>
    <definedName name="_EXR1205">#REF!</definedName>
    <definedName name="_EXR1206" localSheetId="0">#REF!</definedName>
    <definedName name="_EXR1206">#REF!</definedName>
    <definedName name="_EXR1207" localSheetId="0">#REF!</definedName>
    <definedName name="_EXR1207">#REF!</definedName>
    <definedName name="_EXR280205" localSheetId="0">#REF!</definedName>
    <definedName name="_EXR280205">#REF!</definedName>
    <definedName name="_EXR280206" localSheetId="0">#REF!</definedName>
    <definedName name="_EXR280206">#REF!</definedName>
    <definedName name="_EXR280207" localSheetId="0">#REF!</definedName>
    <definedName name="_EXR280207">#REF!</definedName>
    <definedName name="_EXR290208" localSheetId="0">#REF!</definedName>
    <definedName name="_EXR290208">#REF!</definedName>
    <definedName name="_EXR300405" localSheetId="0">#REF!</definedName>
    <definedName name="_EXR300405">#REF!</definedName>
    <definedName name="_EXR300406" localSheetId="0">#REF!</definedName>
    <definedName name="_EXR300406">#REF!</definedName>
    <definedName name="_EXR300407" localSheetId="0">#REF!</definedName>
    <definedName name="_EXR300407">#REF!</definedName>
    <definedName name="_EXR300408" localSheetId="0">#REF!</definedName>
    <definedName name="_EXR300408">#REF!</definedName>
    <definedName name="_EXR300605" localSheetId="0">#REF!</definedName>
    <definedName name="_EXR300605">#REF!</definedName>
    <definedName name="_EXR300606" localSheetId="0">#REF!</definedName>
    <definedName name="_EXR300606">#REF!</definedName>
    <definedName name="_EXR300607" localSheetId="0">#REF!</definedName>
    <definedName name="_EXR300607">#REF!</definedName>
    <definedName name="_EXR300608" localSheetId="0">#REF!</definedName>
    <definedName name="_EXR300608">#REF!</definedName>
    <definedName name="_EXR300905" localSheetId="0">#REF!</definedName>
    <definedName name="_EXR300905">#REF!</definedName>
    <definedName name="_EXR300906" localSheetId="0">#REF!</definedName>
    <definedName name="_EXR300906">#REF!</definedName>
    <definedName name="_EXR300907" localSheetId="0">#REF!</definedName>
    <definedName name="_EXR300907">#REF!</definedName>
    <definedName name="_EXR301105" localSheetId="0">#REF!</definedName>
    <definedName name="_EXR301105">#REF!</definedName>
    <definedName name="_EXR301106" localSheetId="0">#REF!</definedName>
    <definedName name="_EXR301106">#REF!</definedName>
    <definedName name="_EXR301107" localSheetId="0">#REF!</definedName>
    <definedName name="_EXR301107">#REF!</definedName>
    <definedName name="_EXR310105" localSheetId="0">#REF!</definedName>
    <definedName name="_EXR310105">#REF!</definedName>
    <definedName name="_EXR310106" localSheetId="0">#REF!</definedName>
    <definedName name="_EXR310106">#REF!</definedName>
    <definedName name="_EXR310107" localSheetId="0">#REF!</definedName>
    <definedName name="_EXR310107">#REF!</definedName>
    <definedName name="_EXR310108" localSheetId="0">#REF!</definedName>
    <definedName name="_EXR310108">#REF!</definedName>
    <definedName name="_EXR310305" localSheetId="0">#REF!</definedName>
    <definedName name="_EXR310305">#REF!</definedName>
    <definedName name="_EXR310306" localSheetId="0">#REF!</definedName>
    <definedName name="_EXR310306">#REF!</definedName>
    <definedName name="_EXR310307" localSheetId="0">#REF!</definedName>
    <definedName name="_EXR310307">#REF!</definedName>
    <definedName name="_EXR310308" localSheetId="0">#REF!</definedName>
    <definedName name="_EXR310308">#REF!</definedName>
    <definedName name="_EXR310505" localSheetId="0">#REF!</definedName>
    <definedName name="_EXR310505">#REF!</definedName>
    <definedName name="_EXR310506" localSheetId="0">#REF!</definedName>
    <definedName name="_EXR310506">#REF!</definedName>
    <definedName name="_EXR310507" localSheetId="0">#REF!</definedName>
    <definedName name="_EXR310507">#REF!</definedName>
    <definedName name="_EXR310508" localSheetId="0">#REF!</definedName>
    <definedName name="_EXR310508">#REF!</definedName>
    <definedName name="_EXR310705" localSheetId="0">#REF!</definedName>
    <definedName name="_EXR310705">#REF!</definedName>
    <definedName name="_EXR310706" localSheetId="0">#REF!</definedName>
    <definedName name="_EXR310706">#REF!</definedName>
    <definedName name="_EXR310707" localSheetId="0">#REF!</definedName>
    <definedName name="_EXR310707">#REF!</definedName>
    <definedName name="_EXR310708" localSheetId="0">#REF!</definedName>
    <definedName name="_EXR310708">#REF!</definedName>
    <definedName name="_EXR310805" localSheetId="0">#REF!</definedName>
    <definedName name="_EXR310805">#REF!</definedName>
    <definedName name="_EXR310806" localSheetId="0">#REF!</definedName>
    <definedName name="_EXR310806">#REF!</definedName>
    <definedName name="_EXR310807" localSheetId="0">#REF!</definedName>
    <definedName name="_EXR310807">#REF!</definedName>
    <definedName name="_EXR310808" localSheetId="0">#REF!</definedName>
    <definedName name="_EXR310808">#REF!</definedName>
    <definedName name="_EXR311005" localSheetId="0">#REF!</definedName>
    <definedName name="_EXR311005">#REF!</definedName>
    <definedName name="_EXR311006" localSheetId="0">#REF!</definedName>
    <definedName name="_EXR311006">#REF!</definedName>
    <definedName name="_EXR311007" localSheetId="0">#REF!</definedName>
    <definedName name="_EXR311007">#REF!</definedName>
    <definedName name="_EXR311204" localSheetId="0">#REF!</definedName>
    <definedName name="_EXR311204">#REF!</definedName>
    <definedName name="_EXR311205" localSheetId="0">#REF!</definedName>
    <definedName name="_EXR311205">#REF!</definedName>
    <definedName name="_EXR311206" localSheetId="0">#REF!</definedName>
    <definedName name="_EXR311206">#REF!</definedName>
    <definedName name="_EXR311207" localSheetId="0">#REF!</definedName>
    <definedName name="_EXR311207">#REF!</definedName>
    <definedName name="_Fill" localSheetId="0" hidden="1">#REF!</definedName>
    <definedName name="_Fill" hidden="1">#REF!</definedName>
    <definedName name="_g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ggg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hj2" localSheetId="0" hidden="1">#REF!</definedName>
    <definedName name="_hj2" hidden="1">#REF!</definedName>
    <definedName name="_HJ3" localSheetId="0" hidden="1">#REF!</definedName>
    <definedName name="_HJ3" hidden="1">#REF!</definedName>
    <definedName name="_idc1" localSheetId="0">[2]Drawdown!#REF!</definedName>
    <definedName name="_idc1">[2]Drawdown!#REF!</definedName>
    <definedName name="_idc2" localSheetId="0">[2]Drawdown!#REF!</definedName>
    <definedName name="_idc2">[2]Drawdown!#REF!</definedName>
    <definedName name="_int1" localSheetId="0">'[2]Debt Service'!#REF!</definedName>
    <definedName name="_int1">'[2]Debt Service'!#REF!</definedName>
    <definedName name="_int2" localSheetId="0">'[2]Debt Service'!#REF!</definedName>
    <definedName name="_int2">'[2]Debt Service'!#REF!</definedName>
    <definedName name="_IPC84" localSheetId="0">#REF!</definedName>
    <definedName name="_IPC84">#REF!</definedName>
    <definedName name="_IRR1" localSheetId="0">#REF!</definedName>
    <definedName name="_IRR1">#REF!</definedName>
    <definedName name="_jan01" localSheetId="0">#REF!</definedName>
    <definedName name="_jan01">#REF!</definedName>
    <definedName name="_Job_Number_COA_Sumry__Std_Imp">'[15]COA Sumry _ Std Imp'!$D$5</definedName>
    <definedName name="_Job_Number_COA_Sumry_by_Area">'[15]COA Sumry by Area'!$G$5</definedName>
    <definedName name="_Job_Number_COA_Sumry_by_Contr">'[15]COA Sumry by Contr'!$G$5</definedName>
    <definedName name="_Job_Number_COA_Sumry_by_RG">'[15]COA Sumry by RG'!$G$5</definedName>
    <definedName name="_Job_Number_Contr_TDC__Std_Imp">'[15]Contr TDC _ Std Imp'!$E$5</definedName>
    <definedName name="_Job_Number_Item_Sumry__Std_Imp">'[15]Item Sumry _ Std Imp'!$F$5</definedName>
    <definedName name="_Job_Number_List__Components">'[15]List _ Components'!$E$5</definedName>
    <definedName name="_Job_Number_List__Equipment">'[15]List _ Equipment'!$G$5</definedName>
    <definedName name="_Job_Number_Proj_TIC__Std_Imp">'[15]Proj TIC _ Std Imp'!$D$5</definedName>
    <definedName name="_Job_Number_Project_Metrics">'[15]Project Metrics'!$L$5</definedName>
    <definedName name="_Job_Number_TDC_COA_Grp_Sumry">'[15]TDC COA Grp Sumry'!$I$5</definedName>
    <definedName name="_Job_Number_TDC_COA_Sumry">'[15]TDC COA Sumry'!$E$5</definedName>
    <definedName name="_Job_Number_TDC_Item_Dets">'[15]TDC Item Dets'!$L$5</definedName>
    <definedName name="_Job_Number_TDC_Item_DetsFull">'[15]TDC Item Dets_Full'!$R$5</definedName>
    <definedName name="_Job_Number_TDC_Item_DetsIPMFull">'[15]TDC Item Dets_IPM_Full'!$P$5</definedName>
    <definedName name="_Job_Number_TDC_Item_Sumry">'[15]TDC Item Sumry'!$L$5</definedName>
    <definedName name="_Job_Number_TDC_Key_Qty_Sumry">'[15]TDC Key Qty Sumry'!$H$5</definedName>
    <definedName name="_Job_Number_Unit_Costs__Std_Imp">'[15]Unit Costs _ Std Imp'!$D$5</definedName>
    <definedName name="_Job_Number_Unit_MH__Std_Imp">'[15]Unit MH _ Std Imp'!$D$5</definedName>
    <definedName name="_k1" localSheetId="0">[11]Изменение_оборотных_средств!#REF!</definedName>
    <definedName name="_k1">[11]Изменение_оборотных_средств!#REF!</definedName>
    <definedName name="_k2" localSheetId="0">[11]Изменение_оборотных_средств!#REF!</definedName>
    <definedName name="_k2">[11]Изменение_оборотных_средств!#REF!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RD1" localSheetId="0">[4]Loans!#REF!</definedName>
    <definedName name="_KRD1">[4]Loans!#REF!</definedName>
    <definedName name="_KRD2" localSheetId="0">[4]Loans!#REF!</definedName>
    <definedName name="_KRD2">[4]Loans!#REF!</definedName>
    <definedName name="_lab1">'[19]Option 0'!$Q$9</definedName>
    <definedName name="_lab2">'[19]Option 0'!$Q$10</definedName>
    <definedName name="_Logo_Civil_COA_Sumry">"Object 10"</definedName>
    <definedName name="_Logo_Civil_Item_Dets">"Object 131"</definedName>
    <definedName name="_Logo_Civil_Item_Sumry">"Object 53"</definedName>
    <definedName name="_m1" localSheetId="0">[11]Изменение_оборотных_средств!#REF!</definedName>
    <definedName name="_m1">[11]Изменение_оборотных_средств!#REF!</definedName>
    <definedName name="_m2" localSheetId="0">[11]Изменение_оборотных_средств!#REF!</definedName>
    <definedName name="_m2">[11]Изменение_оборотных_средств!#REF!</definedName>
    <definedName name="_MAL1" localSheetId="0">#REF!</definedName>
    <definedName name="_MAL1">#REF!</definedName>
    <definedName name="_MF2">[10]PDC_Worksheet!$E$65</definedName>
    <definedName name="_n1">[11]Капзатраты!$D$1:$J$1</definedName>
    <definedName name="_new95" localSheetId="0">#REF!</definedName>
    <definedName name="_new95">#REF!</definedName>
    <definedName name="_NIL1">'[5]P&amp;L CCI Detail'!$T$54</definedName>
    <definedName name="_NIL2">'[5]P&amp;L CCI Detail'!$T$61</definedName>
    <definedName name="_NIL3">'[5]P&amp;L CCI Detail'!$T$76</definedName>
    <definedName name="_NIL4">'[5]P&amp;L CCI Detail'!$T$84</definedName>
    <definedName name="_NIL5">'[5]P&amp;L CCI Detail'!$T$94</definedName>
    <definedName name="_NPV1" localSheetId="0">#REF!</definedName>
    <definedName name="_NPV1">#REF!</definedName>
    <definedName name="_npv2" localSheetId="0">#REF!</definedName>
    <definedName name="_npv2">#REF!</definedName>
    <definedName name="_npv3" localSheetId="0">#REF!</definedName>
    <definedName name="_npv3">#REF!</definedName>
    <definedName name="_npv4" localSheetId="0">#REF!</definedName>
    <definedName name="_npv4">#REF!</definedName>
    <definedName name="_npv5" localSheetId="0">#REF!</definedName>
    <definedName name="_npv5">#REF!</definedName>
    <definedName name="_Order1" hidden="1">255</definedName>
    <definedName name="_Order2" hidden="1">255</definedName>
    <definedName name="_p1" localSheetId="0">[11]Изменение_оборотных_средств!#REF!</definedName>
    <definedName name="_p1">[11]Изменение_оборотных_средств!#REF!</definedName>
    <definedName name="_PG1">'[1]Cashflow Forecast Port'!$B$1:$Z$33</definedName>
    <definedName name="_PG13" localSheetId="0">#REF!</definedName>
    <definedName name="_PG13">#REF!</definedName>
    <definedName name="_PG15" localSheetId="0">#REF!</definedName>
    <definedName name="_PG15">#REF!</definedName>
    <definedName name="_PG3">'[1]Cashflow Forecast Port'!$B$42:$Z$71</definedName>
    <definedName name="_PG4" localSheetId="0">#REF!</definedName>
    <definedName name="_PG4">#REF!</definedName>
    <definedName name="_PG5" localSheetId="0">#REF!</definedName>
    <definedName name="_PG5">#REF!</definedName>
    <definedName name="_PG9" localSheetId="0">#REF!</definedName>
    <definedName name="_PG9">#REF!</definedName>
    <definedName name="_ppp2" localSheetId="0">'2019 приложение 21'!F_INCOME,'2019 приложение 21'!F_BALANCE,'2019 приложение 21'!f_free_cash_flow,'2019 приложение 21'!f_ratios,'2019 приложение 21'!f_valuation</definedName>
    <definedName name="_ppp2">F_INCOME,F_BALANCE,f_free_cash_flow,f_ratios,f_valuation</definedName>
    <definedName name="_Prepared_By_COA_Sumry__Std_Imp">'[15]COA Sumry _ Std Imp'!$F$5</definedName>
    <definedName name="_Prepared_By_COA_Sumry_by_Area">'[15]COA Sumry by Area'!$J$5</definedName>
    <definedName name="_Prepared_By_COA_Sumry_by_Contr">'[15]COA Sumry by Contr'!$J$5</definedName>
    <definedName name="_Prepared_By_COA_Sumry_by_RG">'[15]COA Sumry by RG'!$J$5</definedName>
    <definedName name="_Prepared_By_Contr_TDC__Std_Imp">'[15]Contr TDC _ Std Imp'!$G$5</definedName>
    <definedName name="_Prepared_By_Item_Sumry__Std_Imp">'[15]Item Sumry _ Std Imp'!$I$5</definedName>
    <definedName name="_Prepared_By_List__Components">'[15]List _ Components'!$G$5</definedName>
    <definedName name="_Prepared_By_List__Equipment">'[15]List _ Equipment'!$I$3</definedName>
    <definedName name="_Prepared_By_Proj_TIC__Std_Imp">'[15]Proj TIC _ Std Imp'!$F$5</definedName>
    <definedName name="_Prepared_By_Project_Metrics">'[15]Project Metrics'!$O$3</definedName>
    <definedName name="_Prepared_By_TDC_COA_Grp_Sumry">'[15]TDC COA Grp Sumry'!$K$3</definedName>
    <definedName name="_Prepared_By_TDC_COA_Sumry">'[15]TDC COA Sumry'!$H$5</definedName>
    <definedName name="_Prepared_By_TDC_Item_Dets">'[15]TDC Item Dets'!$P$3</definedName>
    <definedName name="_Prepared_By_TDC_Item_DetsFull">'[15]TDC Item Dets_Full'!$V$3</definedName>
    <definedName name="_Prepared_By_TDC_Item_DetsIPMFull">'[15]TDC Item Dets_IPM_Full'!$T$3</definedName>
    <definedName name="_Prepared_By_TDC_Item_Sumry">'[15]TDC Item Sumry'!$O$3</definedName>
    <definedName name="_Prepared_By_TDC_Key_Qty_Sumry">'[15]TDC Key Qty Sumry'!$J$3</definedName>
    <definedName name="_Prepared_By_Unit_Costs__Std_Imp">'[15]Unit Costs _ Std Imp'!$F$5</definedName>
    <definedName name="_Prepared_By_Unit_MH__Std_Imp">'[15]Unit MH _ Std Imp'!$F$5</definedName>
    <definedName name="_Project_Directory_Proj_Cost_Sumry" localSheetId="0">'[20]Proj Cost Sumry'!#REF!</definedName>
    <definedName name="_Project_Directory_Proj_Cost_Sumry">'[20]Proj Cost Sumry'!#REF!</definedName>
    <definedName name="_Project_Location_COA_Sumry__Std_Imp">'[15]COA Sumry _ Std Imp'!$B$5</definedName>
    <definedName name="_Project_Location_COA_Sumry_by_Area">'[15]COA Sumry by Area'!$C$5</definedName>
    <definedName name="_Project_Location_COA_Sumry_by_Contr">'[15]COA Sumry by Contr'!$C$5</definedName>
    <definedName name="_Project_Location_COA_Sumry_by_RG">'[15]COA Sumry by RG'!$C$5</definedName>
    <definedName name="_Project_Location_Contr_TDC__Std_Imp">'[15]Contr TDC _ Std Imp'!$B$5</definedName>
    <definedName name="_Project_Location_Item_Sumry__Std_Imp">'[15]Item Sumry _ Std Imp'!$B$5</definedName>
    <definedName name="_Project_Location_List__Components">'[15]List _ Components'!$B$5</definedName>
    <definedName name="_Project_Location_List__Equipment">'[15]List _ Equipment'!$G$4</definedName>
    <definedName name="_Project_Location_Proj_TIC__Std_Imp">'[15]Proj TIC _ Std Imp'!$B$5</definedName>
    <definedName name="_Project_Location_Project_Metrics">'[15]Project Metrics'!$L$4</definedName>
    <definedName name="_Project_Location_TDC_COA_Grp_Sumry">'[15]TDC COA Grp Sumry'!$I$4</definedName>
    <definedName name="_Project_Location_TDC_COA_Sumry">'[15]TDC COA Sumry'!$B$5</definedName>
    <definedName name="_Project_Location_TDC_Item_Dets">'[15]TDC Item Dets'!$L$4</definedName>
    <definedName name="_Project_Location_TDC_Item_DetsFull">'[15]TDC Item Dets_Full'!$R$4</definedName>
    <definedName name="_Project_Location_TDC_Item_DetsIPMFull">'[15]TDC Item Dets_IPM_Full'!$P$4</definedName>
    <definedName name="_Project_Location_TDC_Item_Sumry">'[15]TDC Item Sumry'!$L$4</definedName>
    <definedName name="_Project_Location_TDC_Key_Qty_Sumry">'[15]TDC Key Qty Sumry'!$H$4</definedName>
    <definedName name="_Project_Location_Unit_Costs__Std_Imp">'[15]Unit Costs _ Std Imp'!$B$5</definedName>
    <definedName name="_Project_Location_Unit_MH__Std_Imp">'[15]Unit MH _ Std Imp'!$B$5</definedName>
    <definedName name="_Project_Name_COA_Sumry__Std_Imp">'[15]COA Sumry _ Std Imp'!$B$4</definedName>
    <definedName name="_Project_Name_COA_Sumry_by_Area">'[15]COA Sumry by Area'!$C$4</definedName>
    <definedName name="_Project_Name_COA_Sumry_by_Contr">'[15]COA Sumry by Contr'!$C$4</definedName>
    <definedName name="_Project_Name_COA_Sumry_by_RG">'[15]COA Sumry by RG'!$C$4</definedName>
    <definedName name="_Project_Name_Contr_TDC__Std_Imp">'[15]Contr TDC _ Std Imp'!$B$4</definedName>
    <definedName name="_Project_Name_Item_Sumry__Std_Imp">'[15]Item Sumry _ Std Imp'!$B$4</definedName>
    <definedName name="_Project_Name_List__Components">'[15]List _ Components'!$B$4</definedName>
    <definedName name="_Project_Name_List__Equipment">'[15]List _ Equipment'!$B$4</definedName>
    <definedName name="_Project_Name_Proj_TIC__Std_Imp">'[15]Proj TIC _ Std Imp'!$B$4</definedName>
    <definedName name="_Project_Name_Project_Metrics">'[15]Project Metrics'!$B$4</definedName>
    <definedName name="_Project_Name_TDC_COA_Grp_Sumry">'[15]TDC COA Grp Sumry'!$B$4</definedName>
    <definedName name="_Project_Name_TDC_COA_Sumry">'[15]TDC COA Sumry'!$B$4</definedName>
    <definedName name="_Project_Name_TDC_Item_Dets">'[15]TDC Item Dets'!$B$4</definedName>
    <definedName name="_Project_Name_TDC_Item_DetsFull">'[15]TDC Item Dets_Full'!$B$4</definedName>
    <definedName name="_Project_Name_TDC_Item_DetsIPMFull">'[15]TDC Item Dets_IPM_Full'!$B$4</definedName>
    <definedName name="_Project_Name_TDC_Item_Sumry">'[15]TDC Item Sumry'!$B$4</definedName>
    <definedName name="_Project_Name_TDC_Key_Qty_Sumry">'[15]TDC Key Qty Sumry'!$B$4</definedName>
    <definedName name="_Project_Name_Unit_Costs__Std_Imp">'[15]Unit Costs _ Std Imp'!$B$4</definedName>
    <definedName name="_Project_Name_Unit_MH__Std_Imp">'[15]Unit MH _ Std Imp'!$B$4</definedName>
    <definedName name="_Project_Title_COA_Sumry__Std_Imp">'[15]COA Sumry _ Std Imp'!$B$3</definedName>
    <definedName name="_Project_Title_COA_Sumry_by_Area">'[15]COA Sumry by Area'!$C$3</definedName>
    <definedName name="_Project_Title_COA_Sumry_by_Contr">'[15]COA Sumry by Contr'!$C$3</definedName>
    <definedName name="_Project_Title_COA_Sumry_by_RG">'[15]COA Sumry by RG'!$C$3</definedName>
    <definedName name="_Project_Title_Contr_TDC__Std_Imp">'[15]Contr TDC _ Std Imp'!$B$3</definedName>
    <definedName name="_Project_Title_Item_Sumry__Std_Imp">'[15]Item Sumry _ Std Imp'!$B$3</definedName>
    <definedName name="_Project_Title_List__Components">'[15]List _ Components'!$B$3</definedName>
    <definedName name="_Project_Title_List__Equipment">'[15]List _ Equipment'!$B$3</definedName>
    <definedName name="_Project_Title_Proj_TIC__Std_Imp">'[15]Proj TIC _ Std Imp'!$B$3</definedName>
    <definedName name="_Project_Title_Project_Metrics">'[15]Project Metrics'!$B$3</definedName>
    <definedName name="_Project_Title_TDC_COA_Grp_Sumry">'[15]TDC COA Grp Sumry'!$B$3</definedName>
    <definedName name="_Project_Title_TDC_COA_Sumry">'[15]TDC COA Sumry'!$B$3</definedName>
    <definedName name="_Project_Title_TDC_Item_Dets">'[15]TDC Item Dets'!$B$3</definedName>
    <definedName name="_Project_Title_TDC_Item_DetsFull">'[15]TDC Item Dets_Full'!$B$3</definedName>
    <definedName name="_Project_Title_TDC_Item_DetsIPMFull">'[15]TDC Item Dets_IPM_Full'!$B$3</definedName>
    <definedName name="_Project_Title_TDC_Item_Sumry">'[15]TDC Item Sumry'!$B$3</definedName>
    <definedName name="_Project_Title_TDC_Key_Qty_Sumry">'[15]TDC Key Qty Sumry'!$B$3</definedName>
    <definedName name="_Project_Title_Unit_Costs__Std_Imp">'[15]Unit Costs _ Std Imp'!$B$3</definedName>
    <definedName name="_Project_Title_Unit_MH__Std_Imp">'[15]Unit MH _ Std Imp'!$B$3</definedName>
    <definedName name="_Pvb3" localSheetId="0">[21]SGV_Oz!#REF!</definedName>
    <definedName name="_Pvb3">[21]SGV_Oz!#REF!</definedName>
    <definedName name="_Pvb4" localSheetId="0">[21]SGV_Oz!#REF!</definedName>
    <definedName name="_Pvb4">[21]SGV_Oz!#REF!</definedName>
    <definedName name="_Pvc3" localSheetId="0">[21]SGV_Oz!#REF!</definedName>
    <definedName name="_Pvc3">[21]SGV_Oz!#REF!</definedName>
    <definedName name="_Pvc4" localSheetId="0">[21]SGV_Oz!#REF!</definedName>
    <definedName name="_Pvc4">[21]SGV_Oz!#REF!</definedName>
    <definedName name="_q1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[14]Calc!$AC$153:$AC$325</definedName>
    <definedName name="_qq10" hidden="1">[14]Calc!$G$23:$G$58</definedName>
    <definedName name="_qq11" hidden="1">[14]MOne!$C$145:$C$231</definedName>
    <definedName name="_qq12" hidden="1">[14]MTwo!$C$145:$C$231</definedName>
    <definedName name="_qq13" hidden="1">[14]KOne!$C$230:$C$755</definedName>
    <definedName name="_qq14" hidden="1">[14]GoSeven!$C$90:$C$125</definedName>
    <definedName name="_qq15" hidden="1">[14]GrThree!$C$90:$C$140</definedName>
    <definedName name="_qq16" hidden="1">[14]HTwo!$C$88:$C$130</definedName>
    <definedName name="_qq17" hidden="1">[14]JOne!$C$86:$C$112</definedName>
    <definedName name="_qq18" hidden="1">[14]JTwo!$C$86:$C$116</definedName>
    <definedName name="_qq19" hidden="1">[14]Calc!$I$38:$I$107</definedName>
    <definedName name="_qq2" hidden="1">[14]Calc!$AA$153:$AA$315</definedName>
    <definedName name="_qq20" hidden="1">[14]HOne!$C$88:$C$130</definedName>
    <definedName name="_qq21" hidden="1">[14]Calc!$M$13:$M$53</definedName>
    <definedName name="_qq22" hidden="1">[14]Calc!$O$9:$O$36</definedName>
    <definedName name="_qq23" hidden="1">[14]Calc!$Q$9:$Q$41</definedName>
    <definedName name="_qq24" hidden="1">[14]Calc!$S$153:$S$688</definedName>
    <definedName name="_qq25" hidden="1">[14]Calc!$U$83:$U$153</definedName>
    <definedName name="_qq26" hidden="1">[14]Calc!$W$83:$W$153</definedName>
    <definedName name="_qq27" hidden="1">[14]GoSeven!$D$90:$D$105</definedName>
    <definedName name="_qq28" hidden="1">[14]GrThree!$D$90:$D$110</definedName>
    <definedName name="_qq29" hidden="1">[14]HTwo!$D$88:$D$110</definedName>
    <definedName name="_qq3" hidden="1">[14]Calc!$Y$153:$Y$313</definedName>
    <definedName name="_qq30" hidden="1">[14]JOne!$D$86:$D$98</definedName>
    <definedName name="_qq31" hidden="1">[14]JTwo!$D$86:$D$98</definedName>
    <definedName name="_qq32" hidden="1">[14]HOne!$D$88:$D$110</definedName>
    <definedName name="_qq33" hidden="1">[14]GoSeven!$E$90:$E$105</definedName>
    <definedName name="_qq34" hidden="1">[14]GrThree!$E$90:$E$110</definedName>
    <definedName name="_qq35" hidden="1">[14]HTwo!$E$88:$E$110</definedName>
    <definedName name="_qq36" hidden="1">[14]JOne!$E$86:$E$98</definedName>
    <definedName name="_qq37" hidden="1">[14]JTwo!$E$86:$E$98</definedName>
    <definedName name="_qq38" hidden="1">[14]Calc!$A$153:$A$325</definedName>
    <definedName name="_qq39" hidden="1">[14]Calc!$A$153:$A$315</definedName>
    <definedName name="_qq4" hidden="1">[14]Calc!$AE$10:$AE$33</definedName>
    <definedName name="_qq40" hidden="1">[14]Calc!$A$153:$A$313</definedName>
    <definedName name="_qq41" hidden="1">[14]Calc!$A$13:$A$33</definedName>
    <definedName name="_qq42" hidden="1">[14]Calc!$A$11:$A$28</definedName>
    <definedName name="_qq43" hidden="1">[14]Calc!$A$8:$A$19</definedName>
    <definedName name="_qq44" hidden="1">[14]Calc!$A$8:$A$21</definedName>
    <definedName name="_qq45" hidden="1">[14]Calc!$A$23:$A$58</definedName>
    <definedName name="_qq46" hidden="1">[14]Calc!$A$38:$A$107</definedName>
    <definedName name="_qq47" hidden="1">[14]Calc!$A$13:$A$53</definedName>
    <definedName name="_qq48" hidden="1">[14]Calc!$A$9:$A$36</definedName>
    <definedName name="_qq49" hidden="1">[14]Calc!$A$9:$A$41</definedName>
    <definedName name="_qq5" hidden="1">[14]Calc!$AI$10:$AI$28</definedName>
    <definedName name="_qq50" hidden="1">[14]Calc!$A$153:$A$688</definedName>
    <definedName name="_qq51" hidden="1">[14]Calc!$A$83:$A$154</definedName>
    <definedName name="_qq52" hidden="1">[14]Calc!$A$83:$A$153</definedName>
    <definedName name="_qq6" hidden="1">[14]Calc!$AK$8:$AK$19</definedName>
    <definedName name="_qq7" hidden="1">[14]Calc!$AM$8:$AM$21</definedName>
    <definedName name="_qq8" hidden="1">[14]GoEight!$C$115:$C$160</definedName>
    <definedName name="_qq9" hidden="1">[14]GrFour!$C$115:$C$190</definedName>
    <definedName name="_SAL1" localSheetId="0">#REF!</definedName>
    <definedName name="_SAL1">#REF!</definedName>
    <definedName name="_sal2" localSheetId="0" hidden="1">{"SALARIOS",#N/A,FALSE,"Hoja3";"SUELDOS EMPLEADOS",#N/A,FALSE,"Hoja4";"SUELDOS EJECUTIVOS",#N/A,FALSE,"Hoja5"}</definedName>
    <definedName name="_sal2" hidden="1">{"SALARIOS",#N/A,FALSE,"Hoja3";"SUELDOS EMPLEADOS",#N/A,FALSE,"Hoja4";"SUELDOS EJECUTIVOS",#N/A,FALSE,"Hoja5"}</definedName>
    <definedName name="_Scenario_Name_COA_Sumry__Std_Imp">'[15]COA Sumry _ Std Imp'!$E$4</definedName>
    <definedName name="_Scenario_Name_COA_Sumry_by_Area">'[15]COA Sumry by Area'!$H$4</definedName>
    <definedName name="_Scenario_Name_COA_Sumry_by_Contr">'[15]COA Sumry by Contr'!$H$4</definedName>
    <definedName name="_Scenario_Name_COA_Sumry_by_RG">'[15]COA Sumry by RG'!$H$4</definedName>
    <definedName name="_Scenario_Name_Contr_TDC__Std_Imp">'[15]Contr TDC _ Std Imp'!$F$4</definedName>
    <definedName name="_Scenario_Name_Item_Sumry__Std_Imp">'[15]Item Sumry _ Std Imp'!$H$4</definedName>
    <definedName name="_Scenario_Name_List__Components">'[15]List _ Components'!$F$4</definedName>
    <definedName name="_Scenario_Name_List__Equipment">'[15]List _ Equipment'!$D$4</definedName>
    <definedName name="_Scenario_Name_Proj_TIC__Std_Imp">'[15]Proj TIC _ Std Imp'!$E$4</definedName>
    <definedName name="_Scenario_Name_Project_Metrics">'[15]Project Metrics'!$H$4</definedName>
    <definedName name="_Scenario_Name_TDC_COA_Grp_Sumry">'[15]TDC COA Grp Sumry'!$E$4</definedName>
    <definedName name="_Scenario_Name_TDC_COA_Sumry">'[15]TDC COA Sumry'!$F$4</definedName>
    <definedName name="_Scenario_Name_TDC_Item_Dets">'[15]TDC Item Dets'!$G$4</definedName>
    <definedName name="_Scenario_Name_TDC_Item_DetsFull">'[15]TDC Item Dets_Full'!$K$4</definedName>
    <definedName name="_Scenario_Name_TDC_Item_DetsIPMFull">'[15]TDC Item Dets_IPM_Full'!$I$4</definedName>
    <definedName name="_Scenario_Name_TDC_Item_Sumry">'[15]TDC Item Sumry'!$F$4</definedName>
    <definedName name="_Scenario_Name_TDC_Key_Qty_Sumry">'[15]TDC Key Qty Sumry'!$E$4</definedName>
    <definedName name="_Scenario_Name_Unit_Costs__Std_Imp">'[15]Unit Costs _ Std Imp'!$E$4</definedName>
    <definedName name="_Scenario_Name_Unit_MH__Std_Imp">'[15]Unit MH _ Std Imp'!$E$4</definedName>
    <definedName name="_sch02" localSheetId="0">#REF!</definedName>
    <definedName name="_sch02">#REF!</definedName>
    <definedName name="_sch03" localSheetId="0">[22]sch03!#REF!</definedName>
    <definedName name="_sch03">[22]sch03!#REF!</definedName>
    <definedName name="_sch04" localSheetId="0">#REF!</definedName>
    <definedName name="_sch04">#REF!</definedName>
    <definedName name="_sch05" localSheetId="0">[22]sch08!#REF!</definedName>
    <definedName name="_sch05">[22]sch08!#REF!</definedName>
    <definedName name="_sch06" localSheetId="0">[22]sch06!#REF!</definedName>
    <definedName name="_sch06">[22]sch06!#REF!</definedName>
    <definedName name="_SCH08" localSheetId="0">#REF!</definedName>
    <definedName name="_SCH08">#REF!</definedName>
    <definedName name="_SI_0_TDC_COASumry">'[15]COA Sumry _ Std Imp'!$A$7</definedName>
    <definedName name="_SI_0_TDC_ContrSumry">'[15]Contr TDC _ Std Imp'!$A$7</definedName>
    <definedName name="_SI_0_TDC_ItemSumry">'[15]Item Sumry _ Std Imp'!$A$7</definedName>
    <definedName name="_SI_0_TDC_UnitCosts">'[15]Unit Costs _ Std Imp'!$A$7</definedName>
    <definedName name="_SI_0_TDC_UnitMH">'[15]Unit MH _ Std Imp'!$A$7</definedName>
    <definedName name="_SI_0_TIC_Overall">'[15]Proj TIC _ Std Imp'!$A$7</definedName>
    <definedName name="_Sort" localSheetId="0" hidden="1">#REF!</definedName>
    <definedName name="_Sort" hidden="1">#REF!</definedName>
    <definedName name="_SRS1" localSheetId="0">#REF!</definedName>
    <definedName name="_SRS1">#REF!</definedName>
    <definedName name="_SRS2" localSheetId="0">#REF!</definedName>
    <definedName name="_SRS2">#REF!</definedName>
    <definedName name="_sul1" localSheetId="0">#REF!</definedName>
    <definedName name="_sul1">#REF!</definedName>
    <definedName name="_TAB2" localSheetId="0">#REF!</definedName>
    <definedName name="_TAB2">#REF!</definedName>
    <definedName name="_tax2">'[2]Tax &amp; Depreciation'!$A$102:$IV$102</definedName>
    <definedName name="_tax3">[2]Tax!$D$7:$AJ$79</definedName>
    <definedName name="_tbl1" localSheetId="0">#REF!</definedName>
    <definedName name="_tbl1">#REF!</definedName>
    <definedName name="_ty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ty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USD2003">'[12]FX rates'!$B$3</definedName>
    <definedName name="_USD2004">'[12]FX rates'!$B$2</definedName>
    <definedName name="_VC1" localSheetId="0">#REF!</definedName>
    <definedName name="_VC1">#REF!</definedName>
    <definedName name="_wrn1" localSheetId="0" hidden="1">{#N/A,#N/A,FALSE,"Aging Summary";#N/A,#N/A,FALSE,"Ratio Analysis";#N/A,#N/A,FALSE,"Test 120 Day Accts";#N/A,#N/A,FALSE,"Tickmarks"}</definedName>
    <definedName name="_wrn1" hidden="1">{#N/A,#N/A,FALSE,"Aging Summary";#N/A,#N/A,FALSE,"Ratio Analysis";#N/A,#N/A,FALSE,"Test 120 Day Accts";#N/A,#N/A,FALSE,"Tickmarks"}</definedName>
    <definedName name="_z0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0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0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0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_2" localSheetId="0" hidden="1">{#VALUE!,#N/A,FALSE,0;#N/A,#N/A,FALSE,0;#N/A,#N/A,FALSE,0;#N/A,#N/A,FALSE,0;#N/A,#N/A,FALSE,0;#N/A,#N/A,FALSE,0;#N/A,#N/A,FALSE,0;#N/A,#N/A,FALSE,0;#N/A,#N/A,FALSE,0;#N/A,#N/A,FALSE,0}</definedName>
    <definedName name="_z1_2" hidden="1">{#VALUE!,#N/A,FALSE,0;#N/A,#N/A,FALSE,0;#N/A,#N/A,FALSE,0;#N/A,#N/A,FALSE,0;#N/A,#N/A,FALSE,0;#N/A,#N/A,FALSE,0;#N/A,#N/A,FALSE,0;#N/A,#N/A,FALSE,0;#N/A,#N/A,FALSE,0;#N/A,#N/A,FALSE,0}</definedName>
    <definedName name="_z1_3" localSheetId="0" hidden="1">{#VALUE!,#N/A,FALSE,0;#N/A,#N/A,FALSE,0;#N/A,#N/A,FALSE,0;#N/A,#N/A,FALSE,0;#N/A,#N/A,FALSE,0;#N/A,#N/A,FALSE,0;#N/A,#N/A,FALSE,0;#N/A,#N/A,FALSE,0;#N/A,#N/A,FALSE,0;#N/A,#N/A,FALSE,0}</definedName>
    <definedName name="_z1_3" hidden="1">{#VALUE!,#N/A,FALSE,0;#N/A,#N/A,FALSE,0;#N/A,#N/A,FALSE,0;#N/A,#N/A,FALSE,0;#N/A,#N/A,FALSE,0;#N/A,#N/A,FALSE,0;#N/A,#N/A,FALSE,0;#N/A,#N/A,FALSE,0;#N/A,#N/A,FALSE,0;#N/A,#N/A,FALSE,0}</definedName>
    <definedName name="_z111" localSheetId="0" hidden="1">{#VALUE!,#N/A,FALSE,0;#N/A,#N/A,FALSE,0;#N/A,#N/A,FALSE,0;#N/A,#N/A,FALSE,0;#N/A,#N/A,FALSE,0;#N/A,#N/A,FALSE,0;#N/A,#N/A,FALSE,0;#N/A,#N/A,FALSE,0;#N/A,#N/A,FALSE,0;#N/A,#N/A,FALSE,0}</definedName>
    <definedName name="_z111" hidden="1">{#VALUE!,#N/A,FALSE,0;#N/A,#N/A,FALSE,0;#N/A,#N/A,FALSE,0;#N/A,#N/A,FALSE,0;#N/A,#N/A,FALSE,0;#N/A,#N/A,FALSE,0;#N/A,#N/A,FALSE,0;#N/A,#N/A,FALSE,0;#N/A,#N/A,FALSE,0;#N/A,#N/A,FALSE,0}</definedName>
    <definedName name="_z1236" localSheetId="0" hidden="1">{#VALUE!,#N/A,FALSE,0;#N/A,#N/A,FALSE,0;#N/A,#N/A,FALSE,0;#N/A,#N/A,FALSE,0;#N/A,#N/A,FALSE,0;#N/A,#N/A,FALSE,0;#N/A,#N/A,FALSE,0;#N/A,#N/A,FALSE,0;#N/A,#N/A,FALSE,0;#N/A,#N/A,FALSE,0}</definedName>
    <definedName name="_z1236" hidden="1">{#VALUE!,#N/A,FALSE,0;#N/A,#N/A,FALSE,0;#N/A,#N/A,FALSE,0;#N/A,#N/A,FALSE,0;#N/A,#N/A,FALSE,0;#N/A,#N/A,FALSE,0;#N/A,#N/A,FALSE,0;#N/A,#N/A,FALSE,0;#N/A,#N/A,FALSE,0;#N/A,#N/A,FALSE,0}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_2" localSheetId="0" hidden="1">{#VALUE!,#N/A,FALSE,0;#N/A,#N/A,FALSE,0;#N/A,#N/A,FALSE,0;#N/A,#N/A,FALSE,0;#N/A,#N/A,FALSE,0;#N/A,#N/A,FALSE,0;#N/A,#N/A,FALSE,0;#N/A,#N/A,FALSE,0;#N/A,#N/A,FALSE,0;#N/A,#N/A,FALSE,0}</definedName>
    <definedName name="_z2_2" hidden="1">{#VALUE!,#N/A,FALSE,0;#N/A,#N/A,FALSE,0;#N/A,#N/A,FALSE,0;#N/A,#N/A,FALSE,0;#N/A,#N/A,FALSE,0;#N/A,#N/A,FALSE,0;#N/A,#N/A,FALSE,0;#N/A,#N/A,FALSE,0;#N/A,#N/A,FALSE,0;#N/A,#N/A,FALSE,0}</definedName>
    <definedName name="_z2_3" localSheetId="0" hidden="1">{#VALUE!,#N/A,FALSE,0;#N/A,#N/A,FALSE,0;#N/A,#N/A,FALSE,0;#N/A,#N/A,FALSE,0;#N/A,#N/A,FALSE,0;#N/A,#N/A,FALSE,0;#N/A,#N/A,FALSE,0;#N/A,#N/A,FALSE,0;#N/A,#N/A,FALSE,0;#N/A,#N/A,FALSE,0}</definedName>
    <definedName name="_z2_3" hidden="1">{#VALUE!,#N/A,FALSE,0;#N/A,#N/A,FALSE,0;#N/A,#N/A,FALSE,0;#N/A,#N/A,FALSE,0;#N/A,#N/A,FALSE,0;#N/A,#N/A,FALSE,0;#N/A,#N/A,FALSE,0;#N/A,#N/A,FALSE,0;#N/A,#N/A,FALSE,0;#N/A,#N/A,FALSE,0}</definedName>
    <definedName name="_z22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2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_2" localSheetId="0" hidden="1">{#VALUE!,#N/A,FALSE,0;#N/A,#N/A,FALSE,0;#N/A,#N/A,FALSE,0;#N/A,#N/A,FALSE,0;#N/A,#N/A,FALSE,0;#N/A,#N/A,FALSE,0;#N/A,#N/A,FALSE,0;#N/A,#N/A,FALSE,0;#N/A,#N/A,FALSE,0;#N/A,#N/A,FALSE,0}</definedName>
    <definedName name="_z3_2" hidden="1">{#VALUE!,#N/A,FALSE,0;#N/A,#N/A,FALSE,0;#N/A,#N/A,FALSE,0;#N/A,#N/A,FALSE,0;#N/A,#N/A,FALSE,0;#N/A,#N/A,FALSE,0;#N/A,#N/A,FALSE,0;#N/A,#N/A,FALSE,0;#N/A,#N/A,FALSE,0;#N/A,#N/A,FALSE,0}</definedName>
    <definedName name="_z3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_2" localSheetId="0" hidden="1">{#VALUE!,#N/A,FALSE,0;#N/A,#N/A,FALSE,0;#N/A,#N/A,FALSE,0;#N/A,#N/A,FALSE,0;#N/A,#N/A,FALSE,0;#N/A,#N/A,FALSE,0;#N/A,#N/A,FALSE,0;#N/A,#N/A,FALSE,0;#N/A,#N/A,FALSE,0;#N/A,#N/A,FALSE,0}</definedName>
    <definedName name="_z4_2" hidden="1">{#VALUE!,#N/A,FALSE,0;#N/A,#N/A,FALSE,0;#N/A,#N/A,FALSE,0;#N/A,#N/A,FALSE,0;#N/A,#N/A,FALSE,0;#N/A,#N/A,FALSE,0;#N/A,#N/A,FALSE,0;#N/A,#N/A,FALSE,0;#N/A,#N/A,FALSE,0;#N/A,#N/A,FALSE,0}</definedName>
    <definedName name="_z4_4" localSheetId="0" hidden="1">{#VALUE!,#N/A,FALSE,0;#N/A,#N/A,FALSE,0;#N/A,#N/A,FALSE,0;#N/A,#N/A,FALSE,0;#N/A,#N/A,FALSE,0;#N/A,#N/A,FALSE,0;#N/A,#N/A,FALSE,0;#N/A,#N/A,FALSE,0;#N/A,#N/A,FALSE,0;#N/A,#N/A,FALSE,0}</definedName>
    <definedName name="_z4_4" hidden="1">{#VALUE!,#N/A,FALSE,0;#N/A,#N/A,FALSE,0;#N/A,#N/A,FALSE,0;#N/A,#N/A,FALSE,0;#N/A,#N/A,FALSE,0;#N/A,#N/A,FALSE,0;#N/A,#N/A,FALSE,0;#N/A,#N/A,FALSE,0;#N/A,#N/A,FALSE,0;#N/A,#N/A,FALSE,0}</definedName>
    <definedName name="_z4_5" localSheetId="0" hidden="1">{#VALUE!,#N/A,FALSE,0;#N/A,#N/A,FALSE,0;#N/A,#N/A,FALSE,0;#N/A,#N/A,FALSE,0;#N/A,#N/A,FALSE,0;#N/A,#N/A,FALSE,0;#N/A,#N/A,FALSE,0;#N/A,#N/A,FALSE,0;#N/A,#N/A,FALSE,0;#N/A,#N/A,FALSE,0}</definedName>
    <definedName name="_z4_5" hidden="1">{#VALUE!,#N/A,FALSE,0;#N/A,#N/A,FALSE,0;#N/A,#N/A,FALSE,0;#N/A,#N/A,FALSE,0;#N/A,#N/A,FALSE,0;#N/A,#N/A,FALSE,0;#N/A,#N/A,FALSE,0;#N/A,#N/A,FALSE,0;#N/A,#N/A,FALSE,0;#N/A,#N/A,FALSE,0}</definedName>
    <definedName name="_z4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56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56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_2" localSheetId="0" hidden="1">{#VALUE!,#N/A,FALSE,0;#N/A,#N/A,FALSE,0;#N/A,#N/A,FALSE,0;#N/A,#N/A,FALSE,0;#N/A,#N/A,FALSE,0;#N/A,#N/A,FALSE,0;#N/A,#N/A,FALSE,0;#N/A,#N/A,FALSE,0;#N/A,#N/A,FALSE,0;#N/A,#N/A,FALSE,0}</definedName>
    <definedName name="_z5_2" hidden="1">{#VALUE!,#N/A,FALSE,0;#N/A,#N/A,FALSE,0;#N/A,#N/A,FALSE,0;#N/A,#N/A,FALSE,0;#N/A,#N/A,FALSE,0;#N/A,#N/A,FALSE,0;#N/A,#N/A,FALSE,0;#N/A,#N/A,FALSE,0;#N/A,#N/A,FALSE,0;#N/A,#N/A,FALSE,0}</definedName>
    <definedName name="_z5_4" localSheetId="0" hidden="1">{#VALUE!,#N/A,FALSE,0;#N/A,#N/A,FALSE,0;#N/A,#N/A,FALSE,0;#N/A,#N/A,FALSE,0;#N/A,#N/A,FALSE,0;#N/A,#N/A,FALSE,0;#N/A,#N/A,FALSE,0;#N/A,#N/A,FALSE,0;#N/A,#N/A,FALSE,0;#N/A,#N/A,FALSE,0}</definedName>
    <definedName name="_z5_4" hidden="1">{#VALUE!,#N/A,FALSE,0;#N/A,#N/A,FALSE,0;#N/A,#N/A,FALSE,0;#N/A,#N/A,FALSE,0;#N/A,#N/A,FALSE,0;#N/A,#N/A,FALSE,0;#N/A,#N/A,FALSE,0;#N/A,#N/A,FALSE,0;#N/A,#N/A,FALSE,0;#N/A,#N/A,FALSE,0}</definedName>
    <definedName name="_z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65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65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6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6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2" localSheetId="0" hidden="1">{#VALUE!,#N/A,FALSE,0;#N/A,#N/A,FALSE,0;#N/A,#N/A,FALSE,0;#N/A,#N/A,FALSE,0;#N/A,#N/A,FALSE,0;#N/A,#N/A,FALSE,0;#N/A,#N/A,FALSE,0;#N/A,#N/A,FALSE,0;#N/A,#N/A,FALSE,0;#N/A,#N/A,FALSE,0}</definedName>
    <definedName name="_z742" hidden="1">{#VALUE!,#N/A,FALSE,0;#N/A,#N/A,FALSE,0;#N/A,#N/A,FALSE,0;#N/A,#N/A,FALSE,0;#N/A,#N/A,FALSE,0;#N/A,#N/A,FALSE,0;#N/A,#N/A,FALSE,0;#N/A,#N/A,FALSE,0;#N/A,#N/A,FALSE,0;#N/A,#N/A,FALSE,0}</definedName>
    <definedName name="_z74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4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5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789" localSheetId="0" hidden="1">{#VALUE!,#N/A,FALSE,0;#N/A,#N/A,FALSE,0;#N/A,#N/A,FALSE,0;#N/A,#N/A,FALSE,0;#N/A,#N/A,FALSE,0;#N/A,#N/A,FALSE,0;#N/A,#N/A,FALSE,0;#N/A,#N/A,FALSE,0;#N/A,#N/A,FALSE,0;#N/A,#N/A,FALSE,0}</definedName>
    <definedName name="_z789" hidden="1">{#VALUE!,#N/A,FALSE,0;#N/A,#N/A,FALSE,0;#N/A,#N/A,FALSE,0;#N/A,#N/A,FALSE,0;#N/A,#N/A,FALSE,0;#N/A,#N/A,FALSE,0;#N/A,#N/A,FALSE,0;#N/A,#N/A,FALSE,0;#N/A,#N/A,FALSE,0;#N/A,#N/A,FALSE,0}</definedName>
    <definedName name="_z8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5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5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53" localSheetId="0" hidden="1">{#VALUE!,#N/A,FALSE,0;#N/A,#N/A,FALSE,0;#N/A,#N/A,FALSE,0;#N/A,#N/A,FALSE,0;#N/A,#N/A,FALSE,0;#N/A,#N/A,FALSE,0;#N/A,#N/A,FALSE,0;#N/A,#N/A,FALSE,0;#N/A,#N/A,FALSE,0;#N/A,#N/A,FALSE,0}</definedName>
    <definedName name="_z853" hidden="1">{#VALUE!,#N/A,FALSE,0;#N/A,#N/A,FALSE,0;#N/A,#N/A,FALSE,0;#N/A,#N/A,FALSE,0;#N/A,#N/A,FALSE,0;#N/A,#N/A,FALSE,0;#N/A,#N/A,FALSE,0;#N/A,#N/A,FALSE,0;#N/A,#N/A,FALSE,0;#N/A,#N/A,FALSE,0}</definedName>
    <definedName name="_z85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5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96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896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63" localSheetId="0" hidden="1">{#VALUE!,#N/A,FALSE,0;#N/A,#N/A,FALSE,0;#N/A,#N/A,FALSE,0;#N/A,#N/A,FALSE,0;#N/A,#N/A,FALSE,0;#N/A,#N/A,FALSE,0;#N/A,#N/A,FALSE,0;#N/A,#N/A,FALSE,0;#N/A,#N/A,FALSE,0;#N/A,#N/A,FALSE,0}</definedName>
    <definedName name="_z963" hidden="1">{#VALUE!,#N/A,FALSE,0;#N/A,#N/A,FALSE,0;#N/A,#N/A,FALSE,0;#N/A,#N/A,FALSE,0;#N/A,#N/A,FALSE,0;#N/A,#N/A,FALSE,0;#N/A,#N/A,FALSE,0;#N/A,#N/A,FALSE,0;#N/A,#N/A,FALSE,0;#N/A,#N/A,FALSE,0}</definedName>
    <definedName name="_z98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8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9875" localSheetId="0" hidden="1">{#N/A,#N/A,FALSE,"Aging Summary";#N/A,#N/A,FALSE,"Ratio Analysis";#N/A,#N/A,FALSE,"Test 120 Day Accts";#N/A,#N/A,FALSE,"Tickmarks"}</definedName>
    <definedName name="_z9875" hidden="1">{#N/A,#N/A,FALSE,"Aging Summary";#N/A,#N/A,FALSE,"Ratio Analysis";#N/A,#N/A,FALSE,"Test 120 Day Accts";#N/A,#N/A,FALSE,"Tickmarks"}</definedName>
    <definedName name="_za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a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s2" localSheetId="0" hidden="1">{#VALUE!,#N/A,FALSE,0;#N/A,#N/A,FALSE,0;#N/A,#N/A,FALSE,0;#N/A,#N/A,FALSE,0;#N/A,#N/A,FALSE,0;#N/A,#N/A,FALSE,0;#N/A,#N/A,FALSE,0;#N/A,#N/A,FALSE,0;#N/A,#N/A,FALSE,0;#N/A,#N/A,FALSE,0}</definedName>
    <definedName name="_zs2" hidden="1">{#VALUE!,#N/A,FALSE,0;#N/A,#N/A,FALSE,0;#N/A,#N/A,FALSE,0;#N/A,#N/A,FALSE,0;#N/A,#N/A,FALSE,0;#N/A,#N/A,FALSE,0;#N/A,#N/A,FALSE,0;#N/A,#N/A,FALSE,0;#N/A,#N/A,FALSE,0;#N/A,#N/A,FALSE,0}</definedName>
    <definedName name="_zz89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z89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пиэ" localSheetId="0">'[1]Cashflow Forecast Port'!#REF!</definedName>
    <definedName name="_пиэ">'[1]Cashflow Forecast Port'!#REF!</definedName>
    <definedName name="_xlnm._FilterDatabase" localSheetId="1" hidden="1">'2020 прил.21'!$A$16:$AB$36</definedName>
    <definedName name="a" localSheetId="0">#REF!</definedName>
    <definedName name="a">#REF!</definedName>
    <definedName name="a_123_error_1" localSheetId="0">#REF!</definedName>
    <definedName name="a_123_error_1">#REF!</definedName>
    <definedName name="a_123_error_10" localSheetId="0">#REF!</definedName>
    <definedName name="a_123_error_10">#REF!</definedName>
    <definedName name="a_123_error_11" localSheetId="0">#REF!</definedName>
    <definedName name="a_123_error_11">#REF!</definedName>
    <definedName name="a_123_error_12" localSheetId="0">#REF!</definedName>
    <definedName name="a_123_error_12">#REF!</definedName>
    <definedName name="a_123_error_13" localSheetId="0">#REF!</definedName>
    <definedName name="a_123_error_13">#REF!</definedName>
    <definedName name="a_123_error_14" localSheetId="0">#REF!</definedName>
    <definedName name="a_123_error_14">#REF!</definedName>
    <definedName name="a_123_error_2" localSheetId="0">'[23]Op Assumps'!#REF!</definedName>
    <definedName name="a_123_error_2">'[23]Op Assumps'!#REF!</definedName>
    <definedName name="a_123_error_3" localSheetId="0">'[23]Cash Flow Summ'!#REF!</definedName>
    <definedName name="a_123_error_3">'[23]Cash Flow Summ'!#REF!</definedName>
    <definedName name="a_123_error_4" localSheetId="0">#REF!</definedName>
    <definedName name="a_123_error_4">#REF!</definedName>
    <definedName name="a_123_error_5" localSheetId="0">#REF!</definedName>
    <definedName name="a_123_error_5">#REF!</definedName>
    <definedName name="a_123_error_6" localSheetId="0">#REF!</definedName>
    <definedName name="a_123_error_6">#REF!</definedName>
    <definedName name="a_123_error_7" localSheetId="0">#REF!</definedName>
    <definedName name="a_123_error_7">#REF!</definedName>
    <definedName name="a_123_error_8" localSheetId="0">#REF!</definedName>
    <definedName name="a_123_error_8">#REF!</definedName>
    <definedName name="a_123_error_9" localSheetId="0">[23]Maintenance!#REF!</definedName>
    <definedName name="a_123_error_9">[23]Maintenance!#REF!</definedName>
    <definedName name="A_hung" localSheetId="0">#REF!</definedName>
    <definedName name="A_hung">#REF!</definedName>
    <definedName name="A_kaz" localSheetId="0">#REF!</definedName>
    <definedName name="A_kaz">#REF!</definedName>
    <definedName name="a_z_error_1" localSheetId="0">#REF!</definedName>
    <definedName name="a_z_error_1">#REF!</definedName>
    <definedName name="a_z_error_10" localSheetId="0">#REF!,#REF!,#REF!,#REF!</definedName>
    <definedName name="a_z_error_10">#REF!,#REF!,#REF!,#REF!</definedName>
    <definedName name="a_z_error_11">[23]Debt!$C$24:$O$24,[23]Debt!$C$25:$M$25,[23]Debt!$B$24:$B$26,[23]Debt!$C$32:$O$32,[23]Debt!$C$33:$M$33,[23]Debt!$B$32:$B$34</definedName>
    <definedName name="a_z_error_12" localSheetId="0">#REF!</definedName>
    <definedName name="a_z_error_12">#REF!</definedName>
    <definedName name="a_z_error_13">'[23]Pre Tax  Output'!$A$5:$A$6,'[23]Pre Tax  Output'!$B$15:$P$15,'[23]Pre Tax  Output'!$R$15,'[23]Pre Tax  Output'!$B$17:$R$17,'[23]Pre Tax  Output'!$B$22:$P$22,'[23]Pre Tax  Output'!$R$22,'[23]Pre Tax  Output'!$B$23:$R$23,'[23]Pre Tax  Output'!$B$25:$R$25,'[23]Pre Tax  Output'!$B$32:$R$32,'[23]Pre Tax  Output'!$B$42:$R$42,'[23]Pre Tax  Output'!$C$46:$N$46</definedName>
    <definedName name="a_z_error_14">'[23]Tax Output'!$A$5:$A$6,'[23]Tax Output'!$B$14:$P$14,'[23]Tax Output'!$R$14,'[23]Tax Output'!$B$18:$R$18,'[23]Tax Output'!$B$20:$P$21,'[23]Tax Output'!$R$20:$R$21,'[23]Tax Output'!$B$22:$R$22,'[23]Tax Output'!$B$28:$P$29,'[23]Tax Output'!$R$28:$R$29,'[23]Tax Output'!$B$30:$R$30,'[23]Tax Output'!$B$33:$P$34,'[23]Tax Output'!$R$33:$R$34,'[23]Tax Output'!$B$35:$R$35,'[23]Tax Output'!$B$41:$P$41,'[23]Tax Output'!$B$43</definedName>
    <definedName name="a_z_error_2" localSheetId="0">'[23]Op Assumps'!#REF!</definedName>
    <definedName name="a_z_error_2">'[23]Op Assumps'!#REF!</definedName>
    <definedName name="a_z_error_3" localSheetId="0">'[23]Cash Flow Summ'!#REF!</definedName>
    <definedName name="a_z_error_3">'[23]Cash Flow Summ'!#REF!</definedName>
    <definedName name="a_z_error_4" localSheetId="0">#REF!</definedName>
    <definedName name="a_z_error_4">#REF!</definedName>
    <definedName name="a_z_error_5" localSheetId="0">#REF!</definedName>
    <definedName name="a_z_error_5">#REF!</definedName>
    <definedName name="a_z_error_6" localSheetId="0">#REF!</definedName>
    <definedName name="a_z_error_6">#REF!</definedName>
    <definedName name="a_z_error_7" localSheetId="0">[23]Revenue!#REF!</definedName>
    <definedName name="a_z_error_7">[23]Revenue!#REF!</definedName>
    <definedName name="a_z_error_8" localSheetId="0">#REF!,#REF!,#REF!,#REF!</definedName>
    <definedName name="a_z_error_8">#REF!,#REF!,#REF!,#REF!</definedName>
    <definedName name="a_z_error_9" localSheetId="0">[23]Maintenance!#REF!,[23]Maintenance!$C$38:$Q$38,[23]Maintenance!#REF!</definedName>
    <definedName name="a_z_error_9">[23]Maintenance!#REF!,[23]Maintenance!$C$38:$Q$38,[23]Maintenance!#REF!</definedName>
    <definedName name="aa">'[24]COA Sumry by RG'!$C$6</definedName>
    <definedName name="aaaaaa">#N/A</definedName>
    <definedName name="aaaaaaa">#N/A</definedName>
    <definedName name="abovegrdpowercable" localSheetId="0">#REF!</definedName>
    <definedName name="abovegrdpowercable">#REF!</definedName>
    <definedName name="ABSEnergoKZT" localSheetId="0">#REF!</definedName>
    <definedName name="ABSEnergoKZT">#REF!</definedName>
    <definedName name="Account" localSheetId="0">#REF!</definedName>
    <definedName name="Account">#REF!</definedName>
    <definedName name="AcctNTot">'[5]P&amp;L CCI Detail'!$T$238</definedName>
    <definedName name="AcctTot">'[5]P&amp;L CCI Detail'!$T$194</definedName>
    <definedName name="ACTAPRFEE">'[1]Cashflow Forecast Port'!$I$55:$I$55</definedName>
    <definedName name="ACTAPRINT">'[1]Cashflow Forecast Port'!$I$57:$I$57</definedName>
    <definedName name="ACTAUGFEE">'[1]Cashflow Forecast Port'!$Q$55:$Q$55</definedName>
    <definedName name="ACTAUGINT">'[1]Cashflow Forecast Port'!$Q$57:$Q$57</definedName>
    <definedName name="ACTDECFEE">'[1]Cashflow Forecast Port'!$Y$55:$Y$55</definedName>
    <definedName name="ACTDECINT">'[1]Cashflow Forecast Port'!$Y$57:$Y$57</definedName>
    <definedName name="ACTFEBFEE">'[1]Cashflow Forecast Port'!$E$55:$E$55</definedName>
    <definedName name="ACTFEBINT">'[1]Cashflow Forecast Port'!$E$57:$E$57</definedName>
    <definedName name="ACTJANFEE">'[1]Cashflow Forecast Port'!$C$55:$C$55</definedName>
    <definedName name="ACTJANINT">'[1]Cashflow Forecast Port'!$C$57:$C$57</definedName>
    <definedName name="ACTJULFEE">'[1]Cashflow Forecast Port'!$O$55:$O$55</definedName>
    <definedName name="ACTJULINT">'[1]Cashflow Forecast Port'!$O$57:$O$57</definedName>
    <definedName name="ACTJUNFEE">'[1]Cashflow Forecast Port'!$M$55:$M$55</definedName>
    <definedName name="ACTJUNINT">'[1]Cashflow Forecast Port'!$M$57:$M$57</definedName>
    <definedName name="ACTMARFEE">'[1]Cashflow Forecast Port'!$G$55:$G$55</definedName>
    <definedName name="ACTMARINT">'[1]Cashflow Forecast Port'!$G$57:$G$57</definedName>
    <definedName name="ACTMAYFEE">'[1]Cashflow Forecast Port'!$K$55:$K$55</definedName>
    <definedName name="ACTMAYINT">'[1]Cashflow Forecast Port'!$K$57:$K$57</definedName>
    <definedName name="ACTNOVFEE">'[1]Cashflow Forecast Port'!$W$55:$W$55</definedName>
    <definedName name="ACTNOVINT">'[1]Cashflow Forecast Port'!$W$57:$W$57</definedName>
    <definedName name="ACTOCTFEE">'[1]Cashflow Forecast Port'!$U$55:$U$55</definedName>
    <definedName name="ACTOCTINT">'[1]Cashflow Forecast Port'!$U$57:$U$57</definedName>
    <definedName name="ACTSEPFEE">'[1]Cashflow Forecast Port'!$S$55:$S$55</definedName>
    <definedName name="ACTSEPINT">'[1]Cashflow Forecast Port'!$S$57:$S$57</definedName>
    <definedName name="actual09" localSheetId="0">#REF!</definedName>
    <definedName name="actual09">#REF!</definedName>
    <definedName name="actual10" localSheetId="0">[25]SYSTEM!$B$5</definedName>
    <definedName name="actual10">[26]SYSTEM!$B$5</definedName>
    <definedName name="ActualCoalPaymentInclVATKzt" localSheetId="0">#REF!</definedName>
    <definedName name="ActualCoalPaymentInclVATKzt">#REF!</definedName>
    <definedName name="Adjustment_formula_factor" localSheetId="0">[16]SUMMARY!#REF!</definedName>
    <definedName name="Adjustment_formula_factor">[16]SUMMARY!#REF!</definedName>
    <definedName name="adjustments" localSheetId="0">#REF!</definedName>
    <definedName name="adjustments">#REF!</definedName>
    <definedName name="Admin">[27]Admin!$C$16</definedName>
    <definedName name="AdminAESpeopleQuantity">[28]Assumption!$E$166:$AV$166</definedName>
    <definedName name="AdminAESpeopleSalaryKztPerson">[28]Assumption!$E$156:$AV$156</definedName>
    <definedName name="AdminBonusKzt">[28]Assumption!$E$159:$AV$159</definedName>
    <definedName name="AdminContactorsPeopleQuantity">[28]Assumption!$E$167:$AV$167</definedName>
    <definedName name="AdminContractorsPeopleSalaryKztPerson">[28]Assumption!$E$157:$AV$157</definedName>
    <definedName name="AdminContractorsQuantity" localSheetId="0">[29]Assumption!#REF!</definedName>
    <definedName name="AdminContractorsQuantity">[29]Assumption!#REF!</definedName>
    <definedName name="AdminContractSalaryKzt" localSheetId="0">[29]Assumption!#REF!</definedName>
    <definedName name="AdminContractSalaryKzt">[29]Assumption!#REF!</definedName>
    <definedName name="AdminFixedAssetsKzt" localSheetId="0">[29]Assumption!#REF!</definedName>
    <definedName name="AdminFixedAssetsKzt">[29]Assumption!#REF!</definedName>
    <definedName name="AdminPeopleQuantaty" localSheetId="0">[29]Assumption!#REF!</definedName>
    <definedName name="AdminPeopleQuantaty">[29]Assumption!#REF!</definedName>
    <definedName name="AdminPeopleQuantity" localSheetId="0">[29]Assumption!#REF!</definedName>
    <definedName name="AdminPeopleQuantity">[29]Assumption!#REF!</definedName>
    <definedName name="AdminSafetySuppliesKzt" localSheetId="0">[29]Assumption!#REF!</definedName>
    <definedName name="AdminSafetySuppliesKzt">[29]Assumption!#REF!</definedName>
    <definedName name="AdminSalaryIncreasePercent">[28]Assumption!$E$158:$AV$158</definedName>
    <definedName name="AdminSalaryKzt" localSheetId="0">[29]Assumption!#REF!</definedName>
    <definedName name="AdminSalaryKzt">[29]Assumption!#REF!</definedName>
    <definedName name="AES_Correspondence_Outgoing_" localSheetId="0">#REF!</definedName>
    <definedName name="AES_Correspondence_Outgoing_">#REF!</definedName>
    <definedName name="AES_Rate" localSheetId="0">'[30]#REF'!#REF!</definedName>
    <definedName name="AES_Rate">'[30]#REF'!#REF!</definedName>
    <definedName name="aesdiscrate" localSheetId="0">[2]Outputs!#REF!</definedName>
    <definedName name="aesdiscrate">[2]Outputs!#REF!</definedName>
    <definedName name="AESExpensesInUSD" localSheetId="0">[29]Assumption!#REF!</definedName>
    <definedName name="AESExpensesInUSD">[29]Assumption!#REF!</definedName>
    <definedName name="AESGreatBritain">[28]Assumption!$E$270:$AV$270</definedName>
    <definedName name="AESOperationPeopleSalaryKztPerson">[28]Assumption!$E$151:$AV$151</definedName>
    <definedName name="aesreport2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3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ir_Kar">[31]Input!$G$22</definedName>
    <definedName name="Air_Ust">[31]Input!$G$20</definedName>
    <definedName name="Air_Zhe">[31]Input!$G$21</definedName>
    <definedName name="ala" localSheetId="0">#REF!</definedName>
    <definedName name="ala">#REF!</definedName>
    <definedName name="AlicCashFlow" localSheetId="0">#REF!</definedName>
    <definedName name="AlicCashFlow">#REF!</definedName>
    <definedName name="AlicIncStUSGAAP2" localSheetId="0">'[32]US GAAP'!#REF!</definedName>
    <definedName name="AlicIncStUSGAAP2">'[32]US GAAP'!#REF!</definedName>
    <definedName name="AlicInputAmortDep2" localSheetId="0">'[32]DyA SJ'!#REF!</definedName>
    <definedName name="AlicInputAmortDep2">'[32]DyA SJ'!#REF!</definedName>
    <definedName name="AlicInputAmortDep3" localSheetId="0">'[32]DyA SJ'!#REF!</definedName>
    <definedName name="AlicInputAmortDep3">'[32]DyA SJ'!#REF!</definedName>
    <definedName name="AlicInputAmortDep4" localSheetId="0">'[32]DyA SJ'!#REF!</definedName>
    <definedName name="AlicInputAmortDep4">'[32]DyA SJ'!#REF!</definedName>
    <definedName name="AlicInputGyA10" localSheetId="0">'[32]SG&amp;A'!#REF!</definedName>
    <definedName name="AlicInputGyA10">'[32]SG&amp;A'!#REF!</definedName>
    <definedName name="AlicInputGyA11" localSheetId="0">'[32]SG&amp;A'!#REF!</definedName>
    <definedName name="AlicInputGyA11">'[32]SG&amp;A'!#REF!</definedName>
    <definedName name="AlicInputGyA12" localSheetId="0">'[32]SG&amp;A'!#REF!</definedName>
    <definedName name="AlicInputGyA12">'[32]SG&amp;A'!#REF!</definedName>
    <definedName name="AlicInputGyA13" localSheetId="0">'[32]SG&amp;A'!#REF!</definedName>
    <definedName name="AlicInputGyA13">'[32]SG&amp;A'!#REF!</definedName>
    <definedName name="AlicInputGyA3" localSheetId="0">'[32]SG&amp;A'!#REF!</definedName>
    <definedName name="AlicInputGyA3">'[32]SG&amp;A'!#REF!</definedName>
    <definedName name="AlicInputGyA5" localSheetId="0">'[32]SG&amp;A'!#REF!</definedName>
    <definedName name="AlicInputGyA5">'[32]SG&amp;A'!#REF!</definedName>
    <definedName name="AlicInputGyA7" localSheetId="0">'[32]SG&amp;A'!#REF!</definedName>
    <definedName name="AlicInputGyA7">'[32]SG&amp;A'!#REF!</definedName>
    <definedName name="AlicInputGyA9" localSheetId="0">'[32]SG&amp;A'!#REF!</definedName>
    <definedName name="AlicInputGyA9">'[32]SG&amp;A'!#REF!</definedName>
    <definedName name="AlicInputIntExp" localSheetId="0">#REF!</definedName>
    <definedName name="AlicInputIntExp">#REF!</definedName>
    <definedName name="AlicInputIntExp2" localSheetId="0">#REF!</definedName>
    <definedName name="AlicInputIntExp2">#REF!</definedName>
    <definedName name="AlicInputIntExp3" localSheetId="0">#REF!</definedName>
    <definedName name="AlicInputIntExp3">#REF!</definedName>
    <definedName name="AlicInputOyM" localSheetId="0">#REF!</definedName>
    <definedName name="AlicInputOyM">#REF!</definedName>
    <definedName name="AlicInputRevenue2" localSheetId="0">'[32]Revenue Salta'!#REF!</definedName>
    <definedName name="AlicInputRevenue2">'[32]Revenue Salta'!#REF!</definedName>
    <definedName name="AlicInputRevenue3" localSheetId="0">'[32]Revenue Salta'!#REF!</definedName>
    <definedName name="AlicInputRevenue3">'[32]Revenue Salta'!#REF!</definedName>
    <definedName name="AlicInputRevenue5" localSheetId="0">'[32]Revenue Salta'!#REF!</definedName>
    <definedName name="AlicInputRevenue5">'[32]Revenue Salta'!#REF!</definedName>
    <definedName name="AlicInputRevenue6" localSheetId="0">'[32]Revenue Salta'!#REF!</definedName>
    <definedName name="AlicInputRevenue6">'[32]Revenue Salta'!#REF!</definedName>
    <definedName name="all" localSheetId="0">#REF!</definedName>
    <definedName name="all">#REF!</definedName>
    <definedName name="allfactors" localSheetId="0">#REF!</definedName>
    <definedName name="allfactors">#REF!</definedName>
    <definedName name="AllInCost">[2]Construction!$AP$52</definedName>
    <definedName name="Allitems" localSheetId="0">#REF!</definedName>
    <definedName name="Allitems">#REF!</definedName>
    <definedName name="am_DZE">'[33]Входные данные'!$D$94</definedName>
    <definedName name="am_KRG">'[33]Входные данные'!$D$93</definedName>
    <definedName name="AM_KZT_03.2007">'[34]X-rates'!$F$28</definedName>
    <definedName name="AM_KZT_04.2007">'[34]X-rates'!$G$28</definedName>
    <definedName name="AM_KZT_05.2007">'[34]X-rates'!$H$28</definedName>
    <definedName name="AM_KZT_06.2007">'[34]X-rates'!$I$28</definedName>
    <definedName name="AM_KZT_07.2007">'[34]X-rates'!$J$28</definedName>
    <definedName name="AM_KZT_08.2007">'[34]X-rates'!$K$28</definedName>
    <definedName name="am_TSE">'[33]Входные данные'!$D$95</definedName>
    <definedName name="am_UKK">'[33]Входные данные'!$D$92</definedName>
    <definedName name="AmortazIntangFixedAssetsRatePercent" localSheetId="0">[29]Assumption!#REF!</definedName>
    <definedName name="AmortazIntangFixedAssetsRatePercent">[29]Assumption!#REF!</definedName>
    <definedName name="AmortizIntangibleAssetsKzt" localSheetId="0">#REF!</definedName>
    <definedName name="AmortizIntangibleAssetsKzt">#REF!</definedName>
    <definedName name="AmortizIntangibleFixedAssetsKzt" localSheetId="0">#REF!</definedName>
    <definedName name="AmortizIntangibleFixedAssetsKzt">#REF!</definedName>
    <definedName name="AMTTAX" localSheetId="0">#REF!</definedName>
    <definedName name="AMTTAX">#REF!</definedName>
    <definedName name="AMTTAXLEFT" localSheetId="0">#REF!</definedName>
    <definedName name="AMTTAXLEFT">#REF!</definedName>
    <definedName name="AMTTAXTOP" localSheetId="0">#REF!</definedName>
    <definedName name="AMTTAXTOP">#REF!</definedName>
    <definedName name="anexo1" localSheetId="0">#REF!</definedName>
    <definedName name="anexo1">#REF!</definedName>
    <definedName name="anexo2" localSheetId="0">#REF!</definedName>
    <definedName name="anexo2">#REF!</definedName>
    <definedName name="anexo3" localSheetId="0">#REF!</definedName>
    <definedName name="anexo3">#REF!</definedName>
    <definedName name="annen" localSheetId="0">#REF!</definedName>
    <definedName name="annen">#REF!</definedName>
    <definedName name="annpay" localSheetId="0">#REF!</definedName>
    <definedName name="annpay">#REF!</definedName>
    <definedName name="Annual_CapEx" localSheetId="0">'[2]Project Data'!#REF!</definedName>
    <definedName name="Annual_CapEx">'[2]Project Data'!#REF!</definedName>
    <definedName name="annual_report2" localSheetId="0" hidden="1">{"ARPandL",#N/A,FALSE,"Report Annual";"ARCashflow",#N/A,FALSE,"Report Annual";"ARBalanceSheet",#N/A,FALSE,"Report Annual";"ARRatios",#N/A,FALSE,"Report Annual"}</definedName>
    <definedName name="annual_report2" hidden="1">{"ARPandL",#N/A,FALSE,"Report Annual";"ARCashflow",#N/A,FALSE,"Report Annual";"ARBalanceSheet",#N/A,FALSE,"Report Annual";"ARRatios",#N/A,FALSE,"Report Annual"}</definedName>
    <definedName name="anualizado" localSheetId="0">#REF!</definedName>
    <definedName name="anualizado">#REF!</definedName>
    <definedName name="Apr_Days" localSheetId="0">#REF!</definedName>
    <definedName name="Apr_Days">#REF!</definedName>
    <definedName name="April_Days" localSheetId="0">#REF!</definedName>
    <definedName name="April_Days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q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q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0">#REF!</definedName>
    <definedName name="as">#REF!</definedName>
    <definedName name="AS2DocOpenMode" hidden="1">"AS2DocumentBrowse"</definedName>
    <definedName name="AS2HasNoAutoHeaderFooter" hidden="1">" "</definedName>
    <definedName name="AS2NamedRange" hidden="1">14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#N/A</definedName>
    <definedName name="Ash_Disp_Cost_Esc">'[30]#REF'!$G$25</definedName>
    <definedName name="AshDisposalTax" localSheetId="0">#REF!</definedName>
    <definedName name="AshDisposalTax">#REF!</definedName>
    <definedName name="AshDisposalTaxRateProduced">[28]Assumption!$E$175:$AV$175</definedName>
    <definedName name="AshDisposalWaterKzt" localSheetId="0">#REF!</definedName>
    <definedName name="AshDisposalWaterKzt">#REF!</definedName>
    <definedName name="AshDisposalWaterQuantatyM3" localSheetId="0">#REF!</definedName>
    <definedName name="AshDisposalWaterQuantatyM3">#REF!</definedName>
    <definedName name="AshDisposalWaterQuantatyPerMWh">[28]Assumption!$E$121:$AV$121</definedName>
    <definedName name="ASSET_PEN" localSheetId="0">#REF!</definedName>
    <definedName name="ASSET_PEN">#REF!</definedName>
    <definedName name="Asset_Value" localSheetId="0">'[30]#REF'!#REF!</definedName>
    <definedName name="Asset_Value">'[30]#REF'!#REF!</definedName>
    <definedName name="AssocFormat1" localSheetId="0">#REF!</definedName>
    <definedName name="AssocFormat1">#REF!</definedName>
    <definedName name="AssocFormat2" localSheetId="0">#REF!</definedName>
    <definedName name="AssocFormat2">#REF!</definedName>
    <definedName name="AssocFormat3" localSheetId="0">#REF!</definedName>
    <definedName name="AssocFormat3">#REF!</definedName>
    <definedName name="AssocFormat4" localSheetId="0">#REF!</definedName>
    <definedName name="AssocFormat4">#REF!</definedName>
    <definedName name="AssocFormat5" localSheetId="0">#REF!</definedName>
    <definedName name="AssocFormat5">#REF!</definedName>
    <definedName name="AssocFormat6" localSheetId="0">#REF!</definedName>
    <definedName name="AssocFormat6">#REF!</definedName>
    <definedName name="assumptions" localSheetId="0">#REF!</definedName>
    <definedName name="assumptions">#REF!</definedName>
    <definedName name="ativ3" localSheetId="0">#REF!</definedName>
    <definedName name="ativ3">#REF!</definedName>
    <definedName name="ativo2" localSheetId="0">'[1]Receita IRT'!#REF!</definedName>
    <definedName name="ativo2">'[1]Receita IRT'!#REF!</definedName>
    <definedName name="Au_Bars_Production" localSheetId="0">#REF!</definedName>
    <definedName name="Au_Bars_Production">#REF!</definedName>
    <definedName name="AuditDate">[35]SMSTemp!$B$4</definedName>
    <definedName name="AuditorsServisesKzt">[28]Assumption!$E$262:$AV$262</definedName>
    <definedName name="AUDX" localSheetId="0">#REF!</definedName>
    <definedName name="AUDX">#REF!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gust_Days" localSheetId="0">#REF!</definedName>
    <definedName name="August_Days">#REF!</definedName>
    <definedName name="AV_COST" localSheetId="0">#REF!</definedName>
    <definedName name="AV_COST">#REF!</definedName>
    <definedName name="AV_ESC" localSheetId="0">#REF!</definedName>
    <definedName name="AV_ESC">#REF!</definedName>
    <definedName name="av_exch_rate_to_31_oct">'[36]income statement (usd)'!$K$1</definedName>
    <definedName name="av_rate_to_30_nov" localSheetId="0">#REF!</definedName>
    <definedName name="av_rate_to_30_nov">#REF!</definedName>
    <definedName name="av_rate_to_31_dec" localSheetId="0">#REF!</definedName>
    <definedName name="av_rate_to_31_dec">#REF!</definedName>
    <definedName name="av_rate_to_31_oct" localSheetId="0">#REF!</definedName>
    <definedName name="av_rate_to_31_oct">#REF!</definedName>
    <definedName name="avail" localSheetId="0">#REF!</definedName>
    <definedName name="avail">#REF!</definedName>
    <definedName name="avecapchg" localSheetId="0">#REF!</definedName>
    <definedName name="avecapchg">#REF!</definedName>
    <definedName name="avecappmt" localSheetId="0">#REF!</definedName>
    <definedName name="avecappmt">#REF!</definedName>
    <definedName name="aveenchg" localSheetId="0">#REF!</definedName>
    <definedName name="aveenchg">#REF!</definedName>
    <definedName name="aveenergypmt" localSheetId="0">#REF!</definedName>
    <definedName name="aveenergypmt">#REF!</definedName>
    <definedName name="AverageFxRateKztUSD">[28]Assumption!$E$286:$AV$286</definedName>
    <definedName name="AverHouseLoadPercent" localSheetId="0">[29]Assumption!#REF!</definedName>
    <definedName name="AverHouseLoadPercent">[29]Assumption!#REF!</definedName>
    <definedName name="AverMaikCoalBurningPerMonthTons" localSheetId="0">#REF!</definedName>
    <definedName name="AverMaikCoalBurningPerMonthTons">#REF!</definedName>
    <definedName name="AverMaikCoalBurningPerMonthTonsIn" localSheetId="0">#REF!</definedName>
    <definedName name="AverMaikCoalBurningPerMonthTonsIn">#REF!</definedName>
    <definedName name="AverMaikPortionPercent" localSheetId="0">#REF!</definedName>
    <definedName name="AverMaikPortionPercent">#REF!</definedName>
    <definedName name="AverWeightedCoalPriceKztTon" localSheetId="0">#REF!</definedName>
    <definedName name="AverWeightedCoalPriceKztTon">#REF!</definedName>
    <definedName name="Avg_Wage">'[30]#REF'!$E$44:$X$44</definedName>
    <definedName name="b" localSheetId="0">#REF!</definedName>
    <definedName name="b">#REF!</definedName>
    <definedName name="b_manual" localSheetId="0">#REF!</definedName>
    <definedName name="b_manual">#REF!</definedName>
    <definedName name="B_Ore_Mining_Data" localSheetId="0">#REF!</definedName>
    <definedName name="B_Ore_Mining_Data">#REF!</definedName>
    <definedName name="back6" localSheetId="0">#REF!</definedName>
    <definedName name="back6">#REF!</definedName>
    <definedName name="back7" localSheetId="0">#REF!</definedName>
    <definedName name="back7">#REF!</definedName>
    <definedName name="bag_2" localSheetId="0">[37]Проект2002!#REF!</definedName>
    <definedName name="bag_2">[37]Проект2002!#REF!</definedName>
    <definedName name="bag_3" localSheetId="0">[37]Проект2002!#REF!</definedName>
    <definedName name="bag_3">[37]Проект2002!#REF!</definedName>
    <definedName name="BALANCE" localSheetId="0">#REF!</definedName>
    <definedName name="BALANCE">#REF!</definedName>
    <definedName name="BalanceSheet_29" localSheetId="0">#REF!</definedName>
    <definedName name="BalanceSheet_29">#REF!</definedName>
    <definedName name="BalanceSheet_3" localSheetId="0">#REF!</definedName>
    <definedName name="BalanceSheet_3">#REF!</definedName>
    <definedName name="BalancingMarketFee">[28]Assumption!$E$64:$AV$64</definedName>
    <definedName name="BalancingMarketFeeKZT">[28]Calculations!$E$334:$AV$334</definedName>
    <definedName name="BalancingOfPowerLoadCostKzt">[28]Calculations!$E$333:$AV$333</definedName>
    <definedName name="Bank_DSR_LC_Amount">[38]SUMMARY!$H$17</definedName>
    <definedName name="BankCouncil_PC" localSheetId="0">'[2]MODEL INPUTS'!#REF!</definedName>
    <definedName name="BankCouncil_PC">'[2]MODEL INPUTS'!#REF!</definedName>
    <definedName name="BankFeesKzt">[28]Assumption!$E$257:$AV$257</definedName>
    <definedName name="BankInterestPercent" localSheetId="0">[29]Assumption!#REF!</definedName>
    <definedName name="BankInterestPercent">[29]Assumption!#REF!</definedName>
    <definedName name="BankInterestPercentKZTBase" localSheetId="0">[29]Assumption!#REF!</definedName>
    <definedName name="BankInterestPercentKZTBase">[29]Assumption!#REF!</definedName>
    <definedName name="BankInterestPercentUSDBase" localSheetId="0">[29]Assumption!#REF!</definedName>
    <definedName name="BankInterestPercentUSDBase">[29]Assumption!#REF!</definedName>
    <definedName name="BASE" localSheetId="0">#REF!</definedName>
    <definedName name="BASE">#REF!</definedName>
    <definedName name="Base_Case_Output" localSheetId="0">[2]SHELL!#REF!</definedName>
    <definedName name="Base_Case_Output">[2]SHELL!#REF!</definedName>
    <definedName name="BASE_CASE_REDUCTIONS" localSheetId="0">#REF!</definedName>
    <definedName name="BASE_CASE_REDUCTIONS">#REF!</definedName>
    <definedName name="BASE_CASE_SALES_MIX" localSheetId="0">#REF!</definedName>
    <definedName name="BASE_CASE_SALES_MIX">#REF!</definedName>
    <definedName name="BASERING" localSheetId="0">#REF!</definedName>
    <definedName name="BASERING">#REF!</definedName>
    <definedName name="bau_2" localSheetId="0">[37]Проект2002!#REF!</definedName>
    <definedName name="bau_2">[37]Проект2002!#REF!</definedName>
    <definedName name="bau_3" localSheetId="0">[37]Проект2002!#REF!</definedName>
    <definedName name="bau_3">[37]Проект2002!#REF!</definedName>
    <definedName name="BB" localSheetId="0">[39]SGV_Oz!#REF!</definedName>
    <definedName name="BB">[39]SGV_Oz!#REF!</definedName>
    <definedName name="BeatersCostKzt" localSheetId="0">#REF!</definedName>
    <definedName name="BeatersCostKzt">#REF!</definedName>
    <definedName name="Beginning_Balance">#N/A</definedName>
    <definedName name="BegOperPer" localSheetId="0">[2]SHELL!#REF!</definedName>
    <definedName name="BegOperPer">[2]SHELL!#REF!</definedName>
    <definedName name="belowgrdpowercable" localSheetId="0">#REF!</definedName>
    <definedName name="belowgrdpowercable">#REF!</definedName>
    <definedName name="BG_Del" hidden="1">15</definedName>
    <definedName name="BG_Ins" hidden="1">4</definedName>
    <definedName name="BG_Mod" hidden="1">6</definedName>
    <definedName name="BID" localSheetId="0">#REF!</definedName>
    <definedName name="BID">#REF!</definedName>
    <definedName name="BILAN">[40]!BILAN</definedName>
    <definedName name="BlockStartsOfOneBoilerPerMonth">[28]Assumption!$E$115:$AV$115</definedName>
    <definedName name="BM_COST" localSheetId="0">#REF!</definedName>
    <definedName name="BM_COST">#REF!</definedName>
    <definedName name="BM_ESC" localSheetId="0">#REF!</definedName>
    <definedName name="BM_ESC">#REF!</definedName>
    <definedName name="Bob" localSheetId="0">[21]SGV_Oz!#REF!</definedName>
    <definedName name="Bob">[21]SGV_Oz!#REF!</definedName>
    <definedName name="bobb" localSheetId="0">[39]SGV_Oz!#REF!</definedName>
    <definedName name="bobb">[39]SGV_Oz!#REF!</definedName>
    <definedName name="Bon" localSheetId="0">[21]SGV_Oz!#REF!</definedName>
    <definedName name="Bon">[21]SGV_Oz!#REF!</definedName>
    <definedName name="bonb" localSheetId="0">[39]SGV_Oz!#REF!</definedName>
    <definedName name="bonb">[39]SGV_Oz!#REF!</definedName>
    <definedName name="Bonus">'[30]#REF'!$G$34</definedName>
    <definedName name="BonusKzt">[28]Assumption!$E$159:$AG$159</definedName>
    <definedName name="BOOK_BASE" localSheetId="0">#REF!</definedName>
    <definedName name="BOOK_BASE">#REF!</definedName>
    <definedName name="BOOK_DURATION" localSheetId="0">#REF!</definedName>
    <definedName name="BOOK_DURATION">#REF!</definedName>
    <definedName name="BookBase">'[2]Finance &amp; Economic Data'!$E$100</definedName>
    <definedName name="BookDep">'[2]Finance &amp; Economic Data'!$E$101</definedName>
    <definedName name="BORDER2" localSheetId="0">#REF!</definedName>
    <definedName name="BORDER2">#REF!</definedName>
    <definedName name="br" localSheetId="0">#REF!</definedName>
    <definedName name="br">#REF!</definedName>
    <definedName name="BS" localSheetId="0">#REF!</definedName>
    <definedName name="BS">#REF!</definedName>
    <definedName name="bsusd">[41]BSUSD!$B$7:$AG$107</definedName>
    <definedName name="BUD">'[1]Cashflow Forecast Port'!$A$1:$A$1</definedName>
    <definedName name="BUDAPRFEE" localSheetId="0">'[1]Cashflow Forecast Port'!#REF!</definedName>
    <definedName name="BUDAPRFEE">'[1]Cashflow Forecast Port'!#REF!</definedName>
    <definedName name="BUDAPRINT" localSheetId="0">'[1]Cashflow Forecast Port'!#REF!</definedName>
    <definedName name="BUDAPRINT">'[1]Cashflow Forecast Port'!#REF!</definedName>
    <definedName name="BUDAUGFEE" localSheetId="0">'[1]Cashflow Forecast Port'!#REF!</definedName>
    <definedName name="BUDAUGFEE">'[1]Cashflow Forecast Port'!#REF!</definedName>
    <definedName name="BUDAUGINT" localSheetId="0">'[1]Cashflow Forecast Port'!#REF!</definedName>
    <definedName name="BUDAUGINT">'[1]Cashflow Forecast Port'!#REF!</definedName>
    <definedName name="BUDDECFEE" localSheetId="0">'[1]Cashflow Forecast Port'!#REF!</definedName>
    <definedName name="BUDDECFEE">'[1]Cashflow Forecast Port'!#REF!</definedName>
    <definedName name="BUDDECINT" localSheetId="0">'[1]Cashflow Forecast Port'!#REF!</definedName>
    <definedName name="BUDDECINT">'[1]Cashflow Forecast Port'!#REF!</definedName>
    <definedName name="BUDFEBFEE" localSheetId="0">'[1]Cashflow Forecast Port'!#REF!</definedName>
    <definedName name="BUDFEBFEE">'[1]Cashflow Forecast Port'!#REF!</definedName>
    <definedName name="BUDFEBINT" localSheetId="0">'[1]Cashflow Forecast Port'!#REF!</definedName>
    <definedName name="BUDFEBINT">'[1]Cashflow Forecast Port'!#REF!</definedName>
    <definedName name="BUDGET">'[1]Cashflow Forecast Port'!$A$1:$Y$58</definedName>
    <definedName name="budget10" localSheetId="0">#REF!</definedName>
    <definedName name="budget10">#REF!</definedName>
    <definedName name="BUDJANFEE" localSheetId="0">'[1]Cashflow Forecast Port'!#REF!</definedName>
    <definedName name="BUDJANFEE">'[1]Cashflow Forecast Port'!#REF!</definedName>
    <definedName name="BUDJANINT" localSheetId="0">'[1]Cashflow Forecast Port'!#REF!</definedName>
    <definedName name="BUDJANINT">'[1]Cashflow Forecast Port'!#REF!</definedName>
    <definedName name="BUDJULFEE" localSheetId="0">'[1]Cashflow Forecast Port'!#REF!</definedName>
    <definedName name="BUDJULFEE">'[1]Cashflow Forecast Port'!#REF!</definedName>
    <definedName name="BUDJULINT" localSheetId="0">'[1]Cashflow Forecast Port'!#REF!</definedName>
    <definedName name="BUDJULINT">'[1]Cashflow Forecast Port'!#REF!</definedName>
    <definedName name="BUDJUNFEE" localSheetId="0">'[1]Cashflow Forecast Port'!#REF!</definedName>
    <definedName name="BUDJUNFEE">'[1]Cashflow Forecast Port'!#REF!</definedName>
    <definedName name="BUDJUNINT" localSheetId="0">'[1]Cashflow Forecast Port'!#REF!</definedName>
    <definedName name="BUDJUNINT">'[1]Cashflow Forecast Port'!#REF!</definedName>
    <definedName name="BUDMARFEE" localSheetId="0">'[1]Cashflow Forecast Port'!#REF!</definedName>
    <definedName name="BUDMARFEE">'[1]Cashflow Forecast Port'!#REF!</definedName>
    <definedName name="BUDMARINT" localSheetId="0">'[1]Cashflow Forecast Port'!#REF!</definedName>
    <definedName name="BUDMARINT">'[1]Cashflow Forecast Port'!#REF!</definedName>
    <definedName name="BUDMAYFEE" localSheetId="0">'[1]Cashflow Forecast Port'!#REF!</definedName>
    <definedName name="BUDMAYFEE">'[1]Cashflow Forecast Port'!#REF!</definedName>
    <definedName name="BUDMAYINT" localSheetId="0">'[1]Cashflow Forecast Port'!#REF!</definedName>
    <definedName name="BUDMAYINT">'[1]Cashflow Forecast Port'!#REF!</definedName>
    <definedName name="BUDNOVFEE" localSheetId="0">'[1]Cashflow Forecast Port'!#REF!</definedName>
    <definedName name="BUDNOVFEE">'[1]Cashflow Forecast Port'!#REF!</definedName>
    <definedName name="BUDNOVINT" localSheetId="0">'[1]Cashflow Forecast Port'!#REF!</definedName>
    <definedName name="BUDNOVINT">'[1]Cashflow Forecast Port'!#REF!</definedName>
    <definedName name="BUDOCTFEE" localSheetId="0">'[1]Cashflow Forecast Port'!#REF!</definedName>
    <definedName name="BUDOCTFEE">'[1]Cashflow Forecast Port'!#REF!</definedName>
    <definedName name="BUDOCTINT" localSheetId="0">'[1]Cashflow Forecast Port'!#REF!</definedName>
    <definedName name="BUDOCTINT">'[1]Cashflow Forecast Port'!#REF!</definedName>
    <definedName name="BUDSEPFEE" localSheetId="0">'[1]Cashflow Forecast Port'!#REF!</definedName>
    <definedName name="BUDSEPFEE">'[1]Cashflow Forecast Port'!#REF!</definedName>
    <definedName name="BUDSEPINT" localSheetId="0">'[1]Cashflow Forecast Port'!#REF!</definedName>
    <definedName name="BUDSEPINT">'[1]Cashflow Forecast Port'!#REF!</definedName>
    <definedName name="Busdev">[4]Busdev!$A$1:$A$20</definedName>
    <definedName name="busdev1">[4]Busdev!$A$1:$A$20</definedName>
    <definedName name="busducts" localSheetId="0">#REF!</definedName>
    <definedName name="busducts">#REF!</definedName>
    <definedName name="Business_Trips_per_year" localSheetId="0">#REF!</definedName>
    <definedName name="Business_Trips_per_year">#REF!</definedName>
    <definedName name="bv" localSheetId="0">[21]SGV_Oz!#REF!</definedName>
    <definedName name="bv">[21]SGV_Oz!#REF!</definedName>
    <definedName name="bvb" localSheetId="0">[39]SGV_Oz!#REF!</definedName>
    <definedName name="bvb">[39]SGV_Oz!#REF!</definedName>
    <definedName name="bvtyf" localSheetId="0" hidden="1">{"GAN.Y PERD.RESUMIDO",#N/A,FALSE,"Hoja1";"GAN.Y PERD.DETALLADO",#N/A,FALSE,"Hoja1"}</definedName>
    <definedName name="bvtyf" hidden="1">{"GAN.Y PERD.RESUMIDO",#N/A,FALSE,"Hoja1";"GAN.Y PERD.DETALLADO",#N/A,FALSE,"Hoja1"}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" localSheetId="0">#REF!</definedName>
    <definedName name="C_">#REF!</definedName>
    <definedName name="ca">[4]CA!$A$1:$B$27</definedName>
    <definedName name="CA_tax">'[2]Finance data'!$F$101</definedName>
    <definedName name="Cable" localSheetId="0">#REF!</definedName>
    <definedName name="Cable">#REF!</definedName>
    <definedName name="Cable_AG" localSheetId="0">#REF!</definedName>
    <definedName name="Cable_AG">#REF!</definedName>
    <definedName name="Cable_Tray" localSheetId="0">#REF!</definedName>
    <definedName name="Cable_Tray">#REF!</definedName>
    <definedName name="CALC" localSheetId="0">#REF!</definedName>
    <definedName name="CALC">#REF!</definedName>
    <definedName name="calculations2" localSheetId="0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O">[10]PDC_Worksheet!$E$118</definedName>
    <definedName name="CAP">#N/A</definedName>
    <definedName name="CAP_ESC" localSheetId="0">#REF!</definedName>
    <definedName name="CAP_ESC">#REF!</definedName>
    <definedName name="CAP_PAYMENT" localSheetId="0">#REF!</definedName>
    <definedName name="CAP_PAYMENT">#REF!</definedName>
    <definedName name="Cap_pmt" localSheetId="0">#REF!</definedName>
    <definedName name="Cap_pmt">#REF!</definedName>
    <definedName name="Cap_Pmt_Esc_Rate">'[30]#REF'!$B$138:$B$148</definedName>
    <definedName name="CAPCOST">#N/A</definedName>
    <definedName name="capex" localSheetId="0">#REF!</definedName>
    <definedName name="capex">#REF!</definedName>
    <definedName name="CapEx_A" localSheetId="0">#REF!</definedName>
    <definedName name="CapEx_A">#REF!</definedName>
    <definedName name="CapEx_esc" localSheetId="0">'[2]Project Data'!#REF!</definedName>
    <definedName name="CapEx_esc">'[2]Project Data'!#REF!</definedName>
    <definedName name="CapEx_H" localSheetId="0">#REF!</definedName>
    <definedName name="CapEx_H">#REF!</definedName>
    <definedName name="CapEx_R" localSheetId="0">#REF!</definedName>
    <definedName name="CapEx_R">#REF!</definedName>
    <definedName name="CapExOpt">'[30]#REF'!$F$12</definedName>
    <definedName name="CapExPort">'[30]#REF'!$F$13</definedName>
    <definedName name="capexprj" localSheetId="0">#REF!</definedName>
    <definedName name="capexprj">#REF!</definedName>
    <definedName name="capital" localSheetId="0">#REF!</definedName>
    <definedName name="capital">#REF!</definedName>
    <definedName name="Capitalization_estimated" localSheetId="0">#REF!</definedName>
    <definedName name="Capitalization_estimated">#REF!</definedName>
    <definedName name="caprev" localSheetId="0">#REF!</definedName>
    <definedName name="caprev">#REF!</definedName>
    <definedName name="Carb" localSheetId="0">#REF!</definedName>
    <definedName name="Carb">#REF!</definedName>
    <definedName name="CarbConc" localSheetId="0">#REF!</definedName>
    <definedName name="CarbConc">#REF!</definedName>
    <definedName name="Carbon" localSheetId="0">#REF!</definedName>
    <definedName name="Carbon">#REF!</definedName>
    <definedName name="Case_1_Inputs" localSheetId="0">[2]SHELL!#REF!</definedName>
    <definedName name="Case_1_Inputs">[2]SHELL!#REF!</definedName>
    <definedName name="Case_1_Output" localSheetId="0">[2]SHELL!#REF!</definedName>
    <definedName name="Case_1_Output">[2]SHELL!#REF!</definedName>
    <definedName name="Case_2_Inputs" localSheetId="0">[2]SHELL!#REF!</definedName>
    <definedName name="Case_2_Inputs">[2]SHELL!#REF!</definedName>
    <definedName name="Case_2_Output" localSheetId="0">[2]SHELL!#REF!</definedName>
    <definedName name="Case_2_Output">[2]SHELL!#REF!</definedName>
    <definedName name="Case_3_Inputs" localSheetId="0">[2]SHELL!#REF!</definedName>
    <definedName name="Case_3_Inputs">[2]SHELL!#REF!</definedName>
    <definedName name="Case_3_Output" localSheetId="0">[2]SHELL!#REF!</definedName>
    <definedName name="Case_3_Output">[2]SHELL!#REF!</definedName>
    <definedName name="Case_4_Inputs" localSheetId="0">[2]SHELL!#REF!</definedName>
    <definedName name="Case_4_Inputs">[2]SHELL!#REF!</definedName>
    <definedName name="Case_4_Output" localSheetId="0">[2]SHELL!#REF!</definedName>
    <definedName name="Case_4_Output">[2]SHELL!#REF!</definedName>
    <definedName name="Case_5_Inputs" localSheetId="0">[2]SHELL!#REF!</definedName>
    <definedName name="Case_5_Inputs">[2]SHELL!#REF!</definedName>
    <definedName name="Case_5_Output" localSheetId="0">[2]SHELL!#REF!</definedName>
    <definedName name="Case_5_Output">[2]SHELL!#REF!</definedName>
    <definedName name="Case1Inputs" localSheetId="0">[2]SHELL!#REF!</definedName>
    <definedName name="Case1Inputs">[2]SHELL!#REF!</definedName>
    <definedName name="Case2Inputs" localSheetId="0">[2]SHELL!#REF!</definedName>
    <definedName name="Case2Inputs">[2]SHELL!#REF!</definedName>
    <definedName name="Case3Inputs" localSheetId="0">[2]SHELL!#REF!</definedName>
    <definedName name="Case3Inputs">[2]SHELL!#REF!</definedName>
    <definedName name="Case4Inputs" localSheetId="0">[2]SHELL!#REF!</definedName>
    <definedName name="Case4Inputs">[2]SHELL!#REF!</definedName>
    <definedName name="Case5Inputs" localSheetId="0">[2]SHELL!#REF!</definedName>
    <definedName name="Case5Inputs">[2]SHELL!#REF!</definedName>
    <definedName name="CASH" localSheetId="0">#REF!</definedName>
    <definedName name="CASH">#REF!</definedName>
    <definedName name="CASH_FLOW" localSheetId="0">#REF!</definedName>
    <definedName name="CASH_FLOW">#REF!</definedName>
    <definedName name="Cash_to_Corp" localSheetId="0">#REF!</definedName>
    <definedName name="Cash_to_Corp">#REF!</definedName>
    <definedName name="cashadj" localSheetId="0">[42]curve!#REF!</definedName>
    <definedName name="cashadj">[42]curve!#REF!</definedName>
    <definedName name="CashBalance" localSheetId="0">#REF!</definedName>
    <definedName name="CashBalance">#REF!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>'[5]Cash CCI Detail'!$T$117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>'[43]Cash CCI Detail'!$G$28+'[43]Cash CCI Detail'!$K$107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>'[5]Cash CCI Detail'!$T$157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>'[5]Cash CCI Detail'!$T$28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>'[5]Cash CCI Detail'!$T$36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>'[5]Cash CCI Detail'!$T$42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>'[5]Cash CCI Detail'!$T$170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>'[5]Cash CCI Detail'!$T$175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>'[5]Cash CCI Detail'!$T$187</definedName>
    <definedName name="CASHEVETXAPR" localSheetId="0">#REF!</definedName>
    <definedName name="CASHEVETXAPR">#REF!</definedName>
    <definedName name="CASHEVETXAUG" localSheetId="0">#REF!</definedName>
    <definedName name="CASHEVETXAUG">#REF!</definedName>
    <definedName name="CASHEVETXDEC" localSheetId="0">#REF!</definedName>
    <definedName name="CASHEVETXDEC">#REF!</definedName>
    <definedName name="CASHEVETXFEB" localSheetId="0">#REF!</definedName>
    <definedName name="CASHEVETXFEB">#REF!</definedName>
    <definedName name="CASHEVETXJAN" localSheetId="0">#REF!</definedName>
    <definedName name="CASHEVETXJAN">#REF!</definedName>
    <definedName name="CASHEVETXJUL" localSheetId="0">#REF!</definedName>
    <definedName name="CASHEVETXJUL">#REF!</definedName>
    <definedName name="CASHEVETXJUN" localSheetId="0">#REF!</definedName>
    <definedName name="CASHEVETXJUN">#REF!</definedName>
    <definedName name="CASHEVETXMAR" localSheetId="0">#REF!</definedName>
    <definedName name="CASHEVETXMAR">#REF!</definedName>
    <definedName name="CASHEVETXMAY" localSheetId="0">#REF!</definedName>
    <definedName name="CASHEVETXMAY">#REF!</definedName>
    <definedName name="CASHEVETXNOV" localSheetId="0">#REF!</definedName>
    <definedName name="CASHEVETXNOV">#REF!</definedName>
    <definedName name="CASHEVETXOCT" localSheetId="0">#REF!</definedName>
    <definedName name="CASHEVETXOCT">#REF!</definedName>
    <definedName name="CASHEVETXSEP" localSheetId="0">#REF!</definedName>
    <definedName name="CASHEVETXSEP">#REF!</definedName>
    <definedName name="CASHEVETXTOT">'[5]Cash CCI Detail'!$T$181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>'[5]Cash CCI Detail'!$T$227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>'[5]Cash CCI Detail'!$T$203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>'[5]Cash CCI Detail'!$T$208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>'[5]Cash CCI Detail'!$T$222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>'[5]Cash CCI Detail'!$T$214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 localSheetId="0">#REF!</definedName>
    <definedName name="CASHEXVACMAY">#REF!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>'[5]Cash CCI Detail'!$T$192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FLOW">#N/A</definedName>
    <definedName name="cashflow2">[2]Statements!$D$71:$AY$125</definedName>
    <definedName name="cashflow3" localSheetId="0">#REF!</definedName>
    <definedName name="cashflow3">#REF!</definedName>
    <definedName name="cashflow4" localSheetId="0">#REF!</definedName>
    <definedName name="cashflow4">#REF!</definedName>
    <definedName name="cashflow5" localSheetId="0">#REF!</definedName>
    <definedName name="cashflow5">#REF!</definedName>
    <definedName name="cashflow6" localSheetId="0">#REF!</definedName>
    <definedName name="cashflow6">#REF!</definedName>
    <definedName name="CashFlowBalanceKztIn" localSheetId="0">#REF!</definedName>
    <definedName name="CashFlowBalanceKztIn">#REF!</definedName>
    <definedName name="CashFlowClosingBalanceKzt" localSheetId="0">#REF!</definedName>
    <definedName name="CashFlowClosingBalanceKzt">#REF!</definedName>
    <definedName name="CASHFLOWLEFT" localSheetId="0">#REF!</definedName>
    <definedName name="CASHFLOWLEFT">#REF!</definedName>
    <definedName name="CashFlows_29" localSheetId="0">#REF!</definedName>
    <definedName name="CashFlows_29">#REF!</definedName>
    <definedName name="CashFlows_3" localSheetId="0">#REF!</definedName>
    <definedName name="CashFlows_3">#REF!</definedName>
    <definedName name="CashFlows_5" localSheetId="0">#REF!</definedName>
    <definedName name="CashFlows_5">#REF!</definedName>
    <definedName name="CASHFLOWTOP" localSheetId="0">#REF!</definedName>
    <definedName name="CASHFLOWTOP">#REF!</definedName>
    <definedName name="CashLib" localSheetId="0">#REF!</definedName>
    <definedName name="CashLib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>'[5]Cash CCI Detail'!$T$246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>'[5]Cash CCI Detail'!$T$245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>'[5]Cash CCI Detail'!$T$55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>'[5]Cash CCI Detail'!$T$62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>'[5]Cash CCI Detail'!$T$79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>'[5]Cash CCI Detail'!$T$88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>'[5]Cash CCI Detail'!$T$102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>'[5]Cash CCI Detail'!$T$242</definedName>
    <definedName name="CASHTAX" localSheetId="0">#REF!</definedName>
    <definedName name="CASHTAX">#REF!</definedName>
    <definedName name="cashtoinv" localSheetId="0">[2]Drawdown!#REF!</definedName>
    <definedName name="cashtoinv">[2]Drawdown!#REF!</definedName>
    <definedName name="cashtoinv2" localSheetId="0">[2]Drawdown!#REF!</definedName>
    <definedName name="cashtoinv2">[2]Drawdown!#REF!</definedName>
    <definedName name="CASHTOTHERMAY" localSheetId="0">#REF!</definedName>
    <definedName name="CASHTOTHERMAY">#REF!</definedName>
    <definedName name="cat" localSheetId="0">#REF!</definedName>
    <definedName name="cat">#REF!</definedName>
    <definedName name="cathodic_protection" localSheetId="0">#REF!</definedName>
    <definedName name="cathodic_protection">#REF!</definedName>
    <definedName name="CausticSodaConsumptionPerTonOfWaterKg">[28]Assumption!$E$130:$AV$130</definedName>
    <definedName name="CausticSodaPricePerTonKzt">[28]Assumption!$E$136:$AV$136</definedName>
    <definedName name="CBORDER" localSheetId="0">#REF!</definedName>
    <definedName name="CBORDER">#REF!</definedName>
    <definedName name="cctv" localSheetId="0">#REF!</definedName>
    <definedName name="cctv">#REF!</definedName>
    <definedName name="CDB" localSheetId="0">#REF!</definedName>
    <definedName name="CDB">#REF!</definedName>
    <definedName name="cdc" localSheetId="0">#REF!</definedName>
    <definedName name="cdc">#REF!</definedName>
    <definedName name="cdcusd" localSheetId="0">#REF!</definedName>
    <definedName name="cdcusd">#REF!</definedName>
    <definedName name="cedisdeval" localSheetId="0">[2]Inputs!#REF!</definedName>
    <definedName name="cedisdeval">[2]Inputs!#REF!</definedName>
    <definedName name="CEEE" localSheetId="0">#REF!</definedName>
    <definedName name="CEEE">#REF!</definedName>
    <definedName name="CELESC" localSheetId="0">#REF!</definedName>
    <definedName name="CELESC">#REF!</definedName>
    <definedName name="CELG" localSheetId="0">#REF!</definedName>
    <definedName name="CELG">#REF!</definedName>
    <definedName name="CEMAT" localSheetId="0">#REF!</definedName>
    <definedName name="CEMAT">#REF!</definedName>
    <definedName name="CEMIG" localSheetId="0">#REF!</definedName>
    <definedName name="CEMIG">#REF!</definedName>
    <definedName name="CESP" localSheetId="0">#REF!</definedName>
    <definedName name="CESP">#REF!</definedName>
    <definedName name="CF" localSheetId="0">#REF!</definedName>
    <definedName name="CF">#REF!</definedName>
    <definedName name="cf_code" localSheetId="0">#REF!</definedName>
    <definedName name="cf_code">#REF!</definedName>
    <definedName name="CFAPRACT">'[1]Cashflow Forecast Port'!$I$71:$I$71</definedName>
    <definedName name="CFAPRBUD" localSheetId="0">'[1]Cashflow Forecast Port'!#REF!</definedName>
    <definedName name="CFAPRBUD">'[1]Cashflow Forecast Port'!#REF!</definedName>
    <definedName name="CFAUGACT">'[1]Cashflow Forecast Port'!$Q$71:$Q$71</definedName>
    <definedName name="CFAUGBUD" localSheetId="0">'[1]Cashflow Forecast Port'!#REF!</definedName>
    <definedName name="CFAUGBUD">'[1]Cashflow Forecast Port'!#REF!</definedName>
    <definedName name="CFclosingBalanceKzt" localSheetId="0">#REF!</definedName>
    <definedName name="CFclosingBalanceKzt">#REF!</definedName>
    <definedName name="CFDECACT">'[1]Cashflow Forecast Port'!$Y$71:$Y$71</definedName>
    <definedName name="CFDECBUD" localSheetId="0">'[1]Cashflow Forecast Port'!#REF!</definedName>
    <definedName name="CFDECBUD">'[1]Cashflow Forecast Port'!#REF!</definedName>
    <definedName name="CFFEBACT">'[1]Cashflow Forecast Port'!$E$71:$E$71</definedName>
    <definedName name="CFFEBBUD" localSheetId="0">'[1]Cashflow Forecast Port'!#REF!</definedName>
    <definedName name="CFFEBBUD">'[1]Cashflow Forecast Port'!#REF!</definedName>
    <definedName name="CFFIRST14">#N/A</definedName>
    <definedName name="cffordetail" localSheetId="0">#REF!</definedName>
    <definedName name="cffordetail">#REF!</definedName>
    <definedName name="CFJANACT">'[1]Cashflow Forecast Port'!$C$71:$C$71</definedName>
    <definedName name="CFJANBUD" localSheetId="0">'[1]Cashflow Forecast Port'!#REF!</definedName>
    <definedName name="CFJANBUD">'[1]Cashflow Forecast Port'!#REF!</definedName>
    <definedName name="CFJULACT">'[1]Cashflow Forecast Port'!$O$71:$O$71</definedName>
    <definedName name="CFJULBUD" localSheetId="0">'[1]Cashflow Forecast Port'!#REF!</definedName>
    <definedName name="CFJULBUD">'[1]Cashflow Forecast Port'!#REF!</definedName>
    <definedName name="CFJUNACT">'[1]Cashflow Forecast Port'!$M$71:$M$71</definedName>
    <definedName name="CFJUNBUD" localSheetId="0">'[1]Cashflow Forecast Port'!#REF!</definedName>
    <definedName name="CFJUNBUD">'[1]Cashflow Forecast Port'!#REF!</definedName>
    <definedName name="CFLAST14">#N/A</definedName>
    <definedName name="cflowpg" localSheetId="0">#REF!</definedName>
    <definedName name="cflowpg">#REF!</definedName>
    <definedName name="CFMARACT">'[1]Cashflow Forecast Port'!$G$71:$G$71</definedName>
    <definedName name="CFMARBUD" localSheetId="0">'[1]Cashflow Forecast Port'!#REF!</definedName>
    <definedName name="CFMARBUD">'[1]Cashflow Forecast Port'!#REF!</definedName>
    <definedName name="CFMAYACT">'[1]Cashflow Forecast Port'!$K$71:$K$71</definedName>
    <definedName name="CFMAYBUD" localSheetId="0">'[1]Cashflow Forecast Port'!#REF!</definedName>
    <definedName name="CFMAYBUD">'[1]Cashflow Forecast Port'!#REF!</definedName>
    <definedName name="CFNOVACT">'[1]Cashflow Forecast Port'!$W$71:$W$71</definedName>
    <definedName name="CFNOVBUD" localSheetId="0">'[1]Cashflow Forecast Port'!#REF!</definedName>
    <definedName name="CFNOVBUD">'[1]Cashflow Forecast Port'!#REF!</definedName>
    <definedName name="CFOCTACT">'[1]Cashflow Forecast Port'!$U$71:$U$71</definedName>
    <definedName name="CFOCTBUD" localSheetId="0">'[1]Cashflow Forecast Port'!#REF!</definedName>
    <definedName name="CFOCTBUD">'[1]Cashflow Forecast Port'!#REF!</definedName>
    <definedName name="CFSEPACT">'[1]Cashflow Forecast Port'!$S$71:$S$71</definedName>
    <definedName name="CFSEPBUD" localSheetId="0">'[1]Cashflow Forecast Port'!#REF!</definedName>
    <definedName name="CFSEPBUD">'[1]Cashflow Forecast Port'!#REF!</definedName>
    <definedName name="Cgpl">[10]PDC_Worksheet!$E$136</definedName>
    <definedName name="CGTEE" localSheetId="0">#REF!</definedName>
    <definedName name="CGTEE">#REF!</definedName>
    <definedName name="ChangesEquity_4" localSheetId="0">#REF!</definedName>
    <definedName name="ChangesEquity_4">#REF!</definedName>
    <definedName name="Chemicals">[27]Chemicals!$C$22</definedName>
    <definedName name="CHF">91.92</definedName>
    <definedName name="civilsrate" localSheetId="0">#REF!</definedName>
    <definedName name="civilsrate">#REF!</definedName>
    <definedName name="CKWAPRBUD" localSheetId="0">'[1]Cashflow Forecast Port'!#REF!</definedName>
    <definedName name="CKWAPRBUD">'[1]Cashflow Forecast Port'!#REF!</definedName>
    <definedName name="CKWAUGBUD" localSheetId="0">'[1]Cashflow Forecast Port'!#REF!</definedName>
    <definedName name="CKWAUGBUD">'[1]Cashflow Forecast Port'!#REF!</definedName>
    <definedName name="CKWDECBUD" localSheetId="0">'[1]Cashflow Forecast Port'!#REF!</definedName>
    <definedName name="CKWDECBUD">'[1]Cashflow Forecast Port'!#REF!</definedName>
    <definedName name="CKWFEBBUD" localSheetId="0">'[1]Cashflow Forecast Port'!#REF!</definedName>
    <definedName name="CKWFEBBUD">'[1]Cashflow Forecast Port'!#REF!</definedName>
    <definedName name="CKWJANBUD" localSheetId="0">'[1]Cashflow Forecast Port'!#REF!</definedName>
    <definedName name="CKWJANBUD">'[1]Cashflow Forecast Port'!#REF!</definedName>
    <definedName name="CKWJULBUD" localSheetId="0">'[1]Cashflow Forecast Port'!#REF!</definedName>
    <definedName name="CKWJULBUD">'[1]Cashflow Forecast Port'!#REF!</definedName>
    <definedName name="CKWJUNBUD" localSheetId="0">'[1]Cashflow Forecast Port'!#REF!</definedName>
    <definedName name="CKWJUNBUD">'[1]Cashflow Forecast Port'!#REF!</definedName>
    <definedName name="CKWMARBUD" localSheetId="0">'[1]Cashflow Forecast Port'!#REF!</definedName>
    <definedName name="CKWMARBUD">'[1]Cashflow Forecast Port'!#REF!</definedName>
    <definedName name="CKWMAYBUD" localSheetId="0">'[1]Cashflow Forecast Port'!#REF!</definedName>
    <definedName name="CKWMAYBUD">'[1]Cashflow Forecast Port'!#REF!</definedName>
    <definedName name="CKWNOVBUD" localSheetId="0">'[1]Cashflow Forecast Port'!#REF!</definedName>
    <definedName name="CKWNOVBUD">'[1]Cashflow Forecast Port'!#REF!</definedName>
    <definedName name="CKWOCTBUD" localSheetId="0">'[1]Cashflow Forecast Port'!#REF!</definedName>
    <definedName name="CKWOCTBUD">'[1]Cashflow Forecast Port'!#REF!</definedName>
    <definedName name="CKWSEPBUD" localSheetId="0">'[1]Cashflow Forecast Port'!#REF!</definedName>
    <definedName name="CKWSEPBUD">'[1]Cashflow Forecast Port'!#REF!</definedName>
    <definedName name="CL_KZT_03.2007">'[34]X-rates'!$F$30</definedName>
    <definedName name="CL_KZT_04.2007">'[34]X-rates'!$G$30</definedName>
    <definedName name="CL_KZT_05.2007">'[34]X-rates'!$H$30</definedName>
    <definedName name="CL_KZT_06.2007">'[34]X-rates'!$I$30</definedName>
    <definedName name="CL_KZT_07.2007">'[34]X-rates'!$J$30</definedName>
    <definedName name="CL_KZT_08.2007">'[34]X-rates'!$K$30</definedName>
    <definedName name="ClientName">[35]SMSTemp!$B$3</definedName>
    <definedName name="Closs">[10]PDC_Worksheet!$D$722</definedName>
    <definedName name="cm_Capex">'[44]Thresholds for variances'!$D$20</definedName>
    <definedName name="cm_Cash">'[44]Thresholds for variances'!$D$19</definedName>
    <definedName name="cm_CFO">'[44]Thresholds for variances'!$D$21</definedName>
    <definedName name="cm_EE">'[44]Thresholds for variances'!$D$16</definedName>
    <definedName name="cm_FC">'[44]Thresholds for variances'!$D$9</definedName>
    <definedName name="cm_FX">'[44]Thresholds for variances'!$D$17</definedName>
    <definedName name="cm_IE">'[44]Thresholds for variances'!$D$15</definedName>
    <definedName name="cm_II">'[44]Thresholds for variances'!$D$14</definedName>
    <definedName name="cm_MI">'[44]Thresholds for variances'!$D$18</definedName>
    <definedName name="cm_OE">'[44]Thresholds for variances'!$D$13</definedName>
    <definedName name="cm_OGM">'[44]Thresholds for variances'!$D$11</definedName>
    <definedName name="cm_OI">'[44]Thresholds for variances'!$D$12</definedName>
    <definedName name="cm_Rev">'[44]Thresholds for variances'!$D$7</definedName>
    <definedName name="cm_SGA">'[44]Thresholds for variances'!$D$10</definedName>
    <definedName name="cm_VM">'[44]Thresholds for variances'!$D$8</definedName>
    <definedName name="CO2CAPACITY">#N/A</definedName>
    <definedName name="CO2PRICE">#N/A</definedName>
    <definedName name="coa">'[45]Trial Balance'!$H$8:$U$530</definedName>
    <definedName name="CoagulantAlluminiumPricePerTonKzt">[28]Assumption!$E$141:$AV$141</definedName>
    <definedName name="CoagulantConsumpAlluminiumPerTonOfWaterKg">[28]Assumption!$E$135:$AV$135</definedName>
    <definedName name="CoagulantConsumptionPerTonOfWaterKg">[28]Assumption!$E$134:$AV$134</definedName>
    <definedName name="CoagulantPricePerTonKzt">[28]Assumption!$E$140:$AV$140</definedName>
    <definedName name="COAL_">#N/A</definedName>
    <definedName name="CoalCoalTransportNetVATKzt" localSheetId="0">#REF!</definedName>
    <definedName name="CoalCoalTransportNetVATKzt">#REF!</definedName>
    <definedName name="CoalConsumptionforHeatEnergy" localSheetId="0">#REF!</definedName>
    <definedName name="CoalConsumptionforHeatEnergy">#REF!</definedName>
    <definedName name="CoalConsumptionPerProducedkWh">[28]Assumption!$E$103:$AV$103</definedName>
    <definedName name="CoalConsumptionTons" localSheetId="0">#REF!</definedName>
    <definedName name="CoalConsumptionTons">#REF!</definedName>
    <definedName name="CoalCostKzt" localSheetId="0">#REF!</definedName>
    <definedName name="CoalCostKzt">#REF!</definedName>
    <definedName name="CoalTransportationCostKzt" localSheetId="0">#REF!</definedName>
    <definedName name="CoalTransportationCostKzt">#REF!</definedName>
    <definedName name="CobPagos" localSheetId="0">#REF!</definedName>
    <definedName name="CobPagos">#REF!</definedName>
    <definedName name="Code" localSheetId="0">#REF!</definedName>
    <definedName name="Code">#REF!</definedName>
    <definedName name="COGS" localSheetId="0">#REF!</definedName>
    <definedName name="COGS">#REF!</definedName>
    <definedName name="COGS_from_related_parties" localSheetId="0">#REF!</definedName>
    <definedName name="COGS_from_related_parties">#REF!</definedName>
    <definedName name="COLA1">[46]Labor!$E$11</definedName>
    <definedName name="COLA2">[46]Labor!$F$11</definedName>
    <definedName name="COLA3">[46]Labor!$G$11</definedName>
    <definedName name="column" localSheetId="0">#REF!</definedName>
    <definedName name="column">#REF!</definedName>
    <definedName name="Column_reactor" localSheetId="0">#REF!</definedName>
    <definedName name="Column_reactor">#REF!</definedName>
    <definedName name="com_ca">[41]BSKZT!$A$7:$B$108</definedName>
    <definedName name="comfee2" localSheetId="0">[2]Drawdown!#REF!</definedName>
    <definedName name="comfee2">[2]Drawdown!#REF!</definedName>
    <definedName name="CommercialDispatchFeeKztkWh">[28]Assumption!$E$65:$AV$65</definedName>
    <definedName name="CommercialdispatchKzt">[28]Calculations!$E$335:$AV$335</definedName>
    <definedName name="Commodity_prices" localSheetId="0">#REF!</definedName>
    <definedName name="Commodity_prices">#REF!</definedName>
    <definedName name="communications" localSheetId="0">#REF!</definedName>
    <definedName name="communications">#REF!</definedName>
    <definedName name="COMP_TAX_RATE">#N/A</definedName>
    <definedName name="company" localSheetId="0">#REF!</definedName>
    <definedName name="company">#REF!</definedName>
    <definedName name="COMPLETO_HASTA_2012" localSheetId="0">#REF!</definedName>
    <definedName name="COMPLETO_HASTA_2012">#REF!</definedName>
    <definedName name="comshare_IS">[47]Comshare!$B$3:$C$288</definedName>
    <definedName name="Conct" localSheetId="0">#REF!</definedName>
    <definedName name="Conct">#REF!</definedName>
    <definedName name="ConMgtFee">'[2]Owners Costs'!$E$24</definedName>
    <definedName name="ConMo" localSheetId="0">[2]Drawdown!#REF!</definedName>
    <definedName name="ConMo">[2]Drawdown!#REF!</definedName>
    <definedName name="Consol">[4]Consol!$A$1:$A$654</definedName>
    <definedName name="consolidado" localSheetId="0">#REF!</definedName>
    <definedName name="consolidado">#REF!</definedName>
    <definedName name="CONSTANT" localSheetId="0">#REF!</definedName>
    <definedName name="CONSTANT">#REF!</definedName>
    <definedName name="constr">[48]Master!$F$35</definedName>
    <definedName name="ConsultancyServisesKzt">[28]Assumption!$E$266:$AV$266</definedName>
    <definedName name="Consum" localSheetId="0">#REF!</definedName>
    <definedName name="Consum">#REF!</definedName>
    <definedName name="Consume">[27]Consumables!$C$14</definedName>
    <definedName name="CONT_CAPACITY" localSheetId="0">#REF!</definedName>
    <definedName name="CONT_CAPACITY">#REF!</definedName>
    <definedName name="Contents" localSheetId="0">#REF!</definedName>
    <definedName name="Contents">#REF!</definedName>
    <definedName name="contingency">'[2]Owners Costs'!$G$43</definedName>
    <definedName name="contmanning">'[49]mac_LOP Sched  Personnel'!$Y$5:$AB$49</definedName>
    <definedName name="contractedmw" localSheetId="0">[2]Inputs!#REF!</definedName>
    <definedName name="contractedmw">[2]Inputs!#REF!</definedName>
    <definedName name="COPEL" localSheetId="0">#REF!</definedName>
    <definedName name="COPEL">#REF!</definedName>
    <definedName name="copperBV" localSheetId="0">#REF!</definedName>
    <definedName name="copperBV">#REF!</definedName>
    <definedName name="copperBVUSD" localSheetId="0">#REF!</definedName>
    <definedName name="copperBVUSD">#REF!</definedName>
    <definedName name="CorporateTaxKzt" localSheetId="0">#REF!</definedName>
    <definedName name="CorporateTaxKzt">#REF!</definedName>
    <definedName name="COS" localSheetId="0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ma00">[50]Costos!$B$15:$N$22</definedName>
    <definedName name="Cosma01">[50]Costos!$B$25:$N$32</definedName>
    <definedName name="Cosma02">[50]Costos!$B$35:$N$42</definedName>
    <definedName name="Cosma03">[50]Costos!$B$46:$N$52</definedName>
    <definedName name="Cosma04">[50]Costos!$B$56:$N$62</definedName>
    <definedName name="Cosma05">[50]Costos!$B$65:$N$72</definedName>
    <definedName name="Cosma06">[50]Costos!$B$75:$N$82</definedName>
    <definedName name="Cosma07">[50]Costos!$B$85:$N$92</definedName>
    <definedName name="Cosma08">[50]Costos!$B$95:$N$102</definedName>
    <definedName name="Cosma99">[50]Costos!$B$5:$N$12</definedName>
    <definedName name="COST" localSheetId="0">#REF!</definedName>
    <definedName name="COST">#REF!</definedName>
    <definedName name="Cost_List" localSheetId="0">#REF!</definedName>
    <definedName name="Cost_List">#REF!</definedName>
    <definedName name="COST1" localSheetId="0">#REF!</definedName>
    <definedName name="COST1">#REF!</definedName>
    <definedName name="COST10" localSheetId="0">#REF!</definedName>
    <definedName name="COST10">#REF!</definedName>
    <definedName name="COST2" localSheetId="0">#REF!</definedName>
    <definedName name="COST2">#REF!</definedName>
    <definedName name="COST3" localSheetId="0">#REF!</definedName>
    <definedName name="COST3">#REF!</definedName>
    <definedName name="COST4" localSheetId="0">#REF!</definedName>
    <definedName name="COST4">#REF!</definedName>
    <definedName name="COST5" localSheetId="0">#REF!</definedName>
    <definedName name="COST5">#REF!</definedName>
    <definedName name="COST6" localSheetId="0">#REF!</definedName>
    <definedName name="COST6">#REF!</definedName>
    <definedName name="COST7" localSheetId="0">#REF!</definedName>
    <definedName name="COST7">#REF!</definedName>
    <definedName name="COST8" localSheetId="0">#REF!</definedName>
    <definedName name="COST8">#REF!</definedName>
    <definedName name="COST9" localSheetId="0">#REF!</definedName>
    <definedName name="COST9">#REF!</definedName>
    <definedName name="CostA" localSheetId="0">#REF!</definedName>
    <definedName name="CostA">#REF!</definedName>
    <definedName name="CostAA" localSheetId="0">#REF!</definedName>
    <definedName name="CostAA">#REF!</definedName>
    <definedName name="costfunding" localSheetId="0">[2]Inputs!#REF!</definedName>
    <definedName name="costfunding">[2]Inputs!#REF!</definedName>
    <definedName name="CostP" localSheetId="0">#REF!</definedName>
    <definedName name="CostP">#REF!</definedName>
    <definedName name="CostT" localSheetId="0">#REF!</definedName>
    <definedName name="CostT">#REF!</definedName>
    <definedName name="COSTTON1" localSheetId="0">#REF!</definedName>
    <definedName name="COSTTON1">#REF!</definedName>
    <definedName name="COSTTON2" localSheetId="0">#REF!</definedName>
    <definedName name="COSTTON2">#REF!</definedName>
    <definedName name="CostVS" localSheetId="0">#REF!</definedName>
    <definedName name="CostVS">#REF!</definedName>
    <definedName name="CountMonths" localSheetId="0">#REF!</definedName>
    <definedName name="CountMonths">#REF!</definedName>
    <definedName name="COV" localSheetId="0">#REF!</definedName>
    <definedName name="COV">#REF!</definedName>
    <definedName name="COVENANTS" localSheetId="0">#REF!</definedName>
    <definedName name="COVENANTS">#REF!</definedName>
    <definedName name="cp" localSheetId="0">[21]SGV_Oz!#REF!</definedName>
    <definedName name="cp">[21]SGV_Oz!#REF!</definedName>
    <definedName name="cp_syst" localSheetId="0">#REF!</definedName>
    <definedName name="cp_syst">#REF!</definedName>
    <definedName name="cpb" localSheetId="0">[39]SGV_Oz!#REF!</definedName>
    <definedName name="cpb">[39]SGV_Oz!#REF!</definedName>
    <definedName name="CPFL" localSheetId="0">#REF!</definedName>
    <definedName name="CPFL">#REF!</definedName>
    <definedName name="CPKAPRACT">'[1]Cashflow Forecast Port'!$I$73:$I$73</definedName>
    <definedName name="CPKAPRBUD" localSheetId="0">'[1]Cashflow Forecast Port'!#REF!</definedName>
    <definedName name="CPKAPRBUD">'[1]Cashflow Forecast Port'!#REF!</definedName>
    <definedName name="CPKAUGACT">'[1]Cashflow Forecast Port'!$Q$73:$Q$73</definedName>
    <definedName name="CPKAUGBUD" localSheetId="0">'[1]Cashflow Forecast Port'!#REF!</definedName>
    <definedName name="CPKAUGBUD">'[1]Cashflow Forecast Port'!#REF!</definedName>
    <definedName name="CPKDECACT">'[1]Cashflow Forecast Port'!$Y$73:$Y$73</definedName>
    <definedName name="CPKDECBUD" localSheetId="0">'[1]Cashflow Forecast Port'!#REF!</definedName>
    <definedName name="CPKDECBUD">'[1]Cashflow Forecast Port'!#REF!</definedName>
    <definedName name="CPKFEBACT">'[1]Cashflow Forecast Port'!$E$73:$E$73</definedName>
    <definedName name="CPKFEBBUD" localSheetId="0">'[1]Cashflow Forecast Port'!#REF!</definedName>
    <definedName name="CPKFEBBUD">'[1]Cashflow Forecast Port'!#REF!</definedName>
    <definedName name="CPKJANACT">'[1]Cashflow Forecast Port'!$C$73:$C$73</definedName>
    <definedName name="CPKJANBUD" localSheetId="0">'[1]Cashflow Forecast Port'!#REF!</definedName>
    <definedName name="CPKJANBUD">'[1]Cashflow Forecast Port'!#REF!</definedName>
    <definedName name="CPKJULACT">'[1]Cashflow Forecast Port'!$O$73:$O$73</definedName>
    <definedName name="CPKJULBUD" localSheetId="0">'[1]Cashflow Forecast Port'!#REF!</definedName>
    <definedName name="CPKJULBUD">'[1]Cashflow Forecast Port'!#REF!</definedName>
    <definedName name="CPKJUNACT">'[1]Cashflow Forecast Port'!$M$73:$M$73</definedName>
    <definedName name="CPKJUNBUD" localSheetId="0">'[1]Cashflow Forecast Port'!#REF!</definedName>
    <definedName name="CPKJUNBUD">'[1]Cashflow Forecast Port'!#REF!</definedName>
    <definedName name="CPKMARACT">'[1]Cashflow Forecast Port'!$G$73:$G$73</definedName>
    <definedName name="CPKMARBUD" localSheetId="0">'[1]Cashflow Forecast Port'!#REF!</definedName>
    <definedName name="CPKMARBUD">'[1]Cashflow Forecast Port'!#REF!</definedName>
    <definedName name="CPKMAYACT">'[1]Cashflow Forecast Port'!$K$73:$K$73</definedName>
    <definedName name="CPKMAYBUD" localSheetId="0">'[1]Cashflow Forecast Port'!#REF!</definedName>
    <definedName name="CPKMAYBUD">'[1]Cashflow Forecast Port'!#REF!</definedName>
    <definedName name="CPKNOVACT">'[1]Cashflow Forecast Port'!$W$73:$W$73</definedName>
    <definedName name="CPKNOVBUD" localSheetId="0">'[1]Cashflow Forecast Port'!#REF!</definedName>
    <definedName name="CPKNOVBUD">'[1]Cashflow Forecast Port'!#REF!</definedName>
    <definedName name="CPKOCTACT">'[1]Cashflow Forecast Port'!$U$73:$U$73</definedName>
    <definedName name="CPKOCTBUD" localSheetId="0">'[1]Cashflow Forecast Port'!#REF!</definedName>
    <definedName name="CPKOCTBUD">'[1]Cashflow Forecast Port'!#REF!</definedName>
    <definedName name="CPKSEPACT">'[1]Cashflow Forecast Port'!$S$73:$S$73</definedName>
    <definedName name="CPKSEPBUD" localSheetId="0">'[1]Cashflow Forecast Port'!#REF!</definedName>
    <definedName name="CPKSEPBUD">'[1]Cashflow Forecast Port'!#REF!</definedName>
    <definedName name="CPRIVK" localSheetId="0">#REF!</definedName>
    <definedName name="CPRIVK">#REF!</definedName>
    <definedName name="craft" localSheetId="0">#REF!</definedName>
    <definedName name="craft">#REF!</definedName>
    <definedName name="craftrate" localSheetId="0">#REF!</definedName>
    <definedName name="craftrate">#REF!</definedName>
    <definedName name="crane100te" localSheetId="0">#REF!</definedName>
    <definedName name="crane100te">#REF!</definedName>
    <definedName name="crane450te" localSheetId="0">#REF!</definedName>
    <definedName name="crane450te">#REF!</definedName>
    <definedName name="crane50te" localSheetId="0">#REF!</definedName>
    <definedName name="crane50te">#REF!</definedName>
    <definedName name="creditcurve" localSheetId="0">[42]curve!#REF!</definedName>
    <definedName name="creditcurve">[42]curve!#REF!</definedName>
    <definedName name="crema" hidden="1">#REF!</definedName>
    <definedName name="CREMA_1" hidden="1">[51]modaj!#REF!</definedName>
    <definedName name="CREMA_2" hidden="1">#REF!</definedName>
    <definedName name="CRESSUS" localSheetId="0">#REF!</definedName>
    <definedName name="CRESSUS">#REF!</definedName>
    <definedName name="crkf" localSheetId="0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ushLoad">[52]Parameters!$G$36</definedName>
    <definedName name="crushmoisttph">[10]PDC_Worksheet!$E$47</definedName>
    <definedName name="crushtph4">[10]PDC_Worksheet!$E$45</definedName>
    <definedName name="CS" localSheetId="0">#REF!</definedName>
    <definedName name="CS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d">[10]PDC_Worksheet!$E$719</definedName>
    <definedName name="CTSN">'[1]Cashflow Forecast Port'!$BB$199:$BT$209</definedName>
    <definedName name="Cu_cathodes_production" localSheetId="0">#REF!</definedName>
    <definedName name="Cu_cathodes_production">#REF!</definedName>
    <definedName name="Cu_Concentrate_Breakdown" localSheetId="0">#REF!</definedName>
    <definedName name="Cu_Concentrate_Breakdown">#REF!</definedName>
    <definedName name="Cu_concentrate_production" localSheetId="0">#REF!</definedName>
    <definedName name="Cu_concentrate_production">#REF!</definedName>
    <definedName name="CUNIT">[53]Example!$M$7</definedName>
    <definedName name="cur_assets" localSheetId="0">#REF!</definedName>
    <definedName name="cur_assets">#REF!</definedName>
    <definedName name="cur_liab" localSheetId="0">#REF!</definedName>
    <definedName name="cur_liab">#REF!</definedName>
    <definedName name="CURRENCY">[54]Details!$B$3:$EO$3</definedName>
    <definedName name="Currency_location" localSheetId="0">#REF!</definedName>
    <definedName name="Currency_location">#REF!</definedName>
    <definedName name="Currency_names">[55]LISTS!$C$7:$C$10</definedName>
    <definedName name="CurrTabl" localSheetId="0">#REF!</definedName>
    <definedName name="CurrTabl">#REF!</definedName>
    <definedName name="CustomsFeesKzt" localSheetId="0">#REF!</definedName>
    <definedName name="CustomsFeesKzt">#REF!</definedName>
    <definedName name="CVApr" localSheetId="0">#REF!</definedName>
    <definedName name="CVApr">#REF!</definedName>
    <definedName name="CVAug" localSheetId="0">#REF!</definedName>
    <definedName name="CVAug">#REF!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>'[5]P&amp;L CCI Detail'!$T$159</definedName>
    <definedName name="CVOct" localSheetId="0">#REF!</definedName>
    <definedName name="CVOct">#REF!</definedName>
    <definedName name="CVSep" localSheetId="0">#REF!</definedName>
    <definedName name="CVSep">#REF!</definedName>
    <definedName name="CVTot">'[5]P&amp;L CCI Detail'!$T$109</definedName>
    <definedName name="cycof">[10]PDC_Worksheet!$E$69</definedName>
    <definedName name="d" localSheetId="0">#REF!</definedName>
    <definedName name="d">#REF!</definedName>
    <definedName name="DATA" localSheetId="0">#REF!</definedName>
    <definedName name="DATA">#REF!</definedName>
    <definedName name="data1" localSheetId="0">#REF!</definedName>
    <definedName name="data1">#REF!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e">'[2]Plant Operations'!$A$4:$AL$4</definedName>
    <definedName name="days" localSheetId="0">#REF!</definedName>
    <definedName name="days">#REF!</definedName>
    <definedName name="DaysduringPowerPurchase">[28]Assumption!$E$33:$AV$33</definedName>
    <definedName name="DaysInMonth">[28]Assumption!$E$48:$AV$48</definedName>
    <definedName name="DaysInYear" localSheetId="0">[56]Assumptions!$I$23:$AC$23</definedName>
    <definedName name="DaysInYear">[57]Assumptions!$I$23:$AC$23</definedName>
    <definedName name="DCF" localSheetId="0">#REF!</definedName>
    <definedName name="DCF">#REF!</definedName>
    <definedName name="dcs" localSheetId="0">#REF!</definedName>
    <definedName name="dcs">#REF!</definedName>
    <definedName name="DEAL" localSheetId="0">#REF!</definedName>
    <definedName name="DEAL">#REF!</definedName>
    <definedName name="deal_type" localSheetId="0">#REF!</definedName>
    <definedName name="deal_type">#REF!</definedName>
    <definedName name="DEBT">#N/A</definedName>
    <definedName name="debt_amt" localSheetId="0">#REF!</definedName>
    <definedName name="debt_amt">#REF!</definedName>
    <definedName name="debt_calculated" localSheetId="0">#REF!</definedName>
    <definedName name="debt_calculated">#REF!</definedName>
    <definedName name="Debt_check" localSheetId="0">#REF!</definedName>
    <definedName name="Debt_check">#REF!</definedName>
    <definedName name="DEBT_COVERAGE_RATIO">'[58]DEBT PYMTS'!$B$62:$Q$62</definedName>
    <definedName name="debt_estimated" localSheetId="0">#REF!</definedName>
    <definedName name="debt_estimated">#REF!</definedName>
    <definedName name="Debt_Rate" localSheetId="0">'[30]#REF'!#REF!</definedName>
    <definedName name="Debt_Rate">'[30]#REF'!#REF!</definedName>
    <definedName name="debt1" localSheetId="0">[2]Inputs!#REF!</definedName>
    <definedName name="debt1">[2]Inputs!#REF!</definedName>
    <definedName name="debt2" localSheetId="0">[2]Inputs!#REF!</definedName>
    <definedName name="debt2">[2]Inputs!#REF!</definedName>
    <definedName name="debt3">[2]Debt!$D$13:$AJ$232</definedName>
    <definedName name="debtratio1" localSheetId="0">[2]Inputs!#REF!</definedName>
    <definedName name="debtratio1">[2]Inputs!#REF!</definedName>
    <definedName name="debtratio2" localSheetId="0">[2]Inputs!#REF!</definedName>
    <definedName name="debtratio2">[2]Inputs!#REF!</definedName>
    <definedName name="DEBTRES">#N/A</definedName>
    <definedName name="debtserv1" localSheetId="0">'[2]Debt Service'!#REF!</definedName>
    <definedName name="debtserv1">'[2]Debt Service'!#REF!</definedName>
    <definedName name="debtserv2" localSheetId="0">'[2]Debt Service'!#REF!</definedName>
    <definedName name="debtserv2">'[2]Debt Service'!#REF!</definedName>
    <definedName name="debtservcost" localSheetId="0">#REF!</definedName>
    <definedName name="debtservcost">#REF!</definedName>
    <definedName name="December_Days" localSheetId="0">#REF!</definedName>
    <definedName name="December_Days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fd">[48]Master!$F$11</definedName>
    <definedName name="defl_obor" localSheetId="0">#REF!</definedName>
    <definedName name="defl_obor">#REF!</definedName>
    <definedName name="defl_proch" localSheetId="0">#REF!</definedName>
    <definedName name="defl_proch">#REF!</definedName>
    <definedName name="defl_proekt" localSheetId="0">#REF!</definedName>
    <definedName name="defl_proekt">#REF!</definedName>
    <definedName name="defl_smr" localSheetId="0">#REF!</definedName>
    <definedName name="defl_smr">#REF!</definedName>
    <definedName name="DEM">68.91</definedName>
    <definedName name="demkm_disposal" localSheetId="0">#REF!</definedName>
    <definedName name="demkm_disposal">#REF!</definedName>
    <definedName name="density_breakrock" localSheetId="0">#REF!</definedName>
    <definedName name="density_breakrock">#REF!</definedName>
    <definedName name="density_midle_rock">[59]const!$E$62</definedName>
    <definedName name="density_oldbreakrock" localSheetId="0">#REF!</definedName>
    <definedName name="density_oldbreakrock">#REF!</definedName>
    <definedName name="density_rock">[60]const!$E$58</definedName>
    <definedName name="DepCapacity">[2]SHELL!$B$220</definedName>
    <definedName name="DEPR" localSheetId="0">'[2]Constr, Op &amp; Fin Assmp'!#REF!</definedName>
    <definedName name="DEPR">'[2]Constr, Op &amp; Fin Assmp'!#REF!</definedName>
    <definedName name="DeprAdminFixedAssetsKzt" localSheetId="0">[29]Calculations!#REF!</definedName>
    <definedName name="DeprAdminFixedAssetsKzt">[29]Calculations!#REF!</definedName>
    <definedName name="DepRateTaka" localSheetId="0">[2]SHELL!#REF!</definedName>
    <definedName name="DepRateTaka">[2]SHELL!#REF!</definedName>
    <definedName name="DepRateUSD" localSheetId="0">[2]SHELL!#REF!</definedName>
    <definedName name="DepRateUSD">[2]SHELL!#REF!</definedName>
    <definedName name="DEPRECIATION" localSheetId="0">#REF!</definedName>
    <definedName name="DEPRECIATION">#REF!</definedName>
    <definedName name="DepreciationKzt" localSheetId="0">[29]Assumption!#REF!</definedName>
    <definedName name="DepreciationKzt">[29]Assumption!#REF!</definedName>
    <definedName name="DeprFixedAssetsKzt" localSheetId="0">#REF!</definedName>
    <definedName name="DeprFixedAssetsKzt">#REF!</definedName>
    <definedName name="DeprOperationalFixedAssetsKzt" localSheetId="0">#REF!</definedName>
    <definedName name="DeprOperationalFixedAssetsKzt">#REF!</definedName>
    <definedName name="desc2" localSheetId="0">#REF!</definedName>
    <definedName name="desc2">#REF!</definedName>
    <definedName name="DESC4" localSheetId="0">#REF!</definedName>
    <definedName name="DESC4">#REF!</definedName>
    <definedName name="DESPESA1" localSheetId="0">#REF!</definedName>
    <definedName name="DESPESA1">#REF!</definedName>
    <definedName name="DESPESA2" localSheetId="0">#REF!</definedName>
    <definedName name="DESPESA2">#REF!</definedName>
    <definedName name="DESPESA3" localSheetId="0">#REF!</definedName>
    <definedName name="DESPESA3">#REF!</definedName>
    <definedName name="DESPESA4" localSheetId="0">#REF!</definedName>
    <definedName name="DESPESA4">#REF!</definedName>
    <definedName name="dev_ccc">[61]Índices!$N$12:$Q$40</definedName>
    <definedName name="dev_ccc1">[62]preferred!$N$12:$Q$40</definedName>
    <definedName name="dev_ecf">[61]Índices!$W$16:$Z$54</definedName>
    <definedName name="dev_reneg_furnas">[61]Índices!$N$7:$Q$186</definedName>
    <definedName name="dev_sd">[61]Índices!$X$13:$AA$41</definedName>
    <definedName name="dev_sd_retrati">[61]Índices!$AC$13:$AF$41</definedName>
    <definedName name="DevCost">'[2]Owners Costs'!$E$20</definedName>
    <definedName name="DevFee">'[2]Owners Costs'!$E$21</definedName>
    <definedName name="dfaa" hidden="1">#REF!</definedName>
    <definedName name="dff" hidden="1">{"Inputs 1","Base",FALSE,"INPUTS";"Inputs 2","Base",FALSE,"INPUTS";"Inputs 3","Base",FALSE,"INPUTS";"Inputs 4","Base",FALSE,"INPUTS";"Inputs 5","Base",FALSE,"INPUTS"}</definedName>
    <definedName name="dflt1">'[63]Customize Your Loan Manager'!$G$21</definedName>
    <definedName name="dfs" localSheetId="0" hidden="1">{#N/A,#N/A,FALSE,"Aging Summary";#N/A,#N/A,FALSE,"Ratio Analysis";#N/A,#N/A,FALSE,"Test 120 Day Accts";#N/A,#N/A,FALSE,"Tickmarks"}</definedName>
    <definedName name="dfs" hidden="1">{#N/A,#N/A,FALSE,"Aging Summary";#N/A,#N/A,FALSE,"Ratio Analysis";#N/A,#N/A,FALSE,"Test 120 Day Accts";#N/A,#N/A,FALSE,"Tickmarks"}</definedName>
    <definedName name="dggg" hidden="1">{#N/A,#N/A,FALSE,"Aging Summary";#N/A,#N/A,FALSE,"Ratio Analysis";#N/A,#N/A,FALSE,"Test 120 Day Accts";#N/A,#N/A,FALSE,"Tickmarks"}</definedName>
    <definedName name="DIA" localSheetId="0">#REF!</definedName>
    <definedName name="DIA">#REF!</definedName>
    <definedName name="Diag" localSheetId="0">#REF!</definedName>
    <definedName name="Diag">#REF!</definedName>
    <definedName name="dieseldensity">[46]Input!$B$23</definedName>
    <definedName name="DieselFuelCostKzt" localSheetId="0">#REF!</definedName>
    <definedName name="DieselFuelCostKzt">#REF!</definedName>
    <definedName name="DieselFuelPriceKzt" localSheetId="0">#REF!</definedName>
    <definedName name="DieselFuelPriceKzt">#REF!</definedName>
    <definedName name="DieselFuelPriceKzt_Ton">[28]Assumption!$E$198:$AV$198</definedName>
    <definedName name="DieselFuelQuantityLitres" localSheetId="0">#REF!</definedName>
    <definedName name="DieselFuelQuantityLitres">#REF!</definedName>
    <definedName name="DieselFuelStationQuantatyTons">[28]Assumption!$E$197:$AV$197</definedName>
    <definedName name="Difference" localSheetId="0">#REF!</definedName>
    <definedName name="Difference">#REF!</definedName>
    <definedName name="DifferenceInTheTransmisionTariffForCustomersKzt" localSheetId="0">#REF!</definedName>
    <definedName name="DifferenceInTheTransmisionTariffForCustomersKzt">#REF!</definedName>
    <definedName name="DIRECTORY" localSheetId="0">#REF!</definedName>
    <definedName name="DIRECTORY">#REF!</definedName>
    <definedName name="DISC_RATE" localSheetId="0">#REF!</definedName>
    <definedName name="DISC_RATE">#REF!</definedName>
    <definedName name="discountrate">'[2]Finance &amp; Economic Data'!$E$9</definedName>
    <definedName name="discpaybk" localSheetId="0">#REF!</definedName>
    <definedName name="discpaybk">#REF!</definedName>
    <definedName name="DiscRate" localSheetId="0">'[2]Finance data'!#REF!</definedName>
    <definedName name="DiscRate">'[2]Finance data'!#REF!</definedName>
    <definedName name="diskont_investic" localSheetId="0">#REF!</definedName>
    <definedName name="diskont_investic">#REF!</definedName>
    <definedName name="display_area_2" localSheetId="0">#REF!</definedName>
    <definedName name="display_area_2">#REF!</definedName>
    <definedName name="display_area_3" localSheetId="0">#REF!</definedName>
    <definedName name="display_area_3">#REF!</definedName>
    <definedName name="display_area_4" localSheetId="0">#REF!</definedName>
    <definedName name="display_area_4">#REF!</definedName>
    <definedName name="distilcost" localSheetId="0">[2]Inputs!#REF!</definedName>
    <definedName name="distilcost">[2]Inputs!#REF!</definedName>
    <definedName name="distilesc" localSheetId="0">[2]Inputs!#REF!</definedName>
    <definedName name="distilesc">[2]Inputs!#REF!</definedName>
    <definedName name="dobycha" localSheetId="0">#REF!</definedName>
    <definedName name="dobycha">#REF!</definedName>
    <definedName name="dol_sod_bog_2" localSheetId="0">'[64]2.5_Календарь'!#REF!</definedName>
    <definedName name="dol_sod_bog_2">'[64]2.5_Календарь'!#REF!</definedName>
    <definedName name="dol_soder_v_bed1" localSheetId="0">'[64]2.5_Календарь'!#REF!</definedName>
    <definedName name="dol_soder_v_bed1">'[64]2.5_Календарь'!#REF!</definedName>
    <definedName name="dol_soder_v_bog1" localSheetId="0">'[64]2.5_Календарь'!#REF!</definedName>
    <definedName name="dol_soder_v_bog1">'[64]2.5_Календарь'!#REF!</definedName>
    <definedName name="dolar">[1]Sheet3!$C$56</definedName>
    <definedName name="dólar" localSheetId="0">[65]Índices!#REF!</definedName>
    <definedName name="dólar">[65]Índices!#REF!</definedName>
    <definedName name="DOLAR_MEDIO" localSheetId="0">#REF!</definedName>
    <definedName name="DOLAR_MEDIO">#REF!</definedName>
    <definedName name="dolja_finan_sob_sred" localSheetId="0">#REF!</definedName>
    <definedName name="dolja_finan_sob_sred">#REF!</definedName>
    <definedName name="dolja_kommerch_rasch" localSheetId="0">#REF!</definedName>
    <definedName name="dolja_kommerch_rasch">#REF!</definedName>
    <definedName name="dolja_kredita_fr" localSheetId="0">#REF!</definedName>
    <definedName name="dolja_kredita_fr">#REF!</definedName>
    <definedName name="dolja_kv1" localSheetId="0">'[64]2.5_Календарь'!#REF!</definedName>
    <definedName name="dolja_kv1">'[64]2.5_Календарь'!#REF!</definedName>
    <definedName name="dolja_kv2" localSheetId="0">'[64]2.5_Календарь'!#REF!</definedName>
    <definedName name="dolja_kv2">'[64]2.5_Календарь'!#REF!</definedName>
    <definedName name="dolja_obcheproisv" localSheetId="0">#REF!</definedName>
    <definedName name="dolja_obcheproisv">#REF!</definedName>
    <definedName name="dolja_prochih" localSheetId="0">#REF!</definedName>
    <definedName name="dolja_prochih">#REF!</definedName>
    <definedName name="dolja_sif1" localSheetId="0">'[64]2.5_Календарь'!#REF!</definedName>
    <definedName name="dolja_sif1">'[64]2.5_Календарь'!#REF!</definedName>
    <definedName name="dolja_sif2" localSheetId="0">'[64]2.5_Календарь'!#REF!</definedName>
    <definedName name="dolja_sif2">'[64]2.5_Календарь'!#REF!</definedName>
    <definedName name="dolja_sod_bed2" localSheetId="0">'[64]2.5_Календарь'!#REF!</definedName>
    <definedName name="dolja_sod_bed2">'[64]2.5_Календарь'!#REF!</definedName>
    <definedName name="dollarkw" localSheetId="0">[2]Inputs!#REF!</definedName>
    <definedName name="dollarkw">[2]Inputs!#REF!</definedName>
    <definedName name="DollarToCent" localSheetId="0">[2]SHELL!#REF!</definedName>
    <definedName name="DollarToCent">[2]SHELL!#REF!</definedName>
    <definedName name="DPAYB" localSheetId="0">#REF!</definedName>
    <definedName name="DPAYB">#REF!</definedName>
    <definedName name="DRAW" localSheetId="0">#REF!</definedName>
    <definedName name="DRAW">#REF!</definedName>
    <definedName name="DRAWLEFT" localSheetId="0">#REF!</definedName>
    <definedName name="DRAWLEFT">#REF!</definedName>
    <definedName name="DRAWTOP" localSheetId="0">#REF!</definedName>
    <definedName name="DRAWTOP">#REF!</definedName>
    <definedName name="Druck1" localSheetId="0">#REF!</definedName>
    <definedName name="Druck1">#REF!</definedName>
    <definedName name="Druck10" localSheetId="0">#REF!</definedName>
    <definedName name="Druck10">#REF!</definedName>
    <definedName name="Druck2" localSheetId="0">#REF!</definedName>
    <definedName name="Druck2">#REF!</definedName>
    <definedName name="Druck3" localSheetId="0">#REF!</definedName>
    <definedName name="Druck3">#REF!</definedName>
    <definedName name="Druck4" localSheetId="0">#REF!</definedName>
    <definedName name="Druck4">#REF!</definedName>
    <definedName name="Druck5" localSheetId="0">#REF!</definedName>
    <definedName name="Druck5">#REF!</definedName>
    <definedName name="Druck7" localSheetId="0">#REF!</definedName>
    <definedName name="Druck7">#REF!</definedName>
    <definedName name="Druck8" localSheetId="0">#REF!</definedName>
    <definedName name="Druck8">#REF!</definedName>
    <definedName name="DRYCAPACITY">#N/A</definedName>
    <definedName name="DSP" localSheetId="0">#REF!</definedName>
    <definedName name="DSP">#REF!</definedName>
    <definedName name="DSPIMO" localSheetId="0">#REF!</definedName>
    <definedName name="DSPIMO">#REF!</definedName>
    <definedName name="DSPMO" localSheetId="0">#REF!</definedName>
    <definedName name="DSPMO">#REF!</definedName>
    <definedName name="DSPTLMO" localSheetId="0">#REF!</definedName>
    <definedName name="DSPTLMO">#REF!</definedName>
    <definedName name="DSRA_CALC" localSheetId="0">#REF!</definedName>
    <definedName name="DSRA_CALC">#REF!</definedName>
    <definedName name="DSRApc" localSheetId="0">'[2]Operating Cash flow'!#REF!</definedName>
    <definedName name="DSRApc">'[2]Operating Cash flow'!#REF!</definedName>
    <definedName name="DTS" localSheetId="0">#REF!</definedName>
    <definedName name="DTS">#REF!</definedName>
    <definedName name="Due_to_related_parties" localSheetId="0">#REF!</definedName>
    <definedName name="Due_to_related_parties">#REF!</definedName>
    <definedName name="DWorks">[52]Parameters!$E$63</definedName>
    <definedName name="e" localSheetId="0">#REF!</definedName>
    <definedName name="e">#REF!</definedName>
    <definedName name="E_3">'[66]Общие начальные данные'!$C$32</definedName>
    <definedName name="E_4">'[66]Общие начальные данные'!$C$32</definedName>
    <definedName name="EAF" localSheetId="0">#REF!</definedName>
    <definedName name="EAF">#REF!</definedName>
    <definedName name="EAFASSUMTOP" localSheetId="0">#REF!</definedName>
    <definedName name="EAFASSUMTOP">#REF!</definedName>
    <definedName name="EAFLEFT" localSheetId="0">#REF!</definedName>
    <definedName name="EAFLEFT">#REF!</definedName>
    <definedName name="EAFTOP" localSheetId="0">#REF!</definedName>
    <definedName name="EAFTOP">#REF!</definedName>
    <definedName name="Earth" localSheetId="0">#REF!</definedName>
    <definedName name="Earth">#REF!</definedName>
    <definedName name="earthing" localSheetId="0">#REF!</definedName>
    <definedName name="earthing">#REF!</definedName>
    <definedName name="earthw" localSheetId="0">#REF!</definedName>
    <definedName name="earthw">#REF!</definedName>
    <definedName name="EBITDA_2005">'[41]IS$'!$Q$34</definedName>
    <definedName name="ecf" localSheetId="0">#REF!</definedName>
    <definedName name="ecf">#REF!</definedName>
    <definedName name="ecf_sucumb" localSheetId="0">#REF!</definedName>
    <definedName name="ecf_sucumb">#REF!</definedName>
    <definedName name="econ_profit" localSheetId="0">#REF!</definedName>
    <definedName name="econ_profit">#REF!</definedName>
    <definedName name="ECR" localSheetId="0">#REF!</definedName>
    <definedName name="ECR">#REF!</definedName>
    <definedName name="EDFSA" localSheetId="0">#REF!</definedName>
    <definedName name="EDFSA">#REF!</definedName>
    <definedName name="ee" localSheetId="0">#REF!</definedName>
    <definedName name="ee">#REF!</definedName>
    <definedName name="EEEEEE" localSheetId="0">'[1]Cashflow Forecast Port'!#REF!</definedName>
    <definedName name="EEEEEE">'[1]Cashflow Forecast Port'!#REF!</definedName>
    <definedName name="EEW" localSheetId="0">#REF!</definedName>
    <definedName name="EEW">#REF!</definedName>
    <definedName name="EffectiveVATforCoalPercent">[28]Assumption!$E$185:$AV$185</definedName>
    <definedName name="EFL" localSheetId="0">#REF!</definedName>
    <definedName name="EFL">#REF!</definedName>
    <definedName name="EHe" localSheetId="0">#REF!</definedName>
    <definedName name="EHe">#REF!</definedName>
    <definedName name="EIN" localSheetId="0">#REF!</definedName>
    <definedName name="EIN">#REF!</definedName>
    <definedName name="EK_Ore_Mining_Data" localSheetId="0">#REF!</definedName>
    <definedName name="EK_Ore_Mining_Data">#REF!</definedName>
    <definedName name="EkiCoalBurningPerMonthTons" localSheetId="0">#REF!</definedName>
    <definedName name="EkiCoalBurningPerMonthTons">#REF!</definedName>
    <definedName name="EkiCoalBurningPerMonthTonsIn" localSheetId="0">#REF!</definedName>
    <definedName name="EkiCoalBurningPerMonthTonsIn">#REF!</definedName>
    <definedName name="EkiCoalContractConsumpKzt" localSheetId="0">#REF!</definedName>
    <definedName name="EkiCoalContractConsumpKzt">#REF!</definedName>
    <definedName name="EkiCoalContractConsumpTons" localSheetId="0">#REF!</definedName>
    <definedName name="EkiCoalContractConsumpTons">#REF!</definedName>
    <definedName name="EkiCoalContractPaymInclVATzt" localSheetId="0">#REF!</definedName>
    <definedName name="EkiCoalContractPaymInclVATzt">#REF!</definedName>
    <definedName name="EkiCoalOverContractConsumpKzt" localSheetId="0">#REF!</definedName>
    <definedName name="EkiCoalOverContractConsumpKzt">#REF!</definedName>
    <definedName name="EkiCoalOverContractConsumpTons" localSheetId="0">#REF!</definedName>
    <definedName name="EkiCoalOverContractConsumpTons">#REF!</definedName>
    <definedName name="EkiCoalOverContractPaymInclVATKzt" localSheetId="0">#REF!</definedName>
    <definedName name="EkiCoalOverContractPaymInclVATKzt">#REF!</definedName>
    <definedName name="EkiCoalOverContractPaymInclVATzt" localSheetId="0">#REF!</definedName>
    <definedName name="EkiCoalOverContractPaymInclVATzt">#REF!</definedName>
    <definedName name="EkiCoalPriceKztPerTon">[28]Assumption!$E$97:$AV$97</definedName>
    <definedName name="EkiCoalPurchaseInclVATKzt" localSheetId="0">#REF!</definedName>
    <definedName name="EkiCoalPurchaseInclVATKzt">#REF!</definedName>
    <definedName name="EkiCoalPurchaseInclVATKztIn" localSheetId="0">#REF!</definedName>
    <definedName name="EkiCoalPurchaseInclVATKztIn">#REF!</definedName>
    <definedName name="EkiCoalPurchaseKzt" localSheetId="0">#REF!</definedName>
    <definedName name="EkiCoalPurchaseKzt">#REF!</definedName>
    <definedName name="EkiCoalPurchaseTons" localSheetId="0">#REF!</definedName>
    <definedName name="EkiCoalPurchaseTons">#REF!</definedName>
    <definedName name="EkiCoalRailWaysTariffKztPerTon">[28]Assumption!$E$108:$AV$108</definedName>
    <definedName name="EkiCoalTransportationKzt" localSheetId="0">#REF!</definedName>
    <definedName name="EkiCoalTransportationKzt">#REF!</definedName>
    <definedName name="EkiOverContractCoalPurchaseInclVATKzt" localSheetId="0">#REF!</definedName>
    <definedName name="EkiOverContractCoalPurchaseInclVATKzt">#REF!</definedName>
    <definedName name="EkiOverContractCoalPurchaseInclVATKztIn" localSheetId="0">#REF!</definedName>
    <definedName name="EkiOverContractCoalPurchaseInclVATKztIn">#REF!</definedName>
    <definedName name="EKL" localSheetId="0">#REF!</definedName>
    <definedName name="EKL">#REF!</definedName>
    <definedName name="elecoutput" localSheetId="0">#REF!</definedName>
    <definedName name="elecoutput">#REF!</definedName>
    <definedName name="elecprice" localSheetId="0">[2]Inputs!#REF!</definedName>
    <definedName name="elecprice">[2]Inputs!#REF!</definedName>
    <definedName name="elecpriceyr" localSheetId="0">#REF!</definedName>
    <definedName name="elecpriceyr">#REF!</definedName>
    <definedName name="ElectBal" localSheetId="0">#REF!</definedName>
    <definedName name="ElectBal">#REF!</definedName>
    <definedName name="ElectCash" localSheetId="0">#REF!</definedName>
    <definedName name="ElectCash">#REF!</definedName>
    <definedName name="ElectFormat1" localSheetId="0">#REF!</definedName>
    <definedName name="ElectFormat1">#REF!</definedName>
    <definedName name="ElectFormat2" localSheetId="0">#REF!</definedName>
    <definedName name="ElectFormat2">#REF!</definedName>
    <definedName name="ElectFormat3" localSheetId="0">#REF!</definedName>
    <definedName name="ElectFormat3">#REF!</definedName>
    <definedName name="ElectFormat4" localSheetId="0">#REF!</definedName>
    <definedName name="ElectFormat4">#REF!</definedName>
    <definedName name="ElectFormat5" localSheetId="0">#REF!</definedName>
    <definedName name="ElectFormat5">#REF!</definedName>
    <definedName name="ElectFormat6" localSheetId="0">#REF!</definedName>
    <definedName name="ElectFormat6">#REF!</definedName>
    <definedName name="ElectInc" localSheetId="0">#REF!</definedName>
    <definedName name="ElectInc">#REF!</definedName>
    <definedName name="ElectricityPurchaseKzt">[28]Calculations!$E$327:$AV$327</definedName>
    <definedName name="EmissionEkiCoalKztForkWh" localSheetId="0">#REF!</definedName>
    <definedName name="EmissionEkiCoalKztForkWh">#REF!</definedName>
    <definedName name="EmissionMaikCoalKztForkWh" localSheetId="0">#REF!</definedName>
    <definedName name="EmissionMaikCoalKztForkWh">#REF!</definedName>
    <definedName name="EmissionTaxKzt" localSheetId="0">#REF!</definedName>
    <definedName name="EmissionTaxKzt">#REF!</definedName>
    <definedName name="EmissionTaxPerkWhOnEkiCoalKzt" localSheetId="0">#REF!</definedName>
    <definedName name="EmissionTaxPerkWhOnEkiCoalKzt">#REF!</definedName>
    <definedName name="EmissionTaxPerkWhOnMaikCoalKzt" localSheetId="0">#REF!</definedName>
    <definedName name="EmissionTaxPerkWhOnMaikCoalKzt">#REF!</definedName>
    <definedName name="EmissionTaxRatekWhProduced">[28]Assumption!$E$174:$AV$174</definedName>
    <definedName name="END_of_PRICE_FIX_SUMMARY" localSheetId="0">'[67] Summary'!#REF!</definedName>
    <definedName name="END_of_PRICE_FIX_SUMMARY">'[67] Summary'!#REF!</definedName>
    <definedName name="Ending_Balance">#N/A</definedName>
    <definedName name="ENERSUL" localSheetId="0">#REF!</definedName>
    <definedName name="ENERSUL">#REF!</definedName>
    <definedName name="engineering" localSheetId="0">#REF!</definedName>
    <definedName name="engineering">#REF!</definedName>
    <definedName name="EngineeringConsultants">[28]Assumption!$E$271:$AV$271</definedName>
    <definedName name="enrc" localSheetId="0">#REF!</definedName>
    <definedName name="enrc">#REF!</definedName>
    <definedName name="enrcusd" localSheetId="0">#REF!</definedName>
    <definedName name="enrcusd">#REF!</definedName>
    <definedName name="Entered_Pmt" localSheetId="0">#REF!</definedName>
    <definedName name="Entered_Pmt">#REF!</definedName>
    <definedName name="EnvironmentalMonitoring">[28]Assumption!$E$268:$AV$268</definedName>
    <definedName name="epm" localSheetId="0">[48]Master!#REF!</definedName>
    <definedName name="epm">[48]Master!#REF!</definedName>
    <definedName name="EPS">'[1]Cashflow Forecast Port'!$BP$1:$BR$5</definedName>
    <definedName name="EPSAPRACT">'[1]Cashflow Forecast Port'!$I$69:$I$69</definedName>
    <definedName name="EPSAPRBUD" localSheetId="0">'[1]Cashflow Forecast Port'!#REF!</definedName>
    <definedName name="EPSAPRBUD">'[1]Cashflow Forecast Port'!#REF!</definedName>
    <definedName name="EPSAUGACT">'[1]Cashflow Forecast Port'!$Q$69:$Q$69</definedName>
    <definedName name="EPSAUGBUD" localSheetId="0">'[1]Cashflow Forecast Port'!#REF!</definedName>
    <definedName name="EPSAUGBUD">'[1]Cashflow Forecast Port'!#REF!</definedName>
    <definedName name="EPSDECACT">'[1]Cashflow Forecast Port'!$Y$69:$Y$69</definedName>
    <definedName name="EPSDECBUD" localSheetId="0">'[1]Cashflow Forecast Port'!#REF!</definedName>
    <definedName name="EPSDECBUD">'[1]Cashflow Forecast Port'!#REF!</definedName>
    <definedName name="EPSFEBACT">'[1]Cashflow Forecast Port'!$E$69:$E$69</definedName>
    <definedName name="EPSFEBBUD" localSheetId="0">'[1]Cashflow Forecast Port'!#REF!</definedName>
    <definedName name="EPSFEBBUD">'[1]Cashflow Forecast Port'!#REF!</definedName>
    <definedName name="EPSJANACT">'[1]Cashflow Forecast Port'!$C$69:$C$69</definedName>
    <definedName name="EPSJANBUD" localSheetId="0">'[1]Cashflow Forecast Port'!#REF!</definedName>
    <definedName name="EPSJANBUD">'[1]Cashflow Forecast Port'!#REF!</definedName>
    <definedName name="EPSJULACT">'[1]Cashflow Forecast Port'!$O$69:$O$69</definedName>
    <definedName name="EPSJULBUD" localSheetId="0">'[1]Cashflow Forecast Port'!#REF!</definedName>
    <definedName name="EPSJULBUD">'[1]Cashflow Forecast Port'!#REF!</definedName>
    <definedName name="EPSJUNACT">'[1]Cashflow Forecast Port'!$M$69:$M$69</definedName>
    <definedName name="EPSJUNBUD" localSheetId="0">'[1]Cashflow Forecast Port'!#REF!</definedName>
    <definedName name="EPSJUNBUD">'[1]Cashflow Forecast Port'!#REF!</definedName>
    <definedName name="EPSMARACT">'[1]Cashflow Forecast Port'!$G$69:$G$69</definedName>
    <definedName name="EPSMARBUD" localSheetId="0">'[1]Cashflow Forecast Port'!#REF!</definedName>
    <definedName name="EPSMARBUD">'[1]Cashflow Forecast Port'!#REF!</definedName>
    <definedName name="EPSMAYACT">'[1]Cashflow Forecast Port'!$K$69:$K$69</definedName>
    <definedName name="EPSMAYBUD" localSheetId="0">'[1]Cashflow Forecast Port'!#REF!</definedName>
    <definedName name="EPSMAYBUD">'[1]Cashflow Forecast Port'!#REF!</definedName>
    <definedName name="EPSNOVACT">'[1]Cashflow Forecast Port'!$W$69:$W$69</definedName>
    <definedName name="EPSNOVBUD" localSheetId="0">'[1]Cashflow Forecast Port'!#REF!</definedName>
    <definedName name="EPSNOVBUD">'[1]Cashflow Forecast Port'!#REF!</definedName>
    <definedName name="EPSOCTACT">'[1]Cashflow Forecast Port'!$U$69:$U$69</definedName>
    <definedName name="EPSOCTBUD" localSheetId="0">'[1]Cashflow Forecast Port'!#REF!</definedName>
    <definedName name="EPSOCTBUD">'[1]Cashflow Forecast Port'!#REF!</definedName>
    <definedName name="EPSSEPACT">'[1]Cashflow Forecast Port'!$S$69:$S$69</definedName>
    <definedName name="EPSSEPBUD" localSheetId="0">'[1]Cashflow Forecast Port'!#REF!</definedName>
    <definedName name="EPSSEPBUD">'[1]Cashflow Forecast Port'!#REF!</definedName>
    <definedName name="EPump" localSheetId="0">#REF!</definedName>
    <definedName name="EPump">#REF!</definedName>
    <definedName name="Eq_Cost" localSheetId="0">#REF!</definedName>
    <definedName name="Eq_Cost">#REF!</definedName>
    <definedName name="eqfund1" localSheetId="0">[2]Drawdown!#REF!</definedName>
    <definedName name="eqfund1">[2]Drawdown!#REF!</definedName>
    <definedName name="eqfund2" localSheetId="0">[2]Drawdown!#REF!</definedName>
    <definedName name="eqfund2">[2]Drawdown!#REF!</definedName>
    <definedName name="EQMARBUD" localSheetId="0">'[1]Cashflow Forecast Port'!#REF!</definedName>
    <definedName name="EQMARBUD">'[1]Cashflow Forecast Port'!#REF!</definedName>
    <definedName name="Equipment">'[55]EQUIPMENT TYPE'!$A$2:$A$108</definedName>
    <definedName name="Equipment_list" localSheetId="0">#REF!</definedName>
    <definedName name="Equipment_list">#REF!</definedName>
    <definedName name="Equity_contribution">[16]DRAWDOWN!$AL$237</definedName>
    <definedName name="EquityIN">[2]Construction!$E$72</definedName>
    <definedName name="er" localSheetId="0" hidden="1">{"ARPandL",#N/A,FALSE,"Report Annual";"ARCashflow",#N/A,FALSE,"Report Annual";"ARBalanceSheet",#N/A,FALSE,"Report Annual";"ARRatios",#N/A,FALSE,"Report Annual"}</definedName>
    <definedName name="er" hidden="1">{"ARPandL",#N/A,FALSE,"Report Annual";"ARCashflow",#N/A,FALSE,"Report Annual";"ARBalanceSheet",#N/A,FALSE,"Report Annual";"ARRatios",#N/A,FALSE,"Report Annual"}</definedName>
    <definedName name="ERECT" localSheetId="0">#REF!</definedName>
    <definedName name="ERECT">#REF!</definedName>
    <definedName name="ERECTION" localSheetId="0">#REF!</definedName>
    <definedName name="ERECTION">#REF!</definedName>
    <definedName name="erser" localSheetId="0">#REF!,#REF!,#REF!,#REF!,#REF!,#REF!,#REF!,#REF!,#REF!,#REF!,#REF!,#REF!</definedName>
    <definedName name="erser">#REF!,#REF!,#REF!,#REF!,#REF!,#REF!,#REF!,#REF!,#REF!,#REF!,#REF!,#REF!</definedName>
    <definedName name="ert" hidden="1">[14]Calc!$AB$153:$AB$325</definedName>
    <definedName name="esc">'[19]Option 0'!$Q$4</definedName>
    <definedName name="Esc_1" localSheetId="0">'[2]Project Data'!#REF!</definedName>
    <definedName name="Esc_1">'[2]Project Data'!#REF!</definedName>
    <definedName name="Esc_2" localSheetId="0">'[2]Project Data'!#REF!</definedName>
    <definedName name="Esc_2">'[2]Project Data'!#REF!</definedName>
    <definedName name="Esc_3" localSheetId="0">'[2]Project Data'!#REF!</definedName>
    <definedName name="Esc_3">'[2]Project Data'!#REF!</definedName>
    <definedName name="ESC_BASE" localSheetId="0">#REF!</definedName>
    <definedName name="ESC_BASE">#REF!</definedName>
    <definedName name="ESCALATOR_2" localSheetId="0">#REF!</definedName>
    <definedName name="ESCALATOR_2">#REF!</definedName>
    <definedName name="ESCELSA" localSheetId="0">#REF!</definedName>
    <definedName name="ESCELSA">#REF!</definedName>
    <definedName name="EScr" localSheetId="0">#REF!</definedName>
    <definedName name="EScr">#REF!</definedName>
    <definedName name="esn" localSheetId="0">#REF!</definedName>
    <definedName name="esn">#REF!</definedName>
    <definedName name="ESS" localSheetId="0">#REF!</definedName>
    <definedName name="ESS">#REF!</definedName>
    <definedName name="EUR">134.77</definedName>
    <definedName name="EUR_6M.2006">'[68]X-rates'!$C$3</definedName>
    <definedName name="euro" localSheetId="0">#REF!</definedName>
    <definedName name="euro">#REF!</definedName>
    <definedName name="EV" localSheetId="0">#REF!</definedName>
    <definedName name="EV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wr" localSheetId="0">[7]ЯНВАРЬ!#REF!</definedName>
    <definedName name="ewr">[7]ЯНВАРЬ!#REF!</definedName>
    <definedName name="Excel_BuiltIn__FilterDatabase_5" localSheetId="0">#REF!</definedName>
    <definedName name="Excel_BuiltIn__FilterDatabase_5">#REF!</definedName>
    <definedName name="Excel_BuiltIn_Print_Area_1" localSheetId="0">#REF!</definedName>
    <definedName name="Excel_BuiltIn_Print_Area_1">#REF!</definedName>
    <definedName name="Excel_BuiltIn_Print_Titles_1">#REF!</definedName>
    <definedName name="Excel_BuiltIn_Print_Titles_11" localSheetId="0">[69]прочие!#REF!</definedName>
    <definedName name="Excel_BuiltIn_Print_Titles_11">[69]прочие!#REF!</definedName>
    <definedName name="exch">'[19]Option 0'!$Q$8</definedName>
    <definedName name="exch_rate_apr_98" localSheetId="0">#REF!</definedName>
    <definedName name="exch_rate_apr_98">#REF!</definedName>
    <definedName name="exch_rate_aug_98" localSheetId="0">#REF!</definedName>
    <definedName name="exch_rate_aug_98">#REF!</definedName>
    <definedName name="exch_rate_dec" localSheetId="0">#REF!</definedName>
    <definedName name="exch_rate_dec">#REF!</definedName>
    <definedName name="exch_rate_dec_98" localSheetId="0">#REF!</definedName>
    <definedName name="exch_rate_dec_98">#REF!</definedName>
    <definedName name="exch_rate_feb" localSheetId="0">#REF!</definedName>
    <definedName name="exch_rate_feb">#REF!</definedName>
    <definedName name="exch_rate_jan">'[70]altai income statement'!$A$1</definedName>
    <definedName name="exch_rate_jan_98" localSheetId="0">#REF!</definedName>
    <definedName name="exch_rate_jan_98">#REF!</definedName>
    <definedName name="exch_rate_july_98" localSheetId="0">#REF!</definedName>
    <definedName name="exch_rate_july_98">#REF!</definedName>
    <definedName name="exch_rate_jun_98" localSheetId="0">#REF!</definedName>
    <definedName name="exch_rate_jun_98">#REF!</definedName>
    <definedName name="exch_rate_may_98" localSheetId="0">#REF!</definedName>
    <definedName name="exch_rate_may_98">#REF!</definedName>
    <definedName name="exch_rate_mch_98" localSheetId="0">#REF!</definedName>
    <definedName name="exch_rate_mch_98">#REF!</definedName>
    <definedName name="exch_rate_nov" localSheetId="0">#REF!</definedName>
    <definedName name="exch_rate_nov">#REF!</definedName>
    <definedName name="exch_rate_nov_98" localSheetId="0">#REF!</definedName>
    <definedName name="exch_rate_nov_98">#REF!</definedName>
    <definedName name="exch_rate_oct_98" localSheetId="0">#REF!</definedName>
    <definedName name="exch_rate_oct_98">#REF!</definedName>
    <definedName name="exch_rate_sept" localSheetId="0">#REF!</definedName>
    <definedName name="exch_rate_sept">#REF!</definedName>
    <definedName name="EXCHANGE" localSheetId="0">#REF!</definedName>
    <definedName name="EXCHANGE">#REF!</definedName>
    <definedName name="exchangerate1">[46]Input!$B$18</definedName>
    <definedName name="exchangerate2">[46]Input!$C$18</definedName>
    <definedName name="exchangerate3">[46]Input!$D$18</definedName>
    <definedName name="exchangerates" localSheetId="0">#REF!</definedName>
    <definedName name="exchangerates">#REF!</definedName>
    <definedName name="EXISTL3">'[5]P&amp;L CCI Detail'!$T$27</definedName>
    <definedName name="EXISTL4">'[5]P&amp;L CCI Detail'!$T$35</definedName>
    <definedName name="EXISTL5">'[5]P&amp;L CCI Detail'!$T$41</definedName>
    <definedName name="Expense" localSheetId="0">#REF!</definedName>
    <definedName name="Expense">#REF!</definedName>
    <definedName name="explor" localSheetId="0">#REF!</definedName>
    <definedName name="explor">#REF!</definedName>
    <definedName name="explorbv" localSheetId="0">#REF!</definedName>
    <definedName name="explorbv">#REF!</definedName>
    <definedName name="explorbvusd" localSheetId="0">#REF!</definedName>
    <definedName name="explorbvusd">#REF!</definedName>
    <definedName name="explorusd" localSheetId="0">#REF!</definedName>
    <definedName name="explorusd">#REF!</definedName>
    <definedName name="EXR.4Q.06" localSheetId="0">#REF!</definedName>
    <definedName name="EXR.4Q.06">#REF!</definedName>
    <definedName name="EXR.YTD.0205" localSheetId="0">#REF!</definedName>
    <definedName name="EXR.YTD.0205">#REF!</definedName>
    <definedName name="EXR.YTD.0206" localSheetId="0">#REF!</definedName>
    <definedName name="EXR.YTD.0206">#REF!</definedName>
    <definedName name="EXR.YTD.0207" localSheetId="0">#REF!</definedName>
    <definedName name="EXR.YTD.0207">#REF!</definedName>
    <definedName name="EXR.YTD.0208" localSheetId="0">#REF!</definedName>
    <definedName name="EXR.YTD.0208">#REF!</definedName>
    <definedName name="EXR.YTD.0305" localSheetId="0">#REF!</definedName>
    <definedName name="EXR.YTD.0305">#REF!</definedName>
    <definedName name="EXR.YTD.0306" localSheetId="0">#REF!</definedName>
    <definedName name="EXR.YTD.0306">#REF!</definedName>
    <definedName name="EXR.YTD.0307" localSheetId="0">#REF!</definedName>
    <definedName name="EXR.YTD.0307">#REF!</definedName>
    <definedName name="EXR.YTD.0308" localSheetId="0">#REF!</definedName>
    <definedName name="EXR.YTD.0308">#REF!</definedName>
    <definedName name="EXR.YTD.0405" localSheetId="0">#REF!</definedName>
    <definedName name="EXR.YTD.0405">#REF!</definedName>
    <definedName name="EXR.YTD.0406" localSheetId="0">#REF!</definedName>
    <definedName name="EXR.YTD.0406">#REF!</definedName>
    <definedName name="EXR.YTD.0407" localSheetId="0">#REF!</definedName>
    <definedName name="EXR.YTD.0407">#REF!</definedName>
    <definedName name="EXR.YTD.0408" localSheetId="0">#REF!</definedName>
    <definedName name="EXR.YTD.0408">#REF!</definedName>
    <definedName name="EXR.YTD.0505" localSheetId="0">#REF!</definedName>
    <definedName name="EXR.YTD.0505">#REF!</definedName>
    <definedName name="EXR.YTD.0506" localSheetId="0">#REF!</definedName>
    <definedName name="EXR.YTD.0506">#REF!</definedName>
    <definedName name="EXR.YTD.0507" localSheetId="0">#REF!</definedName>
    <definedName name="EXR.YTD.0507">#REF!</definedName>
    <definedName name="EXR.YTD.0508" localSheetId="0">#REF!</definedName>
    <definedName name="EXR.YTD.0508">#REF!</definedName>
    <definedName name="EXR.YTD.0605" localSheetId="0">#REF!</definedName>
    <definedName name="EXR.YTD.0605">#REF!</definedName>
    <definedName name="EXR.YTD.0606" localSheetId="0">#REF!</definedName>
    <definedName name="EXR.YTD.0606">#REF!</definedName>
    <definedName name="EXR.YTD.0607" localSheetId="0">#REF!</definedName>
    <definedName name="EXR.YTD.0607">#REF!</definedName>
    <definedName name="EXR.YTD.0608" localSheetId="0">#REF!</definedName>
    <definedName name="EXR.YTD.0608">#REF!</definedName>
    <definedName name="EXR.YTD.0705" localSheetId="0">#REF!</definedName>
    <definedName name="EXR.YTD.0705">#REF!</definedName>
    <definedName name="EXR.YTD.0706" localSheetId="0">#REF!</definedName>
    <definedName name="EXR.YTD.0706">#REF!</definedName>
    <definedName name="EXR.YTD.0707" localSheetId="0">#REF!</definedName>
    <definedName name="EXR.YTD.0707">#REF!</definedName>
    <definedName name="EXR.YTD.0708" localSheetId="0">#REF!</definedName>
    <definedName name="EXR.YTD.0708">#REF!</definedName>
    <definedName name="EXR.YTD.0805" localSheetId="0">#REF!</definedName>
    <definedName name="EXR.YTD.0805">#REF!</definedName>
    <definedName name="EXR.YTD.0806" localSheetId="0">#REF!</definedName>
    <definedName name="EXR.YTD.0806">#REF!</definedName>
    <definedName name="EXR.YTD.0807" localSheetId="0">#REF!</definedName>
    <definedName name="EXR.YTD.0807">#REF!</definedName>
    <definedName name="EXR.YTD.0808" localSheetId="0">#REF!</definedName>
    <definedName name="EXR.YTD.0808">#REF!</definedName>
    <definedName name="EXR.YTD.0905" localSheetId="0">#REF!</definedName>
    <definedName name="EXR.YTD.0905">#REF!</definedName>
    <definedName name="EXR.YTD.0906" localSheetId="0">#REF!</definedName>
    <definedName name="EXR.YTD.0906">#REF!</definedName>
    <definedName name="EXR.YTD.0907" localSheetId="0">#REF!</definedName>
    <definedName name="EXR.YTD.0907">#REF!</definedName>
    <definedName name="EXR.YTD.1005" localSheetId="0">#REF!</definedName>
    <definedName name="EXR.YTD.1005">#REF!</definedName>
    <definedName name="EXR.YTD.1006" localSheetId="0">#REF!</definedName>
    <definedName name="EXR.YTD.1006">#REF!</definedName>
    <definedName name="EXR.YTD.1007" localSheetId="0">#REF!</definedName>
    <definedName name="EXR.YTD.1007">#REF!</definedName>
    <definedName name="EXR.YTD.1105" localSheetId="0">#REF!</definedName>
    <definedName name="EXR.YTD.1105">#REF!</definedName>
    <definedName name="EXR.YTD.1106" localSheetId="0">#REF!</definedName>
    <definedName name="EXR.YTD.1106">#REF!</definedName>
    <definedName name="EXR.YTD.1107" localSheetId="0">#REF!</definedName>
    <definedName name="EXR.YTD.1107">#REF!</definedName>
    <definedName name="EXR.YTD.1205" localSheetId="0">#REF!</definedName>
    <definedName name="EXR.YTD.1205">#REF!</definedName>
    <definedName name="EXR.YTD.1206" localSheetId="0">#REF!</definedName>
    <definedName name="EXR.YTD.1206">#REF!</definedName>
    <definedName name="EXR.YTD.1207" localSheetId="0">#REF!</definedName>
    <definedName name="EXR.YTD.1207">#REF!</definedName>
    <definedName name="ExRate">[71]Summary!$W$8</definedName>
    <definedName name="extraction">[48]Master!$F$13</definedName>
    <definedName name="f" localSheetId="0">#REF!</definedName>
    <definedName name="f">#REF!</definedName>
    <definedName name="F_BALANCE" localSheetId="0">#REF!</definedName>
    <definedName name="F_BALANCE">#REF!</definedName>
    <definedName name="f_capital" localSheetId="0">#REF!</definedName>
    <definedName name="f_capital">#REF!</definedName>
    <definedName name="F_CASH" localSheetId="0">#REF!</definedName>
    <definedName name="F_CASH">#REF!</definedName>
    <definedName name="f_econ_profit" localSheetId="0">#REF!</definedName>
    <definedName name="f_econ_profit">#REF!</definedName>
    <definedName name="F_FINANCE" localSheetId="0">#REF!</definedName>
    <definedName name="F_FINANCE">#REF!</definedName>
    <definedName name="f_free_cash_flow" localSheetId="0">#REF!</definedName>
    <definedName name="f_free_cash_flow">#REF!</definedName>
    <definedName name="F_INCOME" localSheetId="0">#REF!</definedName>
    <definedName name="F_INCOME">#REF!</definedName>
    <definedName name="F_INVEST" localSheetId="0">#REF!</definedName>
    <definedName name="F_INVEST">#REF!</definedName>
    <definedName name="f_manual" localSheetId="0">#REF!</definedName>
    <definedName name="f_manual">#REF!</definedName>
    <definedName name="F_NOPLAT" localSheetId="0">#REF!</definedName>
    <definedName name="F_NOPLAT">#REF!</definedName>
    <definedName name="F_OPERATING" localSheetId="0">#REF!</definedName>
    <definedName name="F_OPERATING">#REF!</definedName>
    <definedName name="f_ratios" localSheetId="0">#REF!</definedName>
    <definedName name="f_ratios">#REF!</definedName>
    <definedName name="F_RESULTS" localSheetId="0">#REF!</definedName>
    <definedName name="F_RESULTS">#REF!</definedName>
    <definedName name="f_roic" localSheetId="0">#REF!</definedName>
    <definedName name="f_roic">#REF!</definedName>
    <definedName name="F_SUP_CALC" localSheetId="0">#REF!</definedName>
    <definedName name="F_SUP_CALC">#REF!</definedName>
    <definedName name="f_valuation" localSheetId="0">#REF!</definedName>
    <definedName name="f_valuation">#REF!</definedName>
    <definedName name="FACTORS" localSheetId="0">#REF!</definedName>
    <definedName name="FACTORS">#REF!</definedName>
    <definedName name="far" localSheetId="0">#REF!</definedName>
    <definedName name="far">#REF!</definedName>
    <definedName name="FBASE" localSheetId="0">#REF!</definedName>
    <definedName name="FBASE">#REF!</definedName>
    <definedName name="fc" localSheetId="0">[1]Assumptions!#REF!</definedName>
    <definedName name="fc">[1]Assumptions!#REF!</definedName>
    <definedName name="FCAPRACT">'[1]Cashflow Forecast Port'!$I$43:$I$44</definedName>
    <definedName name="FCAPRBUD">'[1]Cashflow Forecast Port'!$I$26:$I$31</definedName>
    <definedName name="FCASHTAX" localSheetId="0">#REF!</definedName>
    <definedName name="FCASHTAX">#REF!</definedName>
    <definedName name="FCAUGACT">'[1]Cashflow Forecast Port'!$Q$43:$Q$44</definedName>
    <definedName name="FCAUGBUD">'[1]Cashflow Forecast Port'!$Q$26:$Q$31</definedName>
    <definedName name="FCDECACT">'[1]Cashflow Forecast Port'!$Y$43:$Y$44</definedName>
    <definedName name="FCDECBUD">'[1]Cashflow Forecast Port'!$Y$26:$Y$31</definedName>
    <definedName name="FCFEBACT">'[1]Cashflow Forecast Port'!$E$43:$E$44</definedName>
    <definedName name="FCFEBBUD">'[1]Cashflow Forecast Port'!$E$26:$E$31</definedName>
    <definedName name="FCJANACT">'[1]Cashflow Forecast Port'!$C$43:$C$44</definedName>
    <definedName name="FCJANBUD">'[1]Cashflow Forecast Port'!$C$26:$C$31</definedName>
    <definedName name="FCJULACT">'[1]Cashflow Forecast Port'!$O$43:$O$44</definedName>
    <definedName name="FCJULBUD">'[1]Cashflow Forecast Port'!$O$26:$O$31</definedName>
    <definedName name="FCJUNACT">'[1]Cashflow Forecast Port'!$M$43:$M$44</definedName>
    <definedName name="FCJUNBUD">'[1]Cashflow Forecast Port'!$M$26:$M$31</definedName>
    <definedName name="FCMARACT">'[1]Cashflow Forecast Port'!$G$43:$G$44</definedName>
    <definedName name="FCMARBUD">'[1]Cashflow Forecast Port'!$G$26:$G$31</definedName>
    <definedName name="FCMAYACT">'[1]Cashflow Forecast Port'!$K$43:$K$44</definedName>
    <definedName name="FCMAYBUD">'[1]Cashflow Forecast Port'!$K$26:$K$31</definedName>
    <definedName name="FCNOVACT">'[1]Cashflow Forecast Port'!$W$43:$W$44</definedName>
    <definedName name="FCNOVBUD">'[1]Cashflow Forecast Port'!$W$26:$W$31</definedName>
    <definedName name="FCOCTACT">'[1]Cashflow Forecast Port'!$U$43:$U$44</definedName>
    <definedName name="FCOCTBUD">'[1]Cashflow Forecast Port'!$U$26:$U$31</definedName>
    <definedName name="FCOGS" localSheetId="0">#REF!</definedName>
    <definedName name="FCOGS">#REF!</definedName>
    <definedName name="FCONSTANT" localSheetId="0">#REF!</definedName>
    <definedName name="FCONSTANT">#REF!</definedName>
    <definedName name="FCSEPACT">'[1]Cashflow Forecast Port'!$S$43:$S$44</definedName>
    <definedName name="FCSEPBUD">'[1]Cashflow Forecast Port'!$S$26:$S$31</definedName>
    <definedName name="FDEPRECIATION" localSheetId="0">#REF!</definedName>
    <definedName name="FDEPRECIATION">#REF!</definedName>
    <definedName name="fdnj" localSheetId="0">#REF!</definedName>
    <definedName name="fdnj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bruary_Days" localSheetId="0">#REF!</definedName>
    <definedName name="February_Days">#REF!</definedName>
    <definedName name="Fed_tax">'[2]Finance data'!$F$100</definedName>
    <definedName name="fedrate">'[2]MODEL INPUTS'!$J$16</definedName>
    <definedName name="FedTax">'[2]Finance &amp; Economic Data'!$E$112</definedName>
    <definedName name="ferias" localSheetId="0">#REF!</definedName>
    <definedName name="ferias">#REF!</definedName>
    <definedName name="fernanda">[1]Sheet3!$C$57</definedName>
    <definedName name="fest_annuitet_summe" localSheetId="0">#REF!</definedName>
    <definedName name="fest_annuitet_summe">#REF!</definedName>
    <definedName name="fest_tilgung" localSheetId="0">#REF!</definedName>
    <definedName name="fest_tilgung">#REF!</definedName>
    <definedName name="ffffff" localSheetId="0" hidden="1">{#N/A,#N/A,FALSE,"Aging Summary";#N/A,#N/A,FALSE,"Ratio Analysis";#N/A,#N/A,FALSE,"Test 120 Day Accts";#N/A,#N/A,FALSE,"Tickmarks"}</definedName>
    <definedName name="ffffff" hidden="1">{#N/A,#N/A,FALSE,"Aging Summary";#N/A,#N/A,FALSE,"Ratio Analysis";#N/A,#N/A,FALSE,"Test 120 Day Accts";#N/A,#N/A,FALSE,"Tickmarks"}</definedName>
    <definedName name="FFINANCE" localSheetId="0">#REF!</definedName>
    <definedName name="FFINANCE">#REF!</definedName>
    <definedName name="ffk" localSheetId="0">[7]ЯНВАРЬ!#REF!</definedName>
    <definedName name="ffk">[7]ЯНВАРЬ!#REF!</definedName>
    <definedName name="f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FGROWTH" localSheetId="0">#REF!</definedName>
    <definedName name="FGROWTH">#REF!</definedName>
    <definedName name="fgts" localSheetId="0">#REF!</definedName>
    <definedName name="fgts">#REF!</definedName>
    <definedName name="Fibor_Rate_12" localSheetId="0">#REF!</definedName>
    <definedName name="Fibor_Rate_12">#REF!</definedName>
    <definedName name="Fibor_Rate_3" localSheetId="0">#REF!</definedName>
    <definedName name="Fibor_Rate_3">#REF!</definedName>
    <definedName name="Fibor_Rate_6" localSheetId="0">#REF!</definedName>
    <definedName name="Fibor_Rate_6">#REF!</definedName>
    <definedName name="fieldequip" localSheetId="0">#REF!</definedName>
    <definedName name="fieldequip">#REF!</definedName>
    <definedName name="FILE" localSheetId="0">#REF!</definedName>
    <definedName name="FILE">#REF!</definedName>
    <definedName name="FINANCE" localSheetId="0">#REF!</definedName>
    <definedName name="FINANCE">#REF!</definedName>
    <definedName name="finance2" localSheetId="0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usd" localSheetId="0">#REF!</definedName>
    <definedName name="financeusd">#REF!</definedName>
    <definedName name="finclose" localSheetId="0">[2]Inputs!#REF!</definedName>
    <definedName name="finclose">[2]Inputs!#REF!</definedName>
    <definedName name="FINCREASED" localSheetId="0">#REF!</definedName>
    <definedName name="FINCREASED">#REF!</definedName>
    <definedName name="FINETOTHER" localSheetId="0">#REF!</definedName>
    <definedName name="FINETOTHER">#REF!</definedName>
    <definedName name="FINETPPE" localSheetId="0">#REF!</definedName>
    <definedName name="FINETPPE">#REF!</definedName>
    <definedName name="FInst" localSheetId="0">#REF!</definedName>
    <definedName name="FInst">#REF!</definedName>
    <definedName name="FINTENSITY" localSheetId="0">#REF!</definedName>
    <definedName name="FINTENSITY">#REF!</definedName>
    <definedName name="FINVESTMENT" localSheetId="0">#REF!</definedName>
    <definedName name="FINVESTMENT">#REF!</definedName>
    <definedName name="FINVESTYEARS" localSheetId="0">#REF!</definedName>
    <definedName name="FINVESTYEARS">#REF!</definedName>
    <definedName name="FIRM_ENERGY_PAY" localSheetId="0">#REF!</definedName>
    <definedName name="FIRM_ENERGY_PAY">#REF!</definedName>
    <definedName name="FIRM_ESC" localSheetId="0">#REF!</definedName>
    <definedName name="FIRM_ESC">#REF!</definedName>
    <definedName name="first14">#N/A</definedName>
    <definedName name="first15">#N/A</definedName>
    <definedName name="FISCAL_YEARS" localSheetId="0">#REF!</definedName>
    <definedName name="FISCAL_YEARS">#REF!</definedName>
    <definedName name="Fittings" localSheetId="0">#REF!</definedName>
    <definedName name="Fittings">#REF!</definedName>
    <definedName name="FIWORKING" localSheetId="0">#REF!</definedName>
    <definedName name="FIWORKING">#REF!</definedName>
    <definedName name="FixedAssetsAmortazRatePercent" localSheetId="0">[29]Assumption!#REF!</definedName>
    <definedName name="FixedAssetsAmortazRatePercent">[29]Assumption!#REF!</definedName>
    <definedName name="fixedoandm" localSheetId="0">[2]Inputs!#REF!</definedName>
    <definedName name="fixedoandm">[2]Inputs!#REF!</definedName>
    <definedName name="FIXGAS" localSheetId="0">#REF!</definedName>
    <definedName name="FIXGAS">#REF!</definedName>
    <definedName name="FIXGASESC" localSheetId="0">#REF!</definedName>
    <definedName name="FIXGASESC">#REF!</definedName>
    <definedName name="fixoandmcost" localSheetId="0">#REF!</definedName>
    <definedName name="fixoandmcost">#REF!</definedName>
    <definedName name="floc">[10]PDC_Worksheet!$E$104</definedName>
    <definedName name="FLOODLIGHT" localSheetId="0">#REF!</definedName>
    <definedName name="FLOODLIGHT">#REF!</definedName>
    <definedName name="FloodPowerPurchaseDays">[28]Assumption!$E$30:$AV$30</definedName>
    <definedName name="FloodPowerPurchasekWh" localSheetId="0">#REF!</definedName>
    <definedName name="FloodPowerPurchasekWh">#REF!</definedName>
    <definedName name="FloodPowerPurchaseMW">[28]Assumption!$E$29:$AV$29</definedName>
    <definedName name="FloodPowerPurchaseTariffFromAltaiKzt">[28]Assumption!$E$58:$AV$58</definedName>
    <definedName name="FLOW" localSheetId="0">#REF!</definedName>
    <definedName name="FLOW">#REF!</definedName>
    <definedName name="flujo2" localSheetId="0" hidden="1">{"FLUJO DE CAJA",#N/A,FALSE,"Hoja1";"ANEXOS FLUJO",#N/A,FALSE,"Hoja1"}</definedName>
    <definedName name="flujo2" hidden="1">{"FLUJO DE CAJA",#N/A,FALSE,"Hoja1";"ANEXOS FLUJO",#N/A,FALSE,"Hoja1"}</definedName>
    <definedName name="FLUXO2" localSheetId="0">'[1]Sul Summary_ Arlington'!#REF!</definedName>
    <definedName name="FLUXO2">'[1]Sul Summary_ Arlington'!#REF!</definedName>
    <definedName name="fluxo5" localSheetId="0">'[1]Sul Summary_ Arlington'!#REF!</definedName>
    <definedName name="fluxo5">'[1]Sul Summary_ Arlington'!#REF!</definedName>
    <definedName name="FMARGIN" localSheetId="0">#REF!</definedName>
    <definedName name="FMARGIN">#REF!</definedName>
    <definedName name="FNETPPE" localSheetId="0">#REF!</definedName>
    <definedName name="FNETPPE">#REF!</definedName>
    <definedName name="FNOPLAT" localSheetId="0">#REF!</definedName>
    <definedName name="FNOPLAT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PERATING" localSheetId="0">#REF!</definedName>
    <definedName name="FOPERATING">#REF!</definedName>
    <definedName name="FORE_ALL" localSheetId="0">#REF!</definedName>
    <definedName name="FORE_ALL">#REF!</definedName>
    <definedName name="FORECASTPPIICLF">#N/A</definedName>
    <definedName name="Format0Dec">[35]SMSTemp!$B$15</definedName>
    <definedName name="Format2Dec">[35]SMSTemp!$B$13</definedName>
    <definedName name="FOSTI" localSheetId="0">#REF!</definedName>
    <definedName name="FOSTI">#REF!</definedName>
    <definedName name="FOSTII" localSheetId="0">#REF!</definedName>
    <definedName name="FOSTII">#REF!</definedName>
    <definedName name="FOTHER" localSheetId="0">#REF!</definedName>
    <definedName name="FOTHER">#REF!</definedName>
    <definedName name="FPG" localSheetId="0">#REF!</definedName>
    <definedName name="FPG">#REF!</definedName>
    <definedName name="FPipVal" localSheetId="0">#REF!</definedName>
    <definedName name="FPipVal">#REF!</definedName>
    <definedName name="FPlate" localSheetId="0">#REF!</definedName>
    <definedName name="FPlate">#REF!</definedName>
    <definedName name="FPREROIC" localSheetId="0">#REF!</definedName>
    <definedName name="FPREROIC">#REF!</definedName>
    <definedName name="FRAMESIZE" localSheetId="0">#REF!</definedName>
    <definedName name="FRAMESIZE">#REF!</definedName>
    <definedName name="free_cash_flow" localSheetId="0">#REF!</definedName>
    <definedName name="free_cash_flow">#REF!</definedName>
    <definedName name="Frequency" localSheetId="0">[72]System!#REF!</definedName>
    <definedName name="Frequency">[72]System!#REF!</definedName>
    <definedName name="Frequesncy" localSheetId="0">[72]System!#REF!</definedName>
    <definedName name="Frequesncy">[72]System!#REF!</definedName>
    <definedName name="FROIC" localSheetId="0">#REF!</definedName>
    <definedName name="FROIC">#REF!</definedName>
    <definedName name="FROICYEARS" localSheetId="0">#REF!</definedName>
    <definedName name="FROICYEARS">#REF!</definedName>
    <definedName name="FSG_A" localSheetId="0">#REF!</definedName>
    <definedName name="FSG_A">#REF!</definedName>
    <definedName name="FSteel" localSheetId="0">#REF!</definedName>
    <definedName name="FSteel">#REF!</definedName>
    <definedName name="FSup" localSheetId="0">#REF!</definedName>
    <definedName name="FSup">#REF!</definedName>
    <definedName name="FTC_Share">'[30]#REF'!$F$16</definedName>
    <definedName name="FTU_COST" localSheetId="0">#REF!</definedName>
    <definedName name="FTU_COST">#REF!</definedName>
    <definedName name="FTU_ESC" localSheetId="0">#REF!</definedName>
    <definedName name="FTU_ESC">#REF!</definedName>
    <definedName name="FTURNOVER" localSheetId="0">#REF!</definedName>
    <definedName name="FTURNOVER">#REF!</definedName>
    <definedName name="Fuel_conversion_factor" localSheetId="0">[73]Assumptions!#REF!</definedName>
    <definedName name="Fuel_conversion_factor">[73]Assumptions!#REF!</definedName>
    <definedName name="Fuel_Cost_annual_excalation" localSheetId="0">[2]SHELL!#REF!</definedName>
    <definedName name="Fuel_Cost_annual_excalation">[2]SHELL!#REF!</definedName>
    <definedName name="Fuel_costs" localSheetId="0">[73]Assumptions!#REF!</definedName>
    <definedName name="Fuel_costs">[73]Assumptions!#REF!</definedName>
    <definedName name="Fuel_Price_Esc">'[30]#REF'!$G$20</definedName>
    <definedName name="Fuel_Transp_Esc">'[30]#REF'!$G$21</definedName>
    <definedName name="FuelChg">'[30]#REF'!$A$58:$IV$58</definedName>
    <definedName name="fuelcost" localSheetId="0">#REF!</definedName>
    <definedName name="fuelcost">#REF!</definedName>
    <definedName name="FuelOilAditionalPurchaseTon">[28]Assumption!$E$117:$AV$117</definedName>
    <definedName name="FuelOilCostKzt">[28]Calculations!$E$286:$AV$286</definedName>
    <definedName name="FuelOilPriceAdditionalKztTon">[28]Assumption!$E$118:$AV$118</definedName>
    <definedName name="FuelOilPriceKztTon">[28]Assumption!$E$116:$AV$116</definedName>
    <definedName name="fuelrequired" localSheetId="0">#REF!</definedName>
    <definedName name="fuelrequired">#REF!</definedName>
    <definedName name="Full_Print" localSheetId="0">#REF!</definedName>
    <definedName name="Full_Print">#REF!</definedName>
    <definedName name="FURNAS" localSheetId="0">#REF!</definedName>
    <definedName name="FURNAS">#REF!</definedName>
    <definedName name="furnas_itaipú" localSheetId="0">#REF!</definedName>
    <definedName name="furnas_itaipú">#REF!</definedName>
    <definedName name="futuresLib" localSheetId="0">#REF!</definedName>
    <definedName name="futuresLib">#REF!</definedName>
    <definedName name="FWORKING" localSheetId="0">#REF!</definedName>
    <definedName name="FWORKING">#REF!</definedName>
    <definedName name="fx" localSheetId="0">#REF!</definedName>
    <definedName name="fx">#REF!</definedName>
    <definedName name="FXNTot">'[5]P&amp;L CCI Detail'!$T$208</definedName>
    <definedName name="FXTot">'[5]P&amp;L CCI Detail'!$T$172</definedName>
    <definedName name="FYF_Capex">'[44]Thresholds for variances'!$F$20</definedName>
    <definedName name="FYF_Cash">'[44]Thresholds for variances'!$F$19</definedName>
    <definedName name="FYF_CFO">'[44]Thresholds for variances'!$F$21</definedName>
    <definedName name="FYF_EE">'[44]Thresholds for variances'!$F$16</definedName>
    <definedName name="FYF_FC">'[44]Thresholds for variances'!$F$9</definedName>
    <definedName name="FYF_FX">'[44]Thresholds for variances'!$F$17</definedName>
    <definedName name="FYF_IE">'[44]Thresholds for variances'!$F$15</definedName>
    <definedName name="FYF_II">'[44]Thresholds for variances'!$F$14</definedName>
    <definedName name="FYF_MI">'[44]Thresholds for variances'!$F$18</definedName>
    <definedName name="FYF_OE">'[44]Thresholds for variances'!$F$13</definedName>
    <definedName name="FYF_OGM">'[44]Thresholds for variances'!$F$11</definedName>
    <definedName name="FYF_OI">'[44]Thresholds for variances'!$F$12</definedName>
    <definedName name="FYF_Rev">'[44]Thresholds for variances'!$F$7</definedName>
    <definedName name="FYF_SGA">'[44]Thresholds for variances'!$F$10</definedName>
    <definedName name="FYF_VM">'[44]Thresholds for variances'!$F$8</definedName>
    <definedName name="FYJR" localSheetId="0">'[32]SG&amp;A'!#REF!</definedName>
    <definedName name="FYJR">'[32]SG&amp;A'!#REF!</definedName>
    <definedName name="G" localSheetId="0">#REF!</definedName>
    <definedName name="G">#REF!</definedName>
    <definedName name="ga">[48]Master!$F$37</definedName>
    <definedName name="ganacias2" localSheetId="0" hidden="1">{"GAN.Y PERD.RESUMIDO",#N/A,FALSE,"Hoja1";"GAN.Y PERD.DETALLADO",#N/A,FALSE,"Hoja1"}</definedName>
    <definedName name="ganacias2" hidden="1">{"GAN.Y PERD.RESUMIDO",#N/A,FALSE,"Hoja1";"GAN.Y PERD.DETALLADO",#N/A,FALSE,"Hoja1"}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ESC" localSheetId="0">#REF!</definedName>
    <definedName name="GAS_ESC">#REF!</definedName>
    <definedName name="GAS_PRICE" localSheetId="0">#REF!</definedName>
    <definedName name="GAS_PRICE">#REF!</definedName>
    <definedName name="GASESC" localSheetId="0">#REF!</definedName>
    <definedName name="GASESC">#REF!</definedName>
    <definedName name="gb_2" localSheetId="0">[37]Проект2002!#REF!</definedName>
    <definedName name="gb_2">[37]Проект2002!#REF!</definedName>
    <definedName name="gb_3" localSheetId="0">[37]Проект2002!#REF!</definedName>
    <definedName name="gb_3">[37]Проект2002!#REF!</definedName>
    <definedName name="GBALANCE" localSheetId="0">#REF!</definedName>
    <definedName name="GBALANCE">#REF!</definedName>
    <definedName name="GC_Cost">[52]Parameters!$E$42</definedName>
    <definedName name="GCAP_INVEST" localSheetId="0">#REF!</definedName>
    <definedName name="GCAP_INVEST">#REF!</definedName>
    <definedName name="GCW">[10]PDC_Worksheet!$F$502</definedName>
    <definedName name="gd_2" localSheetId="0">[37]Проект2002!#REF!</definedName>
    <definedName name="gd_2">[37]Проект2002!#REF!</definedName>
    <definedName name="gd_3" localSheetId="0">[37]Проект2002!#REF!</definedName>
    <definedName name="gd_3">[37]Проект2002!#REF!</definedName>
    <definedName name="GDBUT">[40]!GDBUT</definedName>
    <definedName name="GDPD">'[74]Finance &amp; Economic Data'!$E$5</definedName>
    <definedName name="GDRAP">[40]!GDRAP</definedName>
    <definedName name="GEBUT">[40]!GEBUT</definedName>
    <definedName name="GENERAL_SETTINGS_AND_CONVEYOR__INFORMATION" localSheetId="0">#REF!</definedName>
    <definedName name="GENERAL_SETTINGS_AND_CONVEYOR__INFORMATION">#REF!</definedName>
    <definedName name="genhours" localSheetId="0">#REF!</definedName>
    <definedName name="genhours">#REF!</definedName>
    <definedName name="GERAP">[40]!GERAP</definedName>
    <definedName name="Gerasul" localSheetId="0">#REF!</definedName>
    <definedName name="Gerasul">#REF!</definedName>
    <definedName name="GFeed4">[10]PDC_Worksheet!$F$483</definedName>
    <definedName name="GFINANCE" localSheetId="0">#REF!</definedName>
    <definedName name="GFINANCE">#REF!</definedName>
    <definedName name="GFORECAST" localSheetId="0">#REF!</definedName>
    <definedName name="GFORECAST">#REF!</definedName>
    <definedName name="GFREE_CASH" localSheetId="0">#REF!</definedName>
    <definedName name="GFREE_CASH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{#N/A,#N/A,FALSE,"Aging Summary";#N/A,#N/A,FALSE,"Ratio Analysis";#N/A,#N/A,FALSE,"Test 120 Day Accts";#N/A,#N/A,FALSE,"Tickmarks"}</definedName>
    <definedName name="ggg" hidden="1">{#N/A,#N/A,FALSE,"Aging Summary";#N/A,#N/A,FALSE,"Ratio Analysis";#N/A,#N/A,FALSE,"Test 120 Day Accts";#N/A,#N/A,FALSE,"Tickmarks"}</definedName>
    <definedName name="ggg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INCOME" localSheetId="0">#REF!</definedName>
    <definedName name="GINCOME">#REF!</definedName>
    <definedName name="GINPUT" localSheetId="0">#REF!</definedName>
    <definedName name="GINPUT">#REF!</definedName>
    <definedName name="GK_RESULTS" localSheetId="0">#REF!</definedName>
    <definedName name="GK_RESULTS">#REF!</definedName>
    <definedName name="Glands" localSheetId="0">#REF!</definedName>
    <definedName name="Glands">#REF!</definedName>
    <definedName name="glandsandterminations" localSheetId="0">#REF!</definedName>
    <definedName name="glandsandterminations">#REF!</definedName>
    <definedName name="GNOPLAT" localSheetId="0">#REF!</definedName>
    <definedName name="GNOPLAT">#REF!</definedName>
    <definedName name="GoAssetChart">#N/A</definedName>
    <definedName name="GoAssetChart2">#N/A</definedName>
    <definedName name="GoBack">#N/A</definedName>
    <definedName name="GoBalanceSheet">#N/A</definedName>
    <definedName name="GoCashFlow">#N/A</definedName>
    <definedName name="god_okup" localSheetId="0">'[75]8_NPV_1'!#REF!</definedName>
    <definedName name="god_okup">'[75]8_NPV_1'!#REF!</definedName>
    <definedName name="god_okup_3" localSheetId="0">#REF!</definedName>
    <definedName name="god_okup_3">#REF!</definedName>
    <definedName name="god_okup2" localSheetId="0">#REF!</definedName>
    <definedName name="god_okup2">#REF!</definedName>
    <definedName name="GoData">#N/A</definedName>
    <definedName name="GOIAPRACT" localSheetId="0">'[1]Cashflow Forecast Port'!#REF!</definedName>
    <definedName name="GOIAPRACT">'[1]Cashflow Forecast Port'!#REF!</definedName>
    <definedName name="GOIAPRBUD">'[1]Cashflow Forecast Port'!$I$24:$I$24</definedName>
    <definedName name="GOIAUGACT" localSheetId="0">'[1]Cashflow Forecast Port'!#REF!</definedName>
    <definedName name="GOIAUGACT">'[1]Cashflow Forecast Port'!#REF!</definedName>
    <definedName name="GOIAUGBUD">'[1]Cashflow Forecast Port'!$Q$24:$Q$24</definedName>
    <definedName name="GOIDECACT" localSheetId="0">'[1]Cashflow Forecast Port'!#REF!</definedName>
    <definedName name="GOIDECACT">'[1]Cashflow Forecast Port'!#REF!</definedName>
    <definedName name="goidecbud">'[1]Cashflow Forecast Port'!$Y$24</definedName>
    <definedName name="GOIFEBACT" localSheetId="0">'[1]Cashflow Forecast Port'!#REF!</definedName>
    <definedName name="GOIFEBACT">'[1]Cashflow Forecast Port'!#REF!</definedName>
    <definedName name="GOIFEBBUD">'[1]Cashflow Forecast Port'!$E$24:$E$24</definedName>
    <definedName name="GOIJANACT" localSheetId="0">'[1]Cashflow Forecast Port'!#REF!</definedName>
    <definedName name="GOIJANACT">'[1]Cashflow Forecast Port'!#REF!</definedName>
    <definedName name="GOIJANBUD">'[1]Cashflow Forecast Port'!$C$24:$C$24</definedName>
    <definedName name="GOIJULACT" localSheetId="0">'[1]Cashflow Forecast Port'!#REF!</definedName>
    <definedName name="GOIJULACT">'[1]Cashflow Forecast Port'!#REF!</definedName>
    <definedName name="GOIJULBUD">'[1]Cashflow Forecast Port'!$O$24:$O$24</definedName>
    <definedName name="GOIJUNACT" localSheetId="0">'[1]Cashflow Forecast Port'!#REF!</definedName>
    <definedName name="GOIJUNACT">'[1]Cashflow Forecast Port'!#REF!</definedName>
    <definedName name="GOIJUNBUD">'[1]Cashflow Forecast Port'!$M$24:$M$24</definedName>
    <definedName name="GOIMARACT" localSheetId="0">'[1]Cashflow Forecast Port'!#REF!</definedName>
    <definedName name="GOIMARACT">'[1]Cashflow Forecast Port'!#REF!</definedName>
    <definedName name="GOIMARBUD">'[1]Cashflow Forecast Port'!$G$24:$G$24</definedName>
    <definedName name="GOIMAYACT" localSheetId="0">'[1]Cashflow Forecast Port'!#REF!</definedName>
    <definedName name="GOIMAYACT">'[1]Cashflow Forecast Port'!#REF!</definedName>
    <definedName name="GOIMAYBUD">'[1]Cashflow Forecast Port'!$K$24:$K$24</definedName>
    <definedName name="GoIncomeChart">#N/A</definedName>
    <definedName name="GOINOVACT" localSheetId="0">'[1]Cashflow Forecast Port'!#REF!</definedName>
    <definedName name="GOINOVACT">'[1]Cashflow Forecast Port'!#REF!</definedName>
    <definedName name="GOINOVBUD">'[1]Cashflow Forecast Port'!$W$24:$W$24</definedName>
    <definedName name="GOIOCTACT" localSheetId="0">'[1]Cashflow Forecast Port'!#REF!</definedName>
    <definedName name="GOIOCTACT">'[1]Cashflow Forecast Port'!#REF!</definedName>
    <definedName name="GOIOCTBUD">'[1]Cashflow Forecast Port'!$U$24:$U$24</definedName>
    <definedName name="GOISEPACT" localSheetId="0">'[1]Cashflow Forecast Port'!#REF!</definedName>
    <definedName name="GOISEPACT">'[1]Cashflow Forecast Port'!#REF!</definedName>
    <definedName name="GOISEPBUD">'[1]Cashflow Forecast Port'!$S$24:$S$24</definedName>
    <definedName name="Gold">'[52]SBM Reserve'!$R$2</definedName>
    <definedName name="gold_currency" localSheetId="0">#REF!</definedName>
    <definedName name="gold_currency">#REF!</definedName>
    <definedName name="Gold_oz" localSheetId="0">#REF!</definedName>
    <definedName name="Gold_oz">#REF!</definedName>
    <definedName name="Gold_Price" localSheetId="0">#REF!</definedName>
    <definedName name="Gold_Price">#REF!</definedName>
    <definedName name="goldprice">[76]Input!$B$11</definedName>
    <definedName name="goldusd" localSheetId="0">#REF!</definedName>
    <definedName name="goldusd">#REF!</definedName>
    <definedName name="GOPERATING" localSheetId="0">#REF!</definedName>
    <definedName name="GOPERATING">#REF!</definedName>
    <definedName name="gor_vodosnab_letom">[77]Горячее_водоснабжение_лет!$E$29</definedName>
    <definedName name="gor_vodosnab_sim">[77]Горячее_водоснабжение_зим!$F$103</definedName>
    <definedName name="GPDIPD00" localSheetId="0">'[78]Reference #''s'!#REF!</definedName>
    <definedName name="GPDIPD00">'[78]Reference #''s'!#REF!</definedName>
    <definedName name="GPrice">[52]Parameters!$D$32</definedName>
    <definedName name="gr_2" localSheetId="0">[37]Проект2002!#REF!</definedName>
    <definedName name="gr_2">[37]Проект2002!#REF!</definedName>
    <definedName name="gr_3" localSheetId="0">[37]Проект2002!#REF!</definedName>
    <definedName name="gr_3">[37]Проект2002!#REF!</definedName>
    <definedName name="gravY">[10]PDC_Worksheet!$E$419</definedName>
    <definedName name="GrossSalesKazakhstanKzt" localSheetId="0">#REF!</definedName>
    <definedName name="GrossSalesKazakhstanKzt">#REF!</definedName>
    <definedName name="GrossSalesKazakhstanKzt000" localSheetId="0">#REF!</definedName>
    <definedName name="GrossSalesKazakhstanKzt000">#REF!</definedName>
    <definedName name="GrossSalesOtherOutsideCustomersKzt" localSheetId="0">#REF!</definedName>
    <definedName name="GrossSalesOtherOutsideCustomersKzt">#REF!</definedName>
    <definedName name="GrossSalesRussiaKzt" localSheetId="0">#REF!</definedName>
    <definedName name="GrossSalesRussiaKzt">#REF!</definedName>
    <definedName name="GrossSalesRussiaTraderKzt" localSheetId="0">#REF!</definedName>
    <definedName name="GrossSalesRussiaTraderKzt">#REF!</definedName>
    <definedName name="group_adj" localSheetId="0">#REF!</definedName>
    <definedName name="group_adj">#REF!</definedName>
    <definedName name="group_m" localSheetId="0">#REF!</definedName>
    <definedName name="group_m">#REF!</definedName>
    <definedName name="GSUP_CALC" localSheetId="0">#REF!</definedName>
    <definedName name="GSUP_CALC">#REF!</definedName>
    <definedName name="gt" localSheetId="0" hidden="1">[79]!header1-1 &amp; "." &amp; MAX(1,COUNTA(INDEX(#REF!,MATCH([79]!header1-1,#REF!,FALSE)):#REF!))</definedName>
    <definedName name="gt" hidden="1">[79]!header1-1 &amp; "." &amp; MAX(1,COUNTA(INDEX(#REF!,MATCH([79]!header1-1,#REF!,FALSE)):#REF!))</definedName>
    <definedName name="GTeeCopy" localSheetId="0">[2]SHELL!#REF!</definedName>
    <definedName name="GTeeCopy">[2]SHELL!#REF!</definedName>
    <definedName name="GTEEPASTE" localSheetId="0">[2]SHELL!#REF!</definedName>
    <definedName name="GTEEPASTE">[2]SHELL!#REF!</definedName>
    <definedName name="GVALUE" localSheetId="0">#REF!</definedName>
    <definedName name="GVALUE">#REF!</definedName>
    <definedName name="h" localSheetId="0">#REF!</definedName>
    <definedName name="h">#REF!</definedName>
    <definedName name="H_INCOME" localSheetId="0">#REF!</definedName>
    <definedName name="H_INCOME">#REF!</definedName>
    <definedName name="h4b" localSheetId="0">[21]SGV_Oz!#REF!</definedName>
    <definedName name="h4b">[21]SGV_Oz!#REF!</definedName>
    <definedName name="h4c" localSheetId="0">[21]SGV_Oz!#REF!</definedName>
    <definedName name="h4c">[21]SGV_Oz!#REF!</definedName>
    <definedName name="h4k" localSheetId="0">[21]SGV_Oz!#REF!</definedName>
    <definedName name="h4k">[21]SGV_Oz!#REF!</definedName>
    <definedName name="h4v" localSheetId="0">[21]SGV_Oz!#REF!</definedName>
    <definedName name="h4v">[21]SGV_Oz!#REF!</definedName>
    <definedName name="h6b" localSheetId="0">[21]SGV_Oz!#REF!</definedName>
    <definedName name="h6b">[21]SGV_Oz!#REF!</definedName>
    <definedName name="h6c" localSheetId="0">[21]SGV_Oz!#REF!</definedName>
    <definedName name="h6c">[21]SGV_Oz!#REF!</definedName>
    <definedName name="h7p" localSheetId="0">[21]SGV_Oz!#REF!</definedName>
    <definedName name="h7p">[21]SGV_Oz!#REF!</definedName>
    <definedName name="h8p" localSheetId="0">[21]SGV_Oz!#REF!</definedName>
    <definedName name="h8p">[21]SGV_Oz!#REF!</definedName>
    <definedName name="hb" localSheetId="0">[21]SGV_Oz!#REF!</definedName>
    <definedName name="hb">[21]SGV_Oz!#REF!</definedName>
    <definedName name="HBALANCE" localSheetId="0">#REF!</definedName>
    <definedName name="HBALANCE">#REF!</definedName>
    <definedName name="HCAP_INVEST" localSheetId="0">#REF!</definedName>
    <definedName name="HCAP_INVEST">#REF!</definedName>
    <definedName name="hch" localSheetId="0">[21]SGV_Oz!#REF!</definedName>
    <definedName name="hch">[21]SGV_Oz!#REF!</definedName>
    <definedName name="HEAD" localSheetId="0">#REF!</definedName>
    <definedName name="HEAD">#REF!</definedName>
    <definedName name="HEAD02" localSheetId="0">#REF!</definedName>
    <definedName name="HEAD02">#REF!</definedName>
    <definedName name="Header_Area" localSheetId="0">#REF!</definedName>
    <definedName name="Header_Area">#REF!</definedName>
    <definedName name="Header_Row">ROW(#REF!)</definedName>
    <definedName name="Header_Row_Back">ROW(#REF!)</definedName>
    <definedName name="header1" localSheetId="0">IF(COUNTA(#REF!)=0,0,INDEX(#REF!,MATCH(ROW(#REF!),#REF!,TRUE)))+1</definedName>
    <definedName name="header1">IF(COUNTA(#REF!)=0,0,INDEX(#REF!,MATCH(ROW(#REF!),#REF!,TRUE)))+1</definedName>
    <definedName name="Header2" localSheetId="0" hidden="1">[80]!header1-1 &amp; "." &amp; MAX(1,COUNTA(INDEX(#REF!,MATCH([80]!header1-1,#REF!,FALSE)):#REF!))</definedName>
    <definedName name="Header2" hidden="1">[80]!header1-1 &amp; "." &amp; MAX(1,COUNTA(INDEX(#REF!,MATCH([80]!header1-1,#REF!,FALSE)):#REF!))</definedName>
    <definedName name="HEADTOT" localSheetId="0">#REF!</definedName>
    <definedName name="HEADTOT">#REF!</definedName>
    <definedName name="HEAT_RATE" localSheetId="0">#REF!</definedName>
    <definedName name="HEAT_RATE">#REF!</definedName>
    <definedName name="heatoutput" localSheetId="0">#REF!</definedName>
    <definedName name="heatoutput">#REF!</definedName>
    <definedName name="heatrates" localSheetId="0">#REF!</definedName>
    <definedName name="heatrates">#REF!</definedName>
    <definedName name="Hedge_Profit" localSheetId="0">#REF!</definedName>
    <definedName name="Hedge_Profit">#REF!</definedName>
    <definedName name="HFINANCE" localSheetId="0">#REF!</definedName>
    <definedName name="HFINANCE">#REF!</definedName>
    <definedName name="HFREE_CASH" localSheetId="0">#REF!</definedName>
    <definedName name="HFREE_CASH">#REF!</definedName>
    <definedName name="hh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h" localSheetId="0">#REF!</definedName>
    <definedName name="hhhh">#REF!</definedName>
    <definedName name="HHHHHH" localSheetId="0">'[1]Cashflow Forecast Port'!#REF!</definedName>
    <definedName name="HHHHHH">'[1]Cashflow Forecast Port'!#REF!</definedName>
    <definedName name="HHHHHHHHHHHHHHHHHHHHHHHHHH" localSheetId="0">'[1]Cashflow Forecast Port'!#REF!</definedName>
    <definedName name="HHHHHHHHHHHHHHHHHHHHHHHHHH">'[1]Cashflow Forecast Port'!#REF!</definedName>
    <definedName name="HIGH_CASE_REDUCTIONS" localSheetId="0">#REF!</definedName>
    <definedName name="HIGH_CASE_REDUCTIONS">#REF!</definedName>
    <definedName name="HIGH_CASE_SALES_MIX" localSheetId="0">#REF!</definedName>
    <definedName name="HIGH_CASE_SALES_MIX">#REF!</definedName>
    <definedName name="HILH">[81]!HILH</definedName>
    <definedName name="HIST_ALL" localSheetId="0">#REF!</definedName>
    <definedName name="HIST_ALL">#REF!</definedName>
    <definedName name="HJFHD" localSheetId="0">'[2]Constr, Op &amp; Fin Assmp'!#REF!</definedName>
    <definedName name="HJFHD">'[2]Constr, Op &amp; Fin Assmp'!#REF!</definedName>
    <definedName name="HK_RESULT" localSheetId="0">#REF!</definedName>
    <definedName name="HK_RESULT">#REF!</definedName>
    <definedName name="HNOPLAT" localSheetId="0">#REF!</definedName>
    <definedName name="HNOPLAT">#REF!</definedName>
    <definedName name="hob" localSheetId="0">[21]SGV_Oz!#REF!</definedName>
    <definedName name="hob">[21]SGV_Oz!#REF!</definedName>
    <definedName name="hon" localSheetId="0">[21]SGV_Oz!#REF!</definedName>
    <definedName name="hon">[21]SGV_Oz!#REF!</definedName>
    <definedName name="HOPERATING" localSheetId="0">#REF!</definedName>
    <definedName name="HOPERATING">#REF!</definedName>
    <definedName name="Hotel_Gok">[31]Input!$G$30</definedName>
    <definedName name="Hotel_Kar">[31]Input!$G$27</definedName>
    <definedName name="Hotel_Ust">[31]Input!$G$26</definedName>
    <definedName name="Hotel_Zhez1">[31]Input!$G$28</definedName>
    <definedName name="hours" localSheetId="0">#REF!</definedName>
    <definedName name="hours">#REF!</definedName>
    <definedName name="HoursInDay">[28]Assumption!$E$47:$AV$47</definedName>
    <definedName name="hqwe2" hidden="1">IF(COUNTA([82]KCC!$A$4:$A1048576)=0,0,INDEX([82]KCC!$A$4:$A1048576,MATCH(ROW([82]KCC!$A1048576),[82]KCC!$A$4:$A1048576,TRUE)))+1</definedName>
    <definedName name="HR" localSheetId="0">'[83]SCR O&amp;M'!#REF!</definedName>
    <definedName name="HR">'[83]SCR O&amp;M'!#REF!</definedName>
    <definedName name="HRLY" localSheetId="0">#REF!</definedName>
    <definedName name="HRLY">#REF!</definedName>
    <definedName name="HRLY1" localSheetId="0">#REF!</definedName>
    <definedName name="HRLY1">#REF!</definedName>
    <definedName name="HRLYa" localSheetId="0">#REF!</definedName>
    <definedName name="HRLYa">#REF!</definedName>
    <definedName name="HSUP_CALC" localSheetId="0">#REF!</definedName>
    <definedName name="HSUP_CALC">#REF!</definedName>
    <definedName name="hv" localSheetId="0">[21]SGV_Oz!#REF!</definedName>
    <definedName name="hv">[21]SGV_Oz!#REF!</definedName>
    <definedName name="i" localSheetId="0">#REF!</definedName>
    <definedName name="i">#REF!</definedName>
    <definedName name="IC" localSheetId="0">#REF!</definedName>
    <definedName name="IC">#REF!</definedName>
    <definedName name="IC_Revenue" localSheetId="0">#REF!</definedName>
    <definedName name="IC_Revenue">#REF!</definedName>
    <definedName name="IDC">[2]Summary!$F$28</definedName>
    <definedName name="igpm_ccc" localSheetId="0">#REF!</definedName>
    <definedName name="igpm_ccc">#REF!</definedName>
    <definedName name="igpm_ecf" localSheetId="0">#REF!</definedName>
    <definedName name="igpm_ecf">#REF!</definedName>
    <definedName name="igpm_ecf1" localSheetId="0">#REF!</definedName>
    <definedName name="igpm_ecf1">#REF!</definedName>
    <definedName name="igpm_furnas" localSheetId="0">#REF!</definedName>
    <definedName name="igpm_furnas">#REF!</definedName>
    <definedName name="igpm_sd" localSheetId="0">#REF!</definedName>
    <definedName name="igpm_sd">#REF!</definedName>
    <definedName name="ii" localSheetId="0">#REF!</definedName>
    <definedName name="ii">#REF!</definedName>
    <definedName name="inc" localSheetId="0">#REF!</definedName>
    <definedName name="inc">#REF!</definedName>
    <definedName name="INCOME">#N/A</definedName>
    <definedName name="income2" localSheetId="0">#REF!</definedName>
    <definedName name="income2">#REF!</definedName>
    <definedName name="IncomeStatement_29" localSheetId="0">#REF!</definedName>
    <definedName name="IncomeStatement_29">#REF!</definedName>
    <definedName name="IncomeStatement_3" localSheetId="0">#REF!</definedName>
    <definedName name="IncomeStatement_3">#REF!</definedName>
    <definedName name="IncomeStatement_4" localSheetId="0">#REF!</definedName>
    <definedName name="IncomeStatement_4">#REF!</definedName>
    <definedName name="INCREASED" localSheetId="0">#REF!</definedName>
    <definedName name="INCREASED">#REF!</definedName>
    <definedName name="ind_91_k_tekuch" localSheetId="0">#REF!</definedName>
    <definedName name="ind_91_k_tekuch">#REF!</definedName>
    <definedName name="IND_COST" localSheetId="0">#REF!</definedName>
    <definedName name="IND_COST">#REF!</definedName>
    <definedName name="IND_ESC" localSheetId="0">#REF!</definedName>
    <definedName name="IND_ESC">#REF!</definedName>
    <definedName name="ind_montag" localSheetId="0">#REF!</definedName>
    <definedName name="ind_montag">#REF!</definedName>
    <definedName name="ind_obor" localSheetId="0">#REF!</definedName>
    <definedName name="ind_obor">#REF!</definedName>
    <definedName name="ind_pir" localSheetId="0">#REF!</definedName>
    <definedName name="ind_pir">#REF!</definedName>
    <definedName name="ind_proch" localSheetId="0">#REF!</definedName>
    <definedName name="ind_proch">#REF!</definedName>
    <definedName name="ind_stroj" localSheetId="0">#REF!</definedName>
    <definedName name="ind_stroj">#REF!</definedName>
    <definedName name="INDCOSTS" localSheetId="0">#REF!</definedName>
    <definedName name="INDCOSTS">#REF!</definedName>
    <definedName name="index" localSheetId="0">#REF!</definedName>
    <definedName name="index">#REF!</definedName>
    <definedName name="índice">[65]Índices!$B$5:$D$84</definedName>
    <definedName name="indice1" localSheetId="0">#REF!</definedName>
    <definedName name="indice1">#REF!</definedName>
    <definedName name="indice2" localSheetId="0">#REF!</definedName>
    <definedName name="indice2">#REF!</definedName>
    <definedName name="indice3" localSheetId="0">#REF!</definedName>
    <definedName name="indice3">#REF!</definedName>
    <definedName name="indisp" localSheetId="0">#REF!</definedName>
    <definedName name="indisp">#REF!</definedName>
    <definedName name="INETOTHER" localSheetId="0">#REF!</definedName>
    <definedName name="INETOTHER">#REF!</definedName>
    <definedName name="INETPPE" localSheetId="0">#REF!</definedName>
    <definedName name="INETPPE">#REF!</definedName>
    <definedName name="INFLATION">'[84]Major Maint'!$B$14</definedName>
    <definedName name="INPUT" localSheetId="0">#REF!</definedName>
    <definedName name="INPUT">#REF!</definedName>
    <definedName name="input1" localSheetId="0">#REF!</definedName>
    <definedName name="input1">#REF!</definedName>
    <definedName name="input10" localSheetId="0">#REF!</definedName>
    <definedName name="input10">#REF!</definedName>
    <definedName name="input11" localSheetId="0">#REF!</definedName>
    <definedName name="input11">#REF!</definedName>
    <definedName name="input12" localSheetId="0">#REF!</definedName>
    <definedName name="input12">#REF!</definedName>
    <definedName name="input13" localSheetId="0">#REF!</definedName>
    <definedName name="input13">#REF!</definedName>
    <definedName name="input14" localSheetId="0">#REF!</definedName>
    <definedName name="input14">#REF!</definedName>
    <definedName name="input15" localSheetId="0">#REF!</definedName>
    <definedName name="input15">#REF!</definedName>
    <definedName name="input16" localSheetId="0">#REF!</definedName>
    <definedName name="input16">#REF!</definedName>
    <definedName name="input17" localSheetId="0">#REF!</definedName>
    <definedName name="input17">#REF!</definedName>
    <definedName name="input2" localSheetId="0">#REF!</definedName>
    <definedName name="input2">#REF!</definedName>
    <definedName name="input3" localSheetId="0">#REF!</definedName>
    <definedName name="input3">#REF!</definedName>
    <definedName name="input4" localSheetId="0">#REF!</definedName>
    <definedName name="input4">#REF!</definedName>
    <definedName name="input5" localSheetId="0">#REF!</definedName>
    <definedName name="input5">#REF!</definedName>
    <definedName name="input6" localSheetId="0">#REF!</definedName>
    <definedName name="input6">#REF!</definedName>
    <definedName name="input7" localSheetId="0">#REF!</definedName>
    <definedName name="input7">#REF!</definedName>
    <definedName name="input8" localSheetId="0">#REF!</definedName>
    <definedName name="input8">#REF!</definedName>
    <definedName name="input9" localSheetId="0">#REF!</definedName>
    <definedName name="input9">#REF!</definedName>
    <definedName name="inputs" localSheetId="0" hidden="1">{"Inputs 1","Base",FALSE,"INPUTS";"Inputs 2","Base",FALSE,"INPUTS";"Inputs 3","Base",FALSE,"INPUTS";"Inputs 4","Base",FALSE,"INPUTS";"Inputs 5","Base",FALSE,"INPUTS"}</definedName>
    <definedName name="inputs" hidden="1">{"Inputs 1","Base",FALSE,"INPUTS";"Inputs 2","Base",FALSE,"INPUTS";"Inputs 3","Base",FALSE,"INPUTS";"Inputs 4","Base",FALSE,"INPUTS";"Inputs 5","Base",FALSE,"INPUTS"}</definedName>
    <definedName name="INS_COST" localSheetId="0">#REF!</definedName>
    <definedName name="INS_COST">#REF!</definedName>
    <definedName name="Ins_Cost_Esc">'[30]#REF'!$G$28</definedName>
    <definedName name="INS_ESCALATOR" localSheetId="0">#REF!</definedName>
    <definedName name="INS_ESCALATOR">#REF!</definedName>
    <definedName name="inss" localSheetId="0">#REF!</definedName>
    <definedName name="inss">#REF!</definedName>
    <definedName name="instrate" localSheetId="0">#REF!</definedName>
    <definedName name="instrate">#REF!</definedName>
    <definedName name="insulationrate" localSheetId="0">#REF!</definedName>
    <definedName name="insulationrate">#REF!</definedName>
    <definedName name="Insurance">'[27]Operating Insurance'!$C$22</definedName>
    <definedName name="INT" localSheetId="0">#REF!</definedName>
    <definedName name="INT">#REF!</definedName>
    <definedName name="IntangibleFixedAssetsKzt" localSheetId="0">[29]Assumption!#REF!</definedName>
    <definedName name="IntangibleFixedAssetsKzt">[29]Assumption!#REF!</definedName>
    <definedName name="IntEarned">'[2]Cash Flow &amp; Coverages'!$A$19:$IV$19</definedName>
    <definedName name="InterconStudy" localSheetId="0">'[2]DEVELOPMENT COST'!#REF!</definedName>
    <definedName name="InterconStudy">'[2]DEVELOPMENT COST'!#REF!</definedName>
    <definedName name="Interest">#N/A</definedName>
    <definedName name="Interest_check" localSheetId="0">#REF!</definedName>
    <definedName name="Interest_check">#REF!</definedName>
    <definedName name="Interest_expenses" localSheetId="0">#REF!</definedName>
    <definedName name="Interest_expenses">#REF!</definedName>
    <definedName name="Interest_Income" localSheetId="0">#REF!</definedName>
    <definedName name="Interest_Income">#REF!</definedName>
    <definedName name="Interest_Rate" localSheetId="0">#REF!</definedName>
    <definedName name="Interest_Rate">#REF!</definedName>
    <definedName name="Interest_rolled_A_calculated" localSheetId="0">#REF!</definedName>
    <definedName name="Interest_rolled_A_calculated">#REF!</definedName>
    <definedName name="Interest_rolled_A_estimated" localSheetId="0">#REF!</definedName>
    <definedName name="Interest_rolled_A_estimated">#REF!</definedName>
    <definedName name="Interest_rolled_B_calculated" localSheetId="0">#REF!</definedName>
    <definedName name="Interest_rolled_B_calculated">#REF!</definedName>
    <definedName name="Interest_rolled_B_estimated" localSheetId="0">#REF!</definedName>
    <definedName name="Interest_rolled_B_estimated">#REF!</definedName>
    <definedName name="InterestAccuredKzt" localSheetId="0">#REF!</definedName>
    <definedName name="InterestAccuredKzt">#REF!</definedName>
    <definedName name="InterestAccuredUSD" localSheetId="0">#REF!</definedName>
    <definedName name="InterestAccuredUSD">#REF!</definedName>
    <definedName name="InterestSen">'[30]#REF'!$A$35:$IV$35</definedName>
    <definedName name="InterestSub">'[30]#REF'!$A$49:$IV$49</definedName>
    <definedName name="InternalAudit">[28]Assumption!$E$263:$AV$263</definedName>
    <definedName name="Intrate">'[30]#REF'!$B$3</definedName>
    <definedName name="intro1" localSheetId="0">#REF!</definedName>
    <definedName name="intro1">#REF!</definedName>
    <definedName name="INVEST" localSheetId="0">#REF!</definedName>
    <definedName name="INVEST">#REF!</definedName>
    <definedName name="investusd" localSheetId="0">#REF!</definedName>
    <definedName name="investusd">#REF!</definedName>
    <definedName name="ippoptprice" localSheetId="0">[2]Inputs!#REF!</definedName>
    <definedName name="ippoptprice">[2]Inputs!#REF!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39406.4446296296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MM">'[30]#REF'!$A$1:$H$2110</definedName>
    <definedName name="IRNTot">'[5]P&amp;L CCI Detail'!$T$213</definedName>
    <definedName name="irr" localSheetId="0">#REF!</definedName>
    <definedName name="irr">#REF!</definedName>
    <definedName name="IRTot">'[5]P&amp;L CCI Detail'!$T$177</definedName>
    <definedName name="ISFIRST14">#N/A</definedName>
    <definedName name="IT_maint">[31]Input!$G$12</definedName>
    <definedName name="ITC_RATE">#N/A</definedName>
    <definedName name="item">[85]Статьи!$A$3:$B$55</definedName>
    <definedName name="itemm">[86]Статьи!$A$3:$B$42</definedName>
    <definedName name="ITmaint" localSheetId="0">#REF!</definedName>
    <definedName name="ITmaint">#REF!</definedName>
    <definedName name="ITREE" localSheetId="0">#REF!</definedName>
    <definedName name="ITREE">#REF!</definedName>
    <definedName name="IWORKING" localSheetId="0">#REF!</definedName>
    <definedName name="IWORKING">#REF!</definedName>
    <definedName name="jan" localSheetId="0">#REF!</definedName>
    <definedName name="jan">#REF!</definedName>
    <definedName name="Jan_06" localSheetId="0">'[87]capex '!#REF!</definedName>
    <definedName name="Jan_06">'[87]capex '!#REF!</definedName>
    <definedName name="Janaury_Days" localSheetId="0">#REF!</definedName>
    <definedName name="Janaury_Days">#REF!</definedName>
    <definedName name="JANCFACT">'[1]Cashflow Forecast Port'!$C$71:$C$71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cy" hidden="1">{#N/A,#N/A,FALSE,"Aging Summary";#N/A,#N/A,FALSE,"Ratio Analysis";#N/A,#N/A,FALSE,"Test 120 Day Accts";#N/A,#N/A,FALSE,"Tickmarks"}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ly_Days" localSheetId="0">#REF!</definedName>
    <definedName name="July_Days">#REF!</definedName>
    <definedName name="June_Days" localSheetId="0">#REF!</definedName>
    <definedName name="June_Days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k" localSheetId="0">#REF!</definedName>
    <definedName name="k">#REF!</definedName>
    <definedName name="k_allgarage_fuel">[88]const!$E$66</definedName>
    <definedName name="k_break">[88]const!$E$63</definedName>
    <definedName name="K_chu_ekspl" localSheetId="0">#REF!</definedName>
    <definedName name="K_chu_ekspl">#REF!</definedName>
    <definedName name="K_chu_Kap" localSheetId="0">#REF!</definedName>
    <definedName name="K_chu_Kap">#REF!</definedName>
    <definedName name="K_chu_price" localSheetId="0">#REF!</definedName>
    <definedName name="K_chu_price">#REF!</definedName>
    <definedName name="k_DV">[88]const!$E$43</definedName>
    <definedName name="k_ESN">[88]const!$E$49</definedName>
    <definedName name="k_fond_master">[89]const!$E$46</definedName>
    <definedName name="k_kap_satr">[90]Чувствительность!$C$11</definedName>
    <definedName name="K_poln_seb">[90]Чувствительность!$C$9</definedName>
    <definedName name="k_premiya">[88]const!$E$45</definedName>
    <definedName name="k_proz_1">[91]Чувствительность!$C$12</definedName>
    <definedName name="k_rayon">[88]const!$E$44</definedName>
    <definedName name="k_reserv_otpusk">[88]const!$E$47</definedName>
    <definedName name="k_winter_fuel">[88]const!$E$65</definedName>
    <definedName name="Kaz">[31]Input!$G$33</definedName>
    <definedName name="KazakhstanBDPKzt" localSheetId="0">#REF!</definedName>
    <definedName name="KazakhstanBDPKzt">#REF!</definedName>
    <definedName name="KazakhstanDaysInMonth">[28]Assumption!$E$50:$AV$50</definedName>
    <definedName name="KazakhstanLoadMW">[28]Assumption!$E$8:$AV$8</definedName>
    <definedName name="KazakhstanLosseskWh" localSheetId="0">#REF!</definedName>
    <definedName name="KazakhstanLosseskWh">#REF!</definedName>
    <definedName name="KazakhstanLossesPersent">[28]Assumption!$E$88:$AV$88</definedName>
    <definedName name="KazakhstanSaleskWh" localSheetId="0">#REF!</definedName>
    <definedName name="KazakhstanSaleskWh">#REF!</definedName>
    <definedName name="KazCustomersAverTariffKzt">[28]Assumption!$E$70:$AV$70</definedName>
    <definedName name="KazCustomersBDPPersent">[28]Assumption!$E$82:$AV$82</definedName>
    <definedName name="KazCustomersTariffIncreasePercent" localSheetId="0">[29]Assumption!#REF!</definedName>
    <definedName name="KazCustomersTariffIncreasePercent">[29]Assumption!#REF!</definedName>
    <definedName name="kcc" localSheetId="0">#REF!</definedName>
    <definedName name="kcc">#REF!</definedName>
    <definedName name="kcc_currency" localSheetId="0">#REF!</definedName>
    <definedName name="kcc_currency">#REF!</definedName>
    <definedName name="kccrate" localSheetId="0">#REF!</definedName>
    <definedName name="kccrate">#REF!</definedName>
    <definedName name="kccusd" localSheetId="0">#REF!</definedName>
    <definedName name="kccusd">#REF!</definedName>
    <definedName name="kd" localSheetId="0">[21]SGV_Oz!#REF!</definedName>
    <definedName name="kd">[21]SGV_Oz!#REF!</definedName>
    <definedName name="KDPC_tp" localSheetId="0">#REF!</definedName>
    <definedName name="KDPC_tp">#REF!</definedName>
    <definedName name="keyfirst14">#N/A</definedName>
    <definedName name="keylast14">#N/A</definedName>
    <definedName name="kfn" localSheetId="0">ROW()-[0]!Header_Row</definedName>
    <definedName name="kfn">ROW()-[0]!Header_Row</definedName>
    <definedName name="KintCapRev">'[30]#REF'!$C$15:$V$15</definedName>
    <definedName name="KintFuelCost">'[30]#REF'!T1:XFC1</definedName>
    <definedName name="KintGen">'[30]#REF'!$C$88:$V$88</definedName>
    <definedName name="Kintigh_Fuel_Cost" localSheetId="0">'[30]#REF'!#REF!</definedName>
    <definedName name="Kintigh_Fuel_Cost">'[30]#REF'!#REF!</definedName>
    <definedName name="Kintigh_People">'[30]#REF'!$A$76:$IV$76</definedName>
    <definedName name="kjh">[81]!kjh</definedName>
    <definedName name="kl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KNFeed">[10]PDC_Worksheet!$F$484</definedName>
    <definedName name="KNH2OHi">[10]PDC_Worksheet!$G$417</definedName>
    <definedName name="KNSG">[10]PDC_Worksheet!$G$428</definedName>
    <definedName name="ko" localSheetId="0">[21]SGV_Oz!#REF!</definedName>
    <definedName name="ko">[21]SGV_Oz!#REF!</definedName>
    <definedName name="koeff2" localSheetId="0">[90]Изменение_оборотных_средств!#REF!</definedName>
    <definedName name="koeff2">[90]Изменение_оборотных_средств!#REF!</definedName>
    <definedName name="koeff3" localSheetId="0">[90]Изменение_оборотных_средств!#REF!</definedName>
    <definedName name="koeff3">[90]Изменение_оборотных_средств!#REF!</definedName>
    <definedName name="koeff4">[13]Sens!$F$88</definedName>
    <definedName name="kpd" localSheetId="0">#REF!</definedName>
    <definedName name="kpd">#REF!</definedName>
    <definedName name="kr" localSheetId="0">[21]SGV_Oz!#REF!</definedName>
    <definedName name="kr">[21]SGV_Oz!#REF!</definedName>
    <definedName name="kupolfuel2006">[92]Inventory!$F$38</definedName>
    <definedName name="kupolfuel2007">[92]Inventory!$G$38</definedName>
    <definedName name="kupolfuel2008">[92]Inventory!$H$38</definedName>
    <definedName name="kurs_US" localSheetId="0">#REF!</definedName>
    <definedName name="kurs_US">#REF!</definedName>
    <definedName name="KVNDKD" localSheetId="0">#REF!</definedName>
    <definedName name="KVNDKD">#REF!</definedName>
    <definedName name="kzeki_disposal.inp" localSheetId="0">#REF!</definedName>
    <definedName name="kzeki_disposal.inp">#REF!</definedName>
    <definedName name="kzt" localSheetId="0">#REF!</definedName>
    <definedName name="kzt">#REF!</definedName>
    <definedName name="KZT_10M.2006">'[93]X-rates'!$D$9</definedName>
    <definedName name="KZT_30.06.06">'[68]X-rates'!$D$4</definedName>
    <definedName name="KZT_8M2006">'[68]X-rates'!$D$5</definedName>
    <definedName name="KZT_end">'[94]X-rates'!$H$6</definedName>
    <definedName name="Labourrates">'[95]_RISK Correlations'!$C$5:$D$6</definedName>
    <definedName name="LakeSurfaceWaterEvaporationKzt" localSheetId="0">#REF!</definedName>
    <definedName name="LakeSurfaceWaterEvaporationKzt">#REF!</definedName>
    <definedName name="LakeSurfaceWaterEvaporationM3">[28]Assumption!$E$124:$AV$124</definedName>
    <definedName name="Language" localSheetId="0">#REF!</definedName>
    <definedName name="Language">#REF!</definedName>
    <definedName name="Last_Row">#N/A</definedName>
    <definedName name="last14">#N/A</definedName>
    <definedName name="last16">#N/A</definedName>
    <definedName name="LawyersServisesKzt">[28]Assumption!$E$261:$AV$261</definedName>
    <definedName name="LCCF">[53]FINANAL!$O$109</definedName>
    <definedName name="LCInt">'[74]Cash Flow &amp; Coverages'!$A$14:$IV$14</definedName>
    <definedName name="Lcoption" localSheetId="0">'[2]Finance data'!#REF!</definedName>
    <definedName name="Lcoption">'[2]Finance data'!#REF!</definedName>
    <definedName name="LEAD2">'[96]Sum Statement'!$AF$1:$AS$67</definedName>
    <definedName name="LEADa" localSheetId="0">'[97]Project Proforma'!#REF!</definedName>
    <definedName name="LEADa">'[97]Project Proforma'!#REF!</definedName>
    <definedName name="Leadadgw">'[98]Sum Statement'!$G$1:$N$50</definedName>
    <definedName name="LEADB">'[96]Sum Statement'!$S$1:$AE$67</definedName>
    <definedName name="LEADda">'[96]Sum Statement'!$S$1:$AE$67</definedName>
    <definedName name="LEADTAX">'[96]Sum Statement'!$A$1:$R$69</definedName>
    <definedName name="LECP6" localSheetId="0">#REF!</definedName>
    <definedName name="LECP6">#REF!</definedName>
    <definedName name="LECPW12" localSheetId="0">#REF!</definedName>
    <definedName name="LECPW12">#REF!</definedName>
    <definedName name="LECPW6" localSheetId="0">#REF!</definedName>
    <definedName name="LECPW6">#REF!</definedName>
    <definedName name="LECW6" localSheetId="0">#REF!</definedName>
    <definedName name="LECW6">#REF!</definedName>
    <definedName name="leverage" localSheetId="0">[2]Inputs!#REF!</definedName>
    <definedName name="leverage">[2]Inputs!#REF!</definedName>
    <definedName name="levtariff" localSheetId="0">#REF!</definedName>
    <definedName name="levtariff">#REF!</definedName>
    <definedName name="LIAB_PEN" localSheetId="0">#REF!</definedName>
    <definedName name="LIAB_PEN">#REF!</definedName>
    <definedName name="Libor_Rate_12" localSheetId="0">#REF!</definedName>
    <definedName name="Libor_Rate_12">#REF!</definedName>
    <definedName name="Libor_Rate_3" localSheetId="0">#REF!</definedName>
    <definedName name="Libor_Rate_3">#REF!</definedName>
    <definedName name="Libor_Rate_6" localSheetId="0">#REF!</definedName>
    <definedName name="Libor_Rate_6">#REF!</definedName>
    <definedName name="LIGHT" localSheetId="0">#REF!</definedName>
    <definedName name="LIGHT">#REF!</definedName>
    <definedName name="lightftgs_poweroutlets" localSheetId="0">#REF!</definedName>
    <definedName name="lightftgs_poweroutlets">#REF!</definedName>
    <definedName name="lightsmlpowercable" localSheetId="0">#REF!</definedName>
    <definedName name="lightsmlpowercable">#REF!</definedName>
    <definedName name="Lime_Price_Esc">'[30]#REF'!$G$23</definedName>
    <definedName name="Lime_Transp_Esc">'[30]#REF'!$G$24</definedName>
    <definedName name="LimeConsumptionPerTonOfWaterKg">[28]Assumption!$E$133:$AV$133</definedName>
    <definedName name="LimePricePerTonKzt">[28]Assumption!$E$139:$AV$139</definedName>
    <definedName name="LINE_ITEMS">[54]Details!$A$9:$A$91</definedName>
    <definedName name="Line_Tag" localSheetId="0">#REF!</definedName>
    <definedName name="Line_Tag">#REF!</definedName>
    <definedName name="LINELOSS">#N/A</definedName>
    <definedName name="linos">[10]PDC_Worksheet!$F$551</definedName>
    <definedName name="list" localSheetId="0">#REF!</definedName>
    <definedName name="list">#REF!</definedName>
    <definedName name="list2" localSheetId="0">#REF!</definedName>
    <definedName name="list2">#REF!</definedName>
    <definedName name="lkj">[81]!lkj</definedName>
    <definedName name="LoadOn1UnitMW">[28]Assumption!$E$17:$AV$17</definedName>
    <definedName name="LoadOn2UnitMW">[28]Assumption!$E$18:$AV$18</definedName>
    <definedName name="LoadOn3UnitMW">[28]Assumption!$E$19:$AV$19</definedName>
    <definedName name="LoadOn4UnitMW">[28]Assumption!$E$20:$AV$20</definedName>
    <definedName name="LoadOn5UnitMW">[28]Assumption!$E$21:$AV$21</definedName>
    <definedName name="Loan_Amount" localSheetId="0">#REF!</definedName>
    <definedName name="Loan_Amount">#REF!</definedName>
    <definedName name="Loan_Not_Paid">#N/A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anA" localSheetId="0">[2]Inputs!#REF!</definedName>
    <definedName name="loanA">[2]Inputs!#REF!</definedName>
    <definedName name="loanB" localSheetId="0">[2]Inputs!#REF!</definedName>
    <definedName name="loanB">[2]Inputs!#REF!</definedName>
    <definedName name="LoanTable" localSheetId="0">#REF!</definedName>
    <definedName name="LoanTable">#REF!</definedName>
    <definedName name="LOC" localSheetId="0">#REF!</definedName>
    <definedName name="LOC">#REF!</definedName>
    <definedName name="LocalBankInterestAmountKzt" localSheetId="0">#REF!</definedName>
    <definedName name="LocalBankInterestAmountKzt">#REF!</definedName>
    <definedName name="LocalBanksInterestKzt" localSheetId="0">#REF!</definedName>
    <definedName name="LocalBanksInterestKzt">#REF!</definedName>
    <definedName name="Long_term_debts_to_affiliates" localSheetId="0">#REF!</definedName>
    <definedName name="Long_term_debts_to_affiliates">#REF!</definedName>
    <definedName name="Loss" localSheetId="0">#REF!</definedName>
    <definedName name="Loss">#REF!</definedName>
    <definedName name="LOW_CASE_REDUCTIONS" localSheetId="0">#REF!</definedName>
    <definedName name="LOW_CASE_REDUCTIONS">#REF!</definedName>
    <definedName name="LOW_CASE_SALES_MIX" localSheetId="0">#REF!</definedName>
    <definedName name="LOW_CASE_SALES_MIX">#REF!</definedName>
    <definedName name="m">'[99]Анализ закл. работ'!$C$195</definedName>
    <definedName name="MAAPRCAP" localSheetId="0">'[1]Cashflow Forecast Port'!#REF!</definedName>
    <definedName name="MAAPRCAP">'[1]Cashflow Forecast Port'!#REF!</definedName>
    <definedName name="MAAPRCO" localSheetId="0">'[1]Cashflow Forecast Port'!#REF!</definedName>
    <definedName name="MAAPRCO">'[1]Cashflow Forecast Port'!#REF!</definedName>
    <definedName name="MAAPRCOAL" localSheetId="0">'[1]Cashflow Forecast Port'!#REF!</definedName>
    <definedName name="MAAPRCOAL">'[1]Cashflow Forecast Port'!#REF!</definedName>
    <definedName name="MAAPRDA">'[1]Cashflow Forecast Port'!$I$43:$I$43</definedName>
    <definedName name="MAAPRDEP">'[1]Cashflow Forecast Port'!$I$59:$I$59</definedName>
    <definedName name="MAAPREOS" localSheetId="0">'[1]Cashflow Forecast Port'!#REF!</definedName>
    <definedName name="MAAPREOS">'[1]Cashflow Forecast Port'!#REF!</definedName>
    <definedName name="MAAPREQ">'[1]Cashflow Forecast Port'!$I$53:$I$53</definedName>
    <definedName name="MAAPRIAT">'[1]Cashflow Forecast Port'!$I$48:$I$48</definedName>
    <definedName name="MAAPRIBIT">'[1]Cashflow Forecast Port'!$I$47:$I$47</definedName>
    <definedName name="MAAPRINT">'[1]Cashflow Forecast Port'!$I$44:$I$44</definedName>
    <definedName name="MAAPRISN">'[1]Cashflow Forecast Port'!$I$54:$I$54</definedName>
    <definedName name="MAAPRNETCONT">'[1]Cashflow Forecast Port'!$I$67:$I$67</definedName>
    <definedName name="MAAPRSTEAM" localSheetId="0">'[1]Cashflow Forecast Port'!#REF!</definedName>
    <definedName name="MAAPRSTEAM">'[1]Cashflow Forecast Port'!#REF!</definedName>
    <definedName name="MAAPRTAX">'[1]Cashflow Forecast Port'!$I$65:$I$65</definedName>
    <definedName name="MAAPRTO">'[1]Cashflow Forecast Port'!$I$45:$I$45</definedName>
    <definedName name="MAAPRWHEEL" localSheetId="0">'[1]Cashflow Forecast Port'!#REF!</definedName>
    <definedName name="MAAPRWHEEL">'[1]Cashflow Forecast Port'!#REF!</definedName>
    <definedName name="MAAUGCAP" localSheetId="0">'[1]Cashflow Forecast Port'!#REF!</definedName>
    <definedName name="MAAUGCAP">'[1]Cashflow Forecast Port'!#REF!</definedName>
    <definedName name="MAAUGCO" localSheetId="0">'[1]Cashflow Forecast Port'!#REF!</definedName>
    <definedName name="MAAUGCO">'[1]Cashflow Forecast Port'!#REF!</definedName>
    <definedName name="MAAUGCOAL" localSheetId="0">'[1]Cashflow Forecast Port'!#REF!</definedName>
    <definedName name="MAAUGCOAL">'[1]Cashflow Forecast Port'!#REF!</definedName>
    <definedName name="MAAUGDA">'[1]Cashflow Forecast Port'!$Q$43:$Q$43</definedName>
    <definedName name="MAAUGDEP">'[1]Cashflow Forecast Port'!$Q$59:$Q$59</definedName>
    <definedName name="MAAUGEOS" localSheetId="0">'[1]Cashflow Forecast Port'!#REF!</definedName>
    <definedName name="MAAUGEOS">'[1]Cashflow Forecast Port'!#REF!</definedName>
    <definedName name="MAAUGEQ">'[1]Cashflow Forecast Port'!$Q$53:$Q$53</definedName>
    <definedName name="MAAUGIAT">'[1]Cashflow Forecast Port'!$Q$48:$Q$48</definedName>
    <definedName name="MAAUGIBIT">'[1]Cashflow Forecast Port'!$Q$47:$Q$47</definedName>
    <definedName name="MAAUGINT">'[1]Cashflow Forecast Port'!$Q$44:$Q$44</definedName>
    <definedName name="MAAUGISN">'[1]Cashflow Forecast Port'!$Q$54:$Q$54</definedName>
    <definedName name="MAAUGNETCONT">'[1]Cashflow Forecast Port'!$Q$67:$Q$67</definedName>
    <definedName name="MAAUGSTEAM" localSheetId="0">'[1]Cashflow Forecast Port'!#REF!</definedName>
    <definedName name="MAAUGSTEAM">'[1]Cashflow Forecast Port'!#REF!</definedName>
    <definedName name="MAAUGTAX">'[1]Cashflow Forecast Port'!$Q$65:$Q$65</definedName>
    <definedName name="MAAUGTO">'[1]Cashflow Forecast Port'!$Q$45:$Q$45</definedName>
    <definedName name="MAAUGWHEEL" localSheetId="0">'[1]Cashflow Forecast Port'!#REF!</definedName>
    <definedName name="MAAUGWHEEL">'[1]Cashflow Forecast Port'!#REF!</definedName>
    <definedName name="MAAUTIAT">'[1]Cashflow Forecast Port'!$Q$48:$Q$48</definedName>
    <definedName name="MACROS" localSheetId="0">#REF!</definedName>
    <definedName name="MACROS">#REF!</definedName>
    <definedName name="MACRS">[2]MACRS!$A$5:$C$34</definedName>
    <definedName name="MADECCAP" localSheetId="0">'[1]Cashflow Forecast Port'!#REF!</definedName>
    <definedName name="MADECCAP">'[1]Cashflow Forecast Port'!#REF!</definedName>
    <definedName name="MADECCO" localSheetId="0">'[1]Cashflow Forecast Port'!#REF!</definedName>
    <definedName name="MADECCO">'[1]Cashflow Forecast Port'!#REF!</definedName>
    <definedName name="MADECCOAL" localSheetId="0">'[1]Cashflow Forecast Port'!#REF!</definedName>
    <definedName name="MADECCOAL">'[1]Cashflow Forecast Port'!#REF!</definedName>
    <definedName name="MADECDA">'[1]Cashflow Forecast Port'!$Y$43:$Y$43</definedName>
    <definedName name="MADECDEP">'[1]Cashflow Forecast Port'!$Y$59:$Y$59</definedName>
    <definedName name="MADECEOS" localSheetId="0">'[1]Cashflow Forecast Port'!#REF!</definedName>
    <definedName name="MADECEOS">'[1]Cashflow Forecast Port'!#REF!</definedName>
    <definedName name="MADECEQ">'[1]Cashflow Forecast Port'!$Y$53:$Y$53</definedName>
    <definedName name="MADECIAT">'[1]Cashflow Forecast Port'!$Y$48:$Y$48</definedName>
    <definedName name="MADECIBIT">'[1]Cashflow Forecast Port'!$Y$47:$Y$47</definedName>
    <definedName name="MADECINT">'[1]Cashflow Forecast Port'!$Y$44:$Y$44</definedName>
    <definedName name="MADECISN">'[1]Cashflow Forecast Port'!$Y$54:$Y$54</definedName>
    <definedName name="MADECNETCONT">'[1]Cashflow Forecast Port'!$Y$67:$Y$67</definedName>
    <definedName name="MADECSTEAM" localSheetId="0">'[1]Cashflow Forecast Port'!#REF!</definedName>
    <definedName name="MADECSTEAM">'[1]Cashflow Forecast Port'!#REF!</definedName>
    <definedName name="MADECTAX">'[1]Cashflow Forecast Port'!$Y$65:$Y$65</definedName>
    <definedName name="MADECTO">'[1]Cashflow Forecast Port'!$Y$45:$Y$45</definedName>
    <definedName name="MADECWHEEL" localSheetId="0">'[1]Cashflow Forecast Port'!#REF!</definedName>
    <definedName name="MADECWHEEL">'[1]Cashflow Forecast Port'!#REF!</definedName>
    <definedName name="MAFEBCAP" localSheetId="0">'[1]Cashflow Forecast Port'!#REF!</definedName>
    <definedName name="MAFEBCAP">'[1]Cashflow Forecast Port'!#REF!</definedName>
    <definedName name="MAFEBCO" localSheetId="0">'[1]Cashflow Forecast Port'!#REF!</definedName>
    <definedName name="MAFEBCO">'[1]Cashflow Forecast Port'!#REF!</definedName>
    <definedName name="MAFEBCOAL" localSheetId="0">'[1]Cashflow Forecast Port'!#REF!</definedName>
    <definedName name="MAFEBCOAL">'[1]Cashflow Forecast Port'!#REF!</definedName>
    <definedName name="MAFEBDA">'[1]Cashflow Forecast Port'!$E$43:$E$43</definedName>
    <definedName name="MAFEBDEP">'[1]Cashflow Forecast Port'!$E$59:$E$59</definedName>
    <definedName name="MAFEBEOS" localSheetId="0">'[1]Cashflow Forecast Port'!#REF!</definedName>
    <definedName name="MAFEBEOS">'[1]Cashflow Forecast Port'!#REF!</definedName>
    <definedName name="MAFEBEQ">'[1]Cashflow Forecast Port'!$E$53:$E$53</definedName>
    <definedName name="MAFEBIAT">'[1]Cashflow Forecast Port'!$E$48:$E$48</definedName>
    <definedName name="MAFEBIBIT">'[1]Cashflow Forecast Port'!$E$47:$E$47</definedName>
    <definedName name="MAFEBINT">'[1]Cashflow Forecast Port'!$E$44:$E$44</definedName>
    <definedName name="MAFEBISN">'[1]Cashflow Forecast Port'!$E$54:$E$54</definedName>
    <definedName name="MAFEBNETCONT">'[1]Cashflow Forecast Port'!$E$67:$E$67</definedName>
    <definedName name="MAFEBSTEAM" localSheetId="0">'[1]Cashflow Forecast Port'!#REF!</definedName>
    <definedName name="MAFEBSTEAM">'[1]Cashflow Forecast Port'!#REF!</definedName>
    <definedName name="MAFEBTAX">'[1]Cashflow Forecast Port'!$E$65:$E$65</definedName>
    <definedName name="MAFEBTO">'[1]Cashflow Forecast Port'!$E$45:$E$45</definedName>
    <definedName name="MAFEBWHEEL" localSheetId="0">'[1]Cashflow Forecast Port'!#REF!</definedName>
    <definedName name="MAFEBWHEEL">'[1]Cashflow Forecast Port'!#REF!</definedName>
    <definedName name="MAGADMINDET" localSheetId="0">#REF!</definedName>
    <definedName name="MAGADMINDET">#REF!</definedName>
    <definedName name="MAGADMINDET1" localSheetId="0">#REF!</definedName>
    <definedName name="MAGADMINDET1">#REF!</definedName>
    <definedName name="MAGADMINDETa" localSheetId="0">#REF!</definedName>
    <definedName name="MAGADMINDETa">#REF!</definedName>
    <definedName name="MAGADMINSUM" localSheetId="0">#REF!</definedName>
    <definedName name="MAGADMINSUM">#REF!</definedName>
    <definedName name="MAGADMINSUM1" localSheetId="0">#REF!</definedName>
    <definedName name="MAGADMINSUM1">#REF!</definedName>
    <definedName name="MAGADMINSUMa" localSheetId="0">#REF!</definedName>
    <definedName name="MAGADMINSUMa">#REF!</definedName>
    <definedName name="MAGWAPR">'[1]Cashflow Forecast Port'!$I$49:$I$49</definedName>
    <definedName name="MAGWAUG">'[1]Cashflow Forecast Port'!$Q$49:$Q$49</definedName>
    <definedName name="MAGWFEB">'[1]Cashflow Forecast Port'!$E$49:$E$49</definedName>
    <definedName name="MAGWJAN">'[1]Cashflow Forecast Port'!$C$49:$C$49</definedName>
    <definedName name="MAGWJUL">'[1]Cashflow Forecast Port'!$O$49:$O$49</definedName>
    <definedName name="MAGWJUN">'[1]Cashflow Forecast Port'!$M$49:$M$49</definedName>
    <definedName name="MAGWMAR">'[1]Cashflow Forecast Port'!$G$49:$G$49</definedName>
    <definedName name="MAGWMAY">'[1]Cashflow Forecast Port'!$K$49:$K$49</definedName>
    <definedName name="MAIBITJUL">'[1]Cashflow Forecast Port'!$O$47:$O$47</definedName>
    <definedName name="MAIBITJUN">'[1]Cashflow Forecast Port'!$M$47:$M$47</definedName>
    <definedName name="MAIBITMAY">'[1]Cashflow Forecast Port'!$K$47:$K$47</definedName>
    <definedName name="MaikCoalConsumpKzt" localSheetId="0">#REF!</definedName>
    <definedName name="MaikCoalConsumpKzt">#REF!</definedName>
    <definedName name="MaikCoalConsumpTons" localSheetId="0">#REF!</definedName>
    <definedName name="MaikCoalConsumpTons">#REF!</definedName>
    <definedName name="MaikCoalPaymentInclVATzt" localSheetId="0">#REF!</definedName>
    <definedName name="MaikCoalPaymentInclVATzt">#REF!</definedName>
    <definedName name="MaikCoalPriceKztPerTon">[28]Assumption!$E$99:$AV$99</definedName>
    <definedName name="MaikCoalPurchaseInclVATKzt" localSheetId="0">#REF!</definedName>
    <definedName name="MaikCoalPurchaseInclVATKzt">#REF!</definedName>
    <definedName name="MaikCoalPurchaseKzt" localSheetId="0">#REF!</definedName>
    <definedName name="MaikCoalPurchaseKzt">#REF!</definedName>
    <definedName name="MaikCoalPurchaseTons" localSheetId="0">#REF!</definedName>
    <definedName name="MaikCoalPurchaseTons">#REF!</definedName>
    <definedName name="MaikCoalRailWaysTariffKztPerTon">[28]Assumption!$E$111:$AV$111</definedName>
    <definedName name="MaikCoalTransportationKzt" localSheetId="0">#REF!</definedName>
    <definedName name="MaikCoalTransportationKzt">#REF!</definedName>
    <definedName name="MaikPortionOn1UnitPercent" localSheetId="0">#REF!</definedName>
    <definedName name="MaikPortionOn1UnitPercent">#REF!</definedName>
    <definedName name="MaikPortionOn2UnitPercent" localSheetId="0">#REF!</definedName>
    <definedName name="MaikPortionOn2UnitPercent">#REF!</definedName>
    <definedName name="MaikPortionOn3UnitPercent" localSheetId="0">#REF!</definedName>
    <definedName name="MaikPortionOn3UnitPercent">#REF!</definedName>
    <definedName name="MaikPortionOn4UnitPercent" localSheetId="0">#REF!</definedName>
    <definedName name="MaikPortionOn4UnitPercent">#REF!</definedName>
    <definedName name="MaikСoal_Portion1UnitPercent" localSheetId="0">#REF!</definedName>
    <definedName name="MaikСoal_Portion1UnitPercent">#REF!</definedName>
    <definedName name="MaikСoal_Portion2UnitPercent" localSheetId="0">#REF!</definedName>
    <definedName name="MaikСoal_Portion2UnitPercent">#REF!</definedName>
    <definedName name="MaikСoal_Portion3UnitPercent" localSheetId="0">#REF!</definedName>
    <definedName name="MaikСoal_Portion3UnitPercent">#REF!</definedName>
    <definedName name="MaikСoalPortion1UnitPercent" localSheetId="0">#REF!</definedName>
    <definedName name="MaikСoalPortion1UnitPercent">#REF!</definedName>
    <definedName name="MaikСoalPortion2UnitPercent" localSheetId="0">#REF!</definedName>
    <definedName name="MaikСoalPortion2UnitPercent">#REF!</definedName>
    <definedName name="MaikСoalPortion3UnitPercent" localSheetId="0">#REF!</definedName>
    <definedName name="MaikСoalPortion3UnitPercent">#REF!</definedName>
    <definedName name="MAIN" localSheetId="0">#REF!</definedName>
    <definedName name="MAIN">#REF!</definedName>
    <definedName name="MAINT_COST" localSheetId="0">#REF!</definedName>
    <definedName name="MAINT_COST">#REF!</definedName>
    <definedName name="MAINT_ESC" localSheetId="0">#REF!</definedName>
    <definedName name="MAINT_ESC">#REF!</definedName>
    <definedName name="maintcodes">'[41]Repair 2009'!$G$506:$H$517</definedName>
    <definedName name="MAINTDEPR" localSheetId="0">#REF!</definedName>
    <definedName name="MAINTDEPR">#REF!</definedName>
    <definedName name="MAINTDEPRLEFT" localSheetId="0">#REF!</definedName>
    <definedName name="MAINTDEPRLEFT">#REF!</definedName>
    <definedName name="MAINTDEPRTOP" localSheetId="0">#REF!</definedName>
    <definedName name="MAINTDEPRTOP">#REF!</definedName>
    <definedName name="MAINTGEN" localSheetId="0">#REF!</definedName>
    <definedName name="MAINTGEN">#REF!</definedName>
    <definedName name="MAINTGEN1" localSheetId="0">#REF!</definedName>
    <definedName name="MAINTGEN1">#REF!</definedName>
    <definedName name="MAINTGENa" localSheetId="0">#REF!</definedName>
    <definedName name="MAINTGENa">#REF!</definedName>
    <definedName name="maintpit" localSheetId="0">[48]Master!#REF!</definedName>
    <definedName name="maintpit">[48]Master!#REF!</definedName>
    <definedName name="MAINTSUM" localSheetId="0">#REF!</definedName>
    <definedName name="MAINTSUM">#REF!</definedName>
    <definedName name="MAINTSUM1" localSheetId="0">#REF!</definedName>
    <definedName name="MAINTSUM1">#REF!</definedName>
    <definedName name="MAINTSUMa" localSheetId="0">#REF!</definedName>
    <definedName name="MAINTSUMa">#REF!</definedName>
    <definedName name="MAINTSUMDET" localSheetId="0">#REF!</definedName>
    <definedName name="MAINTSUMDET">#REF!</definedName>
    <definedName name="MAINTSUMDET1" localSheetId="0">#REF!</definedName>
    <definedName name="MAINTSUMDET1">#REF!</definedName>
    <definedName name="MAINTSUMDETa" localSheetId="0">#REF!</definedName>
    <definedName name="MAINTSUMDETa">#REF!</definedName>
    <definedName name="maintug" localSheetId="0">[48]Master!#REF!</definedName>
    <definedName name="maintug">[48]Master!#REF!</definedName>
    <definedName name="MAISNAPR">'[1]Cashflow Forecast Port'!$I$51:$I$51</definedName>
    <definedName name="MAISNFEB">'[1]Cashflow Forecast Port'!$E$51:$E$51</definedName>
    <definedName name="MAISNJAN">'[1]Cashflow Forecast Port'!$C$51:$C$51</definedName>
    <definedName name="MAISNJUL">'[1]Cashflow Forecast Port'!$O$51:$O$51</definedName>
    <definedName name="MAISNJUN">'[1]Cashflow Forecast Port'!$M$51:$M$51</definedName>
    <definedName name="MAISNMAR">'[1]Cashflow Forecast Port'!$G$51:$G$51</definedName>
    <definedName name="MAISNMAY">'[1]Cashflow Forecast Port'!$K$51:$K$51</definedName>
    <definedName name="MAJANCAP" localSheetId="0">'[1]Cashflow Forecast Port'!#REF!</definedName>
    <definedName name="MAJANCAP">'[1]Cashflow Forecast Port'!#REF!</definedName>
    <definedName name="MAJANCO" localSheetId="0">'[1]Cashflow Forecast Port'!#REF!</definedName>
    <definedName name="MAJANCO">'[1]Cashflow Forecast Port'!#REF!</definedName>
    <definedName name="MAJANCOAL" localSheetId="0">'[1]Cashflow Forecast Port'!#REF!</definedName>
    <definedName name="MAJANCOAL">'[1]Cashflow Forecast Port'!#REF!</definedName>
    <definedName name="MAJANDA">'[1]Cashflow Forecast Port'!$C$43:$C$43</definedName>
    <definedName name="MAJANDEP">'[1]Cashflow Forecast Port'!$C$59:$C$59</definedName>
    <definedName name="MAJANEOS" localSheetId="0">'[1]Cashflow Forecast Port'!#REF!</definedName>
    <definedName name="MAJANEOS">'[1]Cashflow Forecast Port'!#REF!</definedName>
    <definedName name="MAJANEQ">'[1]Cashflow Forecast Port'!$C$53:$C$53</definedName>
    <definedName name="MAJANIAT">'[1]Cashflow Forecast Port'!$C$48:$C$48</definedName>
    <definedName name="MAJANIBIT">'[1]Cashflow Forecast Port'!$C$47:$C$47</definedName>
    <definedName name="MAJANINT">'[1]Cashflow Forecast Port'!$C$44:$C$44</definedName>
    <definedName name="MAJANISN">'[1]Cashflow Forecast Port'!$C$54:$C$54</definedName>
    <definedName name="MAJANNETCONT">'[1]Cashflow Forecast Port'!$C$67:$C$67</definedName>
    <definedName name="MAJANSTEAM" localSheetId="0">'[1]Cashflow Forecast Port'!#REF!</definedName>
    <definedName name="MAJANSTEAM">'[1]Cashflow Forecast Port'!#REF!</definedName>
    <definedName name="MAJANTAX">'[1]Cashflow Forecast Port'!$C$65:$C$65</definedName>
    <definedName name="MAJANTO">'[1]Cashflow Forecast Port'!$C$45:$C$45</definedName>
    <definedName name="MAJANWHEEL" localSheetId="0">'[1]Cashflow Forecast Port'!#REF!</definedName>
    <definedName name="MAJANWHEEL">'[1]Cashflow Forecast Port'!#REF!</definedName>
    <definedName name="MAJULCAP" localSheetId="0">'[1]Cashflow Forecast Port'!#REF!</definedName>
    <definedName name="MAJULCAP">'[1]Cashflow Forecast Port'!#REF!</definedName>
    <definedName name="MAJULCO" localSheetId="0">'[1]Cashflow Forecast Port'!#REF!</definedName>
    <definedName name="MAJULCO">'[1]Cashflow Forecast Port'!#REF!</definedName>
    <definedName name="MAJULCOAL" localSheetId="0">'[1]Cashflow Forecast Port'!#REF!</definedName>
    <definedName name="MAJULCOAL">'[1]Cashflow Forecast Port'!#REF!</definedName>
    <definedName name="MAJULDA">'[1]Cashflow Forecast Port'!$O$43:$O$43</definedName>
    <definedName name="MAJULDEP">'[1]Cashflow Forecast Port'!$O$59:$O$59</definedName>
    <definedName name="MAJULEOS" localSheetId="0">'[1]Cashflow Forecast Port'!#REF!</definedName>
    <definedName name="MAJULEOS">'[1]Cashflow Forecast Port'!#REF!</definedName>
    <definedName name="MAJULEQ">'[1]Cashflow Forecast Port'!$O$53:$O$53</definedName>
    <definedName name="MAJULIAT">'[1]Cashflow Forecast Port'!$O$48:$O$48</definedName>
    <definedName name="MAJULINT">'[1]Cashflow Forecast Port'!$O$44:$O$44</definedName>
    <definedName name="MAJULISN">'[1]Cashflow Forecast Port'!$O$54:$O$54</definedName>
    <definedName name="MAJULNETCONT">'[1]Cashflow Forecast Port'!$O$67:$O$67</definedName>
    <definedName name="MAJULSTEAM" localSheetId="0">'[1]Cashflow Forecast Port'!#REF!</definedName>
    <definedName name="MAJULSTEAM">'[1]Cashflow Forecast Port'!#REF!</definedName>
    <definedName name="MAJULTAX">'[1]Cashflow Forecast Port'!$O$65:$O$65</definedName>
    <definedName name="MAJULTO">'[1]Cashflow Forecast Port'!$O$45:$O$45</definedName>
    <definedName name="MAJULWHEEL" localSheetId="0">'[1]Cashflow Forecast Port'!#REF!</definedName>
    <definedName name="MAJULWHEEL">'[1]Cashflow Forecast Port'!#REF!</definedName>
    <definedName name="MAJUNCAP" localSheetId="0">'[1]Cashflow Forecast Port'!#REF!</definedName>
    <definedName name="MAJUNCAP">'[1]Cashflow Forecast Port'!#REF!</definedName>
    <definedName name="MAJUNCO" localSheetId="0">'[1]Cashflow Forecast Port'!#REF!</definedName>
    <definedName name="MAJUNCO">'[1]Cashflow Forecast Port'!#REF!</definedName>
    <definedName name="MAJUNCOAL" localSheetId="0">'[1]Cashflow Forecast Port'!#REF!</definedName>
    <definedName name="MAJUNCOAL">'[1]Cashflow Forecast Port'!#REF!</definedName>
    <definedName name="MAJUNDA">'[1]Cashflow Forecast Port'!$M$43:$M$43</definedName>
    <definedName name="MAJUNDEP">'[1]Cashflow Forecast Port'!$M$59:$M$59</definedName>
    <definedName name="MAJUNEOS" localSheetId="0">'[1]Cashflow Forecast Port'!#REF!</definedName>
    <definedName name="MAJUNEOS">'[1]Cashflow Forecast Port'!#REF!</definedName>
    <definedName name="MAJUNEQ">'[1]Cashflow Forecast Port'!$M$53:$M$53</definedName>
    <definedName name="MAJUNIAT">'[1]Cashflow Forecast Port'!$M$48:$M$48</definedName>
    <definedName name="MAJUNIBIT">'[1]Cashflow Forecast Port'!$M$47:$M$47</definedName>
    <definedName name="MAJUNINT">'[1]Cashflow Forecast Port'!$M$44:$M$44</definedName>
    <definedName name="MAJUNISN">'[1]Cashflow Forecast Port'!$M$54:$M$54</definedName>
    <definedName name="MAJUNNETCONT">'[1]Cashflow Forecast Port'!$M$67:$M$67</definedName>
    <definedName name="MAJUNSTEAM" localSheetId="0">'[1]Cashflow Forecast Port'!#REF!</definedName>
    <definedName name="MAJUNSTEAM">'[1]Cashflow Forecast Port'!#REF!</definedName>
    <definedName name="MAJUNTAX">'[1]Cashflow Forecast Port'!$M$65:$M$65</definedName>
    <definedName name="MAJUNTO">'[1]Cashflow Forecast Port'!$M$45:$M$45</definedName>
    <definedName name="MAJUNWHEEL" localSheetId="0">'[1]Cashflow Forecast Port'!#REF!</definedName>
    <definedName name="MAJUNWHEEL">'[1]Cashflow Forecast Port'!#REF!</definedName>
    <definedName name="MAL" localSheetId="0">#REF!</definedName>
    <definedName name="MAL">#REF!</definedName>
    <definedName name="MAMARCAP" localSheetId="0">'[1]Cashflow Forecast Port'!#REF!</definedName>
    <definedName name="MAMARCAP">'[1]Cashflow Forecast Port'!#REF!</definedName>
    <definedName name="MAMARCO" localSheetId="0">'[1]Cashflow Forecast Port'!#REF!</definedName>
    <definedName name="MAMARCO">'[1]Cashflow Forecast Port'!#REF!</definedName>
    <definedName name="MAMARCOAL" localSheetId="0">'[1]Cashflow Forecast Port'!#REF!</definedName>
    <definedName name="MAMARCOAL">'[1]Cashflow Forecast Port'!#REF!</definedName>
    <definedName name="MAMARDA">'[1]Cashflow Forecast Port'!$G$43:$G$43</definedName>
    <definedName name="MAMARDEP">'[1]Cashflow Forecast Port'!$G$59:$G$59</definedName>
    <definedName name="MAMAREOS" localSheetId="0">'[1]Cashflow Forecast Port'!#REF!</definedName>
    <definedName name="MAMAREOS">'[1]Cashflow Forecast Port'!#REF!</definedName>
    <definedName name="MAMAREQ">'[1]Cashflow Forecast Port'!$G$53:$G$53</definedName>
    <definedName name="MAMARIAT">'[1]Cashflow Forecast Port'!$G$48:$G$48</definedName>
    <definedName name="MAMARIBIT">'[1]Cashflow Forecast Port'!$G$47:$G$47</definedName>
    <definedName name="MAMARINT">'[1]Cashflow Forecast Port'!$G$44:$G$44</definedName>
    <definedName name="MAMARISN">'[1]Cashflow Forecast Port'!$G$54:$G$54</definedName>
    <definedName name="MAMARNETCONT">'[1]Cashflow Forecast Port'!$G$67:$G$67</definedName>
    <definedName name="MAMARSTEAM" localSheetId="0">'[1]Cashflow Forecast Port'!#REF!</definedName>
    <definedName name="MAMARSTEAM">'[1]Cashflow Forecast Port'!#REF!</definedName>
    <definedName name="MAMARTAX">'[1]Cashflow Forecast Port'!$G$65:$G$65</definedName>
    <definedName name="MAMARTO">'[1]Cashflow Forecast Port'!$G$45:$G$45</definedName>
    <definedName name="MAMARWHEEL" localSheetId="0">'[1]Cashflow Forecast Port'!#REF!</definedName>
    <definedName name="MAMARWHEEL">'[1]Cashflow Forecast Port'!#REF!</definedName>
    <definedName name="MAMAYCAP" localSheetId="0">'[1]Cashflow Forecast Port'!#REF!</definedName>
    <definedName name="MAMAYCAP">'[1]Cashflow Forecast Port'!#REF!</definedName>
    <definedName name="MAMAYCO" localSheetId="0">'[1]Cashflow Forecast Port'!#REF!</definedName>
    <definedName name="MAMAYCO">'[1]Cashflow Forecast Port'!#REF!</definedName>
    <definedName name="MAMAYCOAL" localSheetId="0">'[1]Cashflow Forecast Port'!#REF!</definedName>
    <definedName name="MAMAYCOAL">'[1]Cashflow Forecast Port'!#REF!</definedName>
    <definedName name="MAMAYDA">'[1]Cashflow Forecast Port'!$K$43:$K$43</definedName>
    <definedName name="MAMAYDEP">'[1]Cashflow Forecast Port'!$K$59:$K$59</definedName>
    <definedName name="MAMAYEOS" localSheetId="0">'[1]Cashflow Forecast Port'!#REF!</definedName>
    <definedName name="MAMAYEOS">'[1]Cashflow Forecast Port'!#REF!</definedName>
    <definedName name="MAMAYEQ">'[1]Cashflow Forecast Port'!$K$53:$K$53</definedName>
    <definedName name="MAMAYIAT">'[1]Cashflow Forecast Port'!$K$48:$K$48</definedName>
    <definedName name="MAMAYIBIT">'[1]Cashflow Forecast Port'!$K$47:$K$47</definedName>
    <definedName name="MAMAYINT">'[1]Cashflow Forecast Port'!$K$44:$K$44</definedName>
    <definedName name="MAMAYISN">'[1]Cashflow Forecast Port'!$K$54:$K$54</definedName>
    <definedName name="MAMAYNETCONT">'[1]Cashflow Forecast Port'!$K$67:$K$67</definedName>
    <definedName name="MAMAYSTEAM" localSheetId="0">'[1]Cashflow Forecast Port'!#REF!</definedName>
    <definedName name="MAMAYSTEAM">'[1]Cashflow Forecast Port'!#REF!</definedName>
    <definedName name="MAMAYTAX">'[1]Cashflow Forecast Port'!$K$65:$K$65</definedName>
    <definedName name="MAMAYTO">'[1]Cashflow Forecast Port'!$K$45:$K$45</definedName>
    <definedName name="MAMAYWHEEL" localSheetId="0">'[1]Cashflow Forecast Port'!#REF!</definedName>
    <definedName name="MAMAYWHEEL">'[1]Cashflow Forecast Port'!#REF!</definedName>
    <definedName name="MAMIAPR">'[1]Cashflow Forecast Port'!$I$61:$I$61</definedName>
    <definedName name="MAMIAUG">'[1]Cashflow Forecast Port'!$Q$61:$Q$61</definedName>
    <definedName name="MAMIDEC">'[1]Cashflow Forecast Port'!$Y$61:$Y$61</definedName>
    <definedName name="MAMIFEB">'[1]Cashflow Forecast Port'!$E$61:$E$61</definedName>
    <definedName name="MAMIJAN">'[1]Cashflow Forecast Port'!$C$61:$C$61</definedName>
    <definedName name="MAMIJUL">'[1]Cashflow Forecast Port'!$O$61:$O$61</definedName>
    <definedName name="MAMIJUN">'[1]Cashflow Forecast Port'!$M$61:$M$61</definedName>
    <definedName name="MAMIMAR">'[1]Cashflow Forecast Port'!$G$61:$G$61</definedName>
    <definedName name="MAMIMAY">'[1]Cashflow Forecast Port'!$K$61:$K$61</definedName>
    <definedName name="MAMINOV">'[1]Cashflow Forecast Port'!$W$61:$W$61</definedName>
    <definedName name="MAMIOCT">'[1]Cashflow Forecast Port'!$U$61:$U$61</definedName>
    <definedName name="MAMISEP">'[1]Cashflow Forecast Port'!$S$61:$S$61</definedName>
    <definedName name="mankfa" localSheetId="0">#REF!</definedName>
    <definedName name="mankfa">#REF!</definedName>
    <definedName name="MANOVCAP" localSheetId="0">'[1]Cashflow Forecast Port'!#REF!</definedName>
    <definedName name="MANOVCAP">'[1]Cashflow Forecast Port'!#REF!</definedName>
    <definedName name="MANOVCO" localSheetId="0">'[1]Cashflow Forecast Port'!#REF!</definedName>
    <definedName name="MANOVCO">'[1]Cashflow Forecast Port'!#REF!</definedName>
    <definedName name="MANOVCOAL" localSheetId="0">'[1]Cashflow Forecast Port'!#REF!</definedName>
    <definedName name="MANOVCOAL">'[1]Cashflow Forecast Port'!#REF!</definedName>
    <definedName name="MANOVDA">'[1]Cashflow Forecast Port'!$W$43:$W$43</definedName>
    <definedName name="MANOVDEP">'[1]Cashflow Forecast Port'!$W$59:$W$59</definedName>
    <definedName name="MANOVEOS" localSheetId="0">'[1]Cashflow Forecast Port'!#REF!</definedName>
    <definedName name="MANOVEOS">'[1]Cashflow Forecast Port'!#REF!</definedName>
    <definedName name="MANOVEQ">'[1]Cashflow Forecast Port'!$W$53:$W$53</definedName>
    <definedName name="MANOVIAT">'[1]Cashflow Forecast Port'!$W$48:$W$48</definedName>
    <definedName name="MANOVIBIT">'[1]Cashflow Forecast Port'!$W$47:$W$47</definedName>
    <definedName name="MANOVINT">'[1]Cashflow Forecast Port'!$W$44:$W$44</definedName>
    <definedName name="MANOVISN">'[1]Cashflow Forecast Port'!$W$54:$W$54</definedName>
    <definedName name="MANOVNETCONT">'[1]Cashflow Forecast Port'!$W$67:$W$67</definedName>
    <definedName name="MANOVSTEAM" localSheetId="0">'[1]Cashflow Forecast Port'!#REF!</definedName>
    <definedName name="MANOVSTEAM">'[1]Cashflow Forecast Port'!#REF!</definedName>
    <definedName name="MANOVTAX">'[1]Cashflow Forecast Port'!$W$65:$W$65</definedName>
    <definedName name="MANOVTO">'[1]Cashflow Forecast Port'!$W$45:$W$45</definedName>
    <definedName name="MANOVWHEEL" localSheetId="0">'[1]Cashflow Forecast Port'!#REF!</definedName>
    <definedName name="MANOVWHEEL">'[1]Cashflow Forecast Port'!#REF!</definedName>
    <definedName name="MANUAL" localSheetId="0">#REF!</definedName>
    <definedName name="MANUAL">#REF!</definedName>
    <definedName name="MAOCTCAP" localSheetId="0">'[1]Cashflow Forecast Port'!#REF!</definedName>
    <definedName name="MAOCTCAP">'[1]Cashflow Forecast Port'!#REF!</definedName>
    <definedName name="MAOCTCO" localSheetId="0">'[1]Cashflow Forecast Port'!#REF!</definedName>
    <definedName name="MAOCTCO">'[1]Cashflow Forecast Port'!#REF!</definedName>
    <definedName name="MAOCTCOAL" localSheetId="0">'[1]Cashflow Forecast Port'!#REF!</definedName>
    <definedName name="MAOCTCOAL">'[1]Cashflow Forecast Port'!#REF!</definedName>
    <definedName name="MAOCTDA">'[1]Cashflow Forecast Port'!$U$43:$U$43</definedName>
    <definedName name="MAOCTDEP">'[1]Cashflow Forecast Port'!$U$59:$U$59</definedName>
    <definedName name="MAOCTEOS" localSheetId="0">'[1]Cashflow Forecast Port'!#REF!</definedName>
    <definedName name="MAOCTEOS">'[1]Cashflow Forecast Port'!#REF!</definedName>
    <definedName name="MAOCTEQ">'[1]Cashflow Forecast Port'!$U$53:$U$53</definedName>
    <definedName name="MAOCTIAT">'[1]Cashflow Forecast Port'!$U$48:$U$48</definedName>
    <definedName name="MAOCTIBIT">'[1]Cashflow Forecast Port'!$U$47:$U$47</definedName>
    <definedName name="MAOCTINT">'[1]Cashflow Forecast Port'!$U$44:$U$44</definedName>
    <definedName name="MAOCTISN">'[1]Cashflow Forecast Port'!$U$54:$U$54</definedName>
    <definedName name="MAOCTNETCONT">'[1]Cashflow Forecast Port'!$U$67:$U$67</definedName>
    <definedName name="MAOCTSTEAM" localSheetId="0">'[1]Cashflow Forecast Port'!#REF!</definedName>
    <definedName name="MAOCTSTEAM">'[1]Cashflow Forecast Port'!#REF!</definedName>
    <definedName name="MAOCTTAX">'[1]Cashflow Forecast Port'!$U$65:$U$65</definedName>
    <definedName name="MAOCTTO">'[1]Cashflow Forecast Port'!$U$45:$U$45</definedName>
    <definedName name="MAOCTWHEEL" localSheetId="0">'[1]Cashflow Forecast Port'!#REF!</definedName>
    <definedName name="MAOCTWHEEL">'[1]Cashflow Forecast Port'!#REF!</definedName>
    <definedName name="March_Days" localSheetId="0">#REF!</definedName>
    <definedName name="March_Days">#REF!</definedName>
    <definedName name="MARGIN" localSheetId="0">#REF!</definedName>
    <definedName name="MARGIN">#REF!</definedName>
    <definedName name="Markers" localSheetId="0">#REF!</definedName>
    <definedName name="Markers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SEPCAP" localSheetId="0">'[1]Cashflow Forecast Port'!#REF!</definedName>
    <definedName name="MASEPCAP">'[1]Cashflow Forecast Port'!#REF!</definedName>
    <definedName name="MASEPCO" localSheetId="0">'[1]Cashflow Forecast Port'!#REF!</definedName>
    <definedName name="MASEPCO">'[1]Cashflow Forecast Port'!#REF!</definedName>
    <definedName name="MASEPCOAL" localSheetId="0">'[1]Cashflow Forecast Port'!#REF!</definedName>
    <definedName name="MASEPCOAL">'[1]Cashflow Forecast Port'!#REF!</definedName>
    <definedName name="MASEPDA">'[1]Cashflow Forecast Port'!$S$43:$S$43</definedName>
    <definedName name="MASEPDEP">'[1]Cashflow Forecast Port'!$S$59:$S$59</definedName>
    <definedName name="MASEPEOS" localSheetId="0">'[1]Cashflow Forecast Port'!#REF!</definedName>
    <definedName name="MASEPEOS">'[1]Cashflow Forecast Port'!#REF!</definedName>
    <definedName name="MASEPEQ">'[1]Cashflow Forecast Port'!$S$53:$S$53</definedName>
    <definedName name="MASEPIAT">'[1]Cashflow Forecast Port'!$S$48:$S$48</definedName>
    <definedName name="MASEPIBIT">'[1]Cashflow Forecast Port'!$S$47:$S$47</definedName>
    <definedName name="MASEPINT">'[1]Cashflow Forecast Port'!$S$44:$S$44</definedName>
    <definedName name="MASEPISN">'[1]Cashflow Forecast Port'!$S$54:$S$54</definedName>
    <definedName name="MASEPNETCONT">'[1]Cashflow Forecast Port'!$S$67:$S$67</definedName>
    <definedName name="MASEPSTEAM" localSheetId="0">'[1]Cashflow Forecast Port'!#REF!</definedName>
    <definedName name="MASEPSTEAM">'[1]Cashflow Forecast Port'!#REF!</definedName>
    <definedName name="MASEPTAX">'[1]Cashflow Forecast Port'!$S$65:$S$65</definedName>
    <definedName name="MASEPTO">'[1]Cashflow Forecast Port'!$S$45:$S$45</definedName>
    <definedName name="MASEPWHEEL" localSheetId="0">'[1]Cashflow Forecast Port'!#REF!</definedName>
    <definedName name="MASEPWHEEL">'[1]Cashflow Forecast Port'!#REF!</definedName>
    <definedName name="Mass" localSheetId="0">#REF!</definedName>
    <definedName name="Mass">#REF!</definedName>
    <definedName name="MasterCheck" localSheetId="0">[56]Check!$G$7</definedName>
    <definedName name="MasterCheck">[57]Check!$G$7</definedName>
    <definedName name="Matriz" localSheetId="0">#REF!</definedName>
    <definedName name="Matriz">#REF!</definedName>
    <definedName name="max">[2]SHELL!$I$140</definedName>
    <definedName name="Max_DSCR" localSheetId="0">#REF!</definedName>
    <definedName name="Max_DSCR">#REF!</definedName>
    <definedName name="maxtariff" localSheetId="0">#REF!</definedName>
    <definedName name="maxtariff">#REF!</definedName>
    <definedName name="May_Days" localSheetId="0">#REF!</definedName>
    <definedName name="May_Days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REVBUD" localSheetId="0">'[1]Cashflow Forecast Port'!#REF!</definedName>
    <definedName name="MAYREVBUD">'[1]Cashflow Forecast Port'!#REF!</definedName>
    <definedName name="MazutConsumptionPerStartTon">[28]Assumption!$E$114:$AV$114</definedName>
    <definedName name="MBAPRBANKINT" localSheetId="0">'[1]Cashflow Forecast Port'!#REF!</definedName>
    <definedName name="MBAPRBANKINT">'[1]Cashflow Forecast Port'!#REF!</definedName>
    <definedName name="MBAPRCAP">'[1]Cashflow Forecast Port'!$I$8:$I$8</definedName>
    <definedName name="MBAPRCO">'[1]Cashflow Forecast Port'!$I$21:$I$21</definedName>
    <definedName name="MBAPRCOAL">'[1]Cashflow Forecast Port'!$I$15:$I$15</definedName>
    <definedName name="MBAPRDA">'[1]Cashflow Forecast Port'!$I$26:$I$26</definedName>
    <definedName name="MBAPRDEP" localSheetId="0">'[1]Cashflow Forecast Port'!#REF!</definedName>
    <definedName name="MBAPRDEP">'[1]Cashflow Forecast Port'!#REF!</definedName>
    <definedName name="MBAPREOS" localSheetId="0">'[1]Cashflow Forecast Port'!#REF!</definedName>
    <definedName name="MBAPREOS">'[1]Cashflow Forecast Port'!#REF!</definedName>
    <definedName name="MBAPREQ" localSheetId="0">'[1]Cashflow Forecast Port'!#REF!</definedName>
    <definedName name="MBAPREQ">'[1]Cashflow Forecast Port'!#REF!</definedName>
    <definedName name="MBAPRIAT" localSheetId="0">'[1]Cashflow Forecast Port'!#REF!</definedName>
    <definedName name="MBAPRIAT">'[1]Cashflow Forecast Port'!#REF!</definedName>
    <definedName name="MBAPRIBIT">'[1]Cashflow Forecast Port'!$I$33:$I$33</definedName>
    <definedName name="MBAPRINT">'[1]Cashflow Forecast Port'!$I$31:$I$31</definedName>
    <definedName name="MBAPRNETCONT" localSheetId="0">'[1]Cashflow Forecast Port'!#REF!</definedName>
    <definedName name="MBAPRNETCONT">'[1]Cashflow Forecast Port'!#REF!</definedName>
    <definedName name="MBAPRSTEAM" localSheetId="0">'[1]Cashflow Forecast Port'!#REF!</definedName>
    <definedName name="MBAPRSTEAM">'[1]Cashflow Forecast Port'!#REF!</definedName>
    <definedName name="MBAPRTAX" localSheetId="0">'[1]Cashflow Forecast Port'!#REF!</definedName>
    <definedName name="MBAPRTAX">'[1]Cashflow Forecast Port'!#REF!</definedName>
    <definedName name="MBAPRTO">'[1]Cashflow Forecast Port'!$I$20:$I$20</definedName>
    <definedName name="MBAPRWHEEL">'[1]Cashflow Forecast Port'!$I$18:$I$18</definedName>
    <definedName name="MBASE" localSheetId="0">#REF!</definedName>
    <definedName name="MBASE">#REF!</definedName>
    <definedName name="MBAUGBANKINT" localSheetId="0">'[1]Cashflow Forecast Port'!#REF!</definedName>
    <definedName name="MBAUGBANKINT">'[1]Cashflow Forecast Port'!#REF!</definedName>
    <definedName name="MBAUGCAP">'[1]Cashflow Forecast Port'!$Q$8:$Q$8</definedName>
    <definedName name="MBAUGCO">'[1]Cashflow Forecast Port'!$Q$21:$Q$21</definedName>
    <definedName name="MBAUGCOAL">'[1]Cashflow Forecast Port'!$Q$15:$Q$15</definedName>
    <definedName name="MBAUGDA">'[1]Cashflow Forecast Port'!$Q$26:$Q$26</definedName>
    <definedName name="MBAUGDEP" localSheetId="0">'[1]Cashflow Forecast Port'!#REF!</definedName>
    <definedName name="MBAUGDEP">'[1]Cashflow Forecast Port'!#REF!</definedName>
    <definedName name="MBAUGEOS" localSheetId="0">'[1]Cashflow Forecast Port'!#REF!</definedName>
    <definedName name="MBAUGEOS">'[1]Cashflow Forecast Port'!#REF!</definedName>
    <definedName name="MBAUGEQ" localSheetId="0">'[1]Cashflow Forecast Port'!#REF!</definedName>
    <definedName name="MBAUGEQ">'[1]Cashflow Forecast Port'!#REF!</definedName>
    <definedName name="MBAUGIAT" localSheetId="0">'[1]Cashflow Forecast Port'!#REF!</definedName>
    <definedName name="MBAUGIAT">'[1]Cashflow Forecast Port'!#REF!</definedName>
    <definedName name="MBAUGIBIT">'[1]Cashflow Forecast Port'!$Q$33:$Q$33</definedName>
    <definedName name="MBAUGINT">'[1]Cashflow Forecast Port'!$Q$31:$Q$31</definedName>
    <definedName name="MBAUGNETCONT" localSheetId="0">'[1]Cashflow Forecast Port'!#REF!</definedName>
    <definedName name="MBAUGNETCONT">'[1]Cashflow Forecast Port'!#REF!</definedName>
    <definedName name="MBAUGSTEAM" localSheetId="0">'[1]Cashflow Forecast Port'!#REF!</definedName>
    <definedName name="MBAUGSTEAM">'[1]Cashflow Forecast Port'!#REF!</definedName>
    <definedName name="MBAUGTAX" localSheetId="0">'[1]Cashflow Forecast Port'!#REF!</definedName>
    <definedName name="MBAUGTAX">'[1]Cashflow Forecast Port'!#REF!</definedName>
    <definedName name="MBAUGTO">'[1]Cashflow Forecast Port'!$Q$20:$Q$20</definedName>
    <definedName name="MBAUGWHEEL">'[1]Cashflow Forecast Port'!$Q$18:$Q$18</definedName>
    <definedName name="MBDECBANKINT" localSheetId="0">'[1]Cashflow Forecast Port'!#REF!</definedName>
    <definedName name="MBDECBANKINT">'[1]Cashflow Forecast Port'!#REF!</definedName>
    <definedName name="MBDECCAP">'[1]Cashflow Forecast Port'!$Y$8:$Y$8</definedName>
    <definedName name="MBDECCO">'[1]Cashflow Forecast Port'!$Y$21:$Y$21</definedName>
    <definedName name="MBDECCOAL">'[1]Cashflow Forecast Port'!$Y$15:$Y$15</definedName>
    <definedName name="MBDECDEP" localSheetId="0">'[1]Cashflow Forecast Port'!#REF!</definedName>
    <definedName name="MBDECDEP">'[1]Cashflow Forecast Port'!#REF!</definedName>
    <definedName name="MBDECEOS" localSheetId="0">'[1]Cashflow Forecast Port'!#REF!</definedName>
    <definedName name="MBDECEOS">'[1]Cashflow Forecast Port'!#REF!</definedName>
    <definedName name="MBDECEQ" localSheetId="0">'[1]Cashflow Forecast Port'!#REF!</definedName>
    <definedName name="MBDECEQ">'[1]Cashflow Forecast Port'!#REF!</definedName>
    <definedName name="MBDECIAT" localSheetId="0">'[1]Cashflow Forecast Port'!#REF!</definedName>
    <definedName name="MBDECIAT">'[1]Cashflow Forecast Port'!#REF!</definedName>
    <definedName name="MBDECIBIT">'[1]Cashflow Forecast Port'!$Y$33:$Y$33</definedName>
    <definedName name="MBDECINT">'[1]Cashflow Forecast Port'!$Y$31:$Y$31</definedName>
    <definedName name="MBDECNETCONT" localSheetId="0">'[1]Cashflow Forecast Port'!#REF!</definedName>
    <definedName name="MBDECNETCONT">'[1]Cashflow Forecast Port'!#REF!</definedName>
    <definedName name="MBDECSTEAM" localSheetId="0">'[1]Cashflow Forecast Port'!#REF!</definedName>
    <definedName name="MBDECSTEAM">'[1]Cashflow Forecast Port'!#REF!</definedName>
    <definedName name="MBDECTAX" localSheetId="0">'[1]Cashflow Forecast Port'!#REF!</definedName>
    <definedName name="MBDECTAX">'[1]Cashflow Forecast Port'!#REF!</definedName>
    <definedName name="MBDECTO">'[1]Cashflow Forecast Port'!$Y$20:$Y$20</definedName>
    <definedName name="MBDECWHEEL">'[1]Cashflow Forecast Port'!$Y$18:$Y$18</definedName>
    <definedName name="MBFEBBANKINT" localSheetId="0">'[1]Cashflow Forecast Port'!#REF!</definedName>
    <definedName name="MBFEBBANKINT">'[1]Cashflow Forecast Port'!#REF!</definedName>
    <definedName name="MBFEBCAP">'[1]Cashflow Forecast Port'!$E$8:$E$8</definedName>
    <definedName name="MBFEBCO">'[1]Cashflow Forecast Port'!$E$21:$E$21</definedName>
    <definedName name="MBFEBCOAL">'[1]Cashflow Forecast Port'!$E$15:$E$15</definedName>
    <definedName name="MBFEBDA">'[1]Cashflow Forecast Port'!$E$26:$E$26</definedName>
    <definedName name="MBFEBDEP" localSheetId="0">'[1]Cashflow Forecast Port'!#REF!</definedName>
    <definedName name="MBFEBDEP">'[1]Cashflow Forecast Port'!#REF!</definedName>
    <definedName name="MBFEBEOS" localSheetId="0">'[1]Cashflow Forecast Port'!#REF!</definedName>
    <definedName name="MBFEBEOS">'[1]Cashflow Forecast Port'!#REF!</definedName>
    <definedName name="MBFEBEQ" localSheetId="0">'[1]Cashflow Forecast Port'!#REF!</definedName>
    <definedName name="MBFEBEQ">'[1]Cashflow Forecast Port'!#REF!</definedName>
    <definedName name="MBFEBIAT" localSheetId="0">'[1]Cashflow Forecast Port'!#REF!</definedName>
    <definedName name="MBFEBIAT">'[1]Cashflow Forecast Port'!#REF!</definedName>
    <definedName name="MBFEBIBIT">'[1]Cashflow Forecast Port'!$E$33:$E$33</definedName>
    <definedName name="MBFEBINT">'[1]Cashflow Forecast Port'!$E$31:$E$31</definedName>
    <definedName name="MBFEBNETCONT" localSheetId="0">'[1]Cashflow Forecast Port'!#REF!</definedName>
    <definedName name="MBFEBNETCONT">'[1]Cashflow Forecast Port'!#REF!</definedName>
    <definedName name="MBFEBSTEAM" localSheetId="0">'[1]Cashflow Forecast Port'!#REF!</definedName>
    <definedName name="MBFEBSTEAM">'[1]Cashflow Forecast Port'!#REF!</definedName>
    <definedName name="MBFEBTAX" localSheetId="0">'[1]Cashflow Forecast Port'!#REF!</definedName>
    <definedName name="MBFEBTAX">'[1]Cashflow Forecast Port'!#REF!</definedName>
    <definedName name="MBFEBTO">'[1]Cashflow Forecast Port'!$E$20:$E$20</definedName>
    <definedName name="MBFEBWHEEL">'[1]Cashflow Forecast Port'!$E$18:$E$18</definedName>
    <definedName name="MBISNAPR" localSheetId="0">'[1]Cashflow Forecast Port'!#REF!</definedName>
    <definedName name="MBISNAPR">'[1]Cashflow Forecast Port'!#REF!</definedName>
    <definedName name="MBISNAUG" localSheetId="0">'[1]Cashflow Forecast Port'!#REF!</definedName>
    <definedName name="MBISNAUG">'[1]Cashflow Forecast Port'!#REF!</definedName>
    <definedName name="MBISNDEC" localSheetId="0">'[1]Cashflow Forecast Port'!#REF!</definedName>
    <definedName name="MBISNDEC">'[1]Cashflow Forecast Port'!#REF!</definedName>
    <definedName name="MBISNFEB" localSheetId="0">'[1]Cashflow Forecast Port'!#REF!</definedName>
    <definedName name="MBISNFEB">'[1]Cashflow Forecast Port'!#REF!</definedName>
    <definedName name="MBISNJAN" localSheetId="0">'[1]Cashflow Forecast Port'!#REF!</definedName>
    <definedName name="MBISNJAN">'[1]Cashflow Forecast Port'!#REF!</definedName>
    <definedName name="MBISNJUL" localSheetId="0">'[1]Cashflow Forecast Port'!#REF!</definedName>
    <definedName name="MBISNJUL">'[1]Cashflow Forecast Port'!#REF!</definedName>
    <definedName name="MBISNJUN" localSheetId="0">'[1]Cashflow Forecast Port'!#REF!</definedName>
    <definedName name="MBISNJUN">'[1]Cashflow Forecast Port'!#REF!</definedName>
    <definedName name="MBISNMAR" localSheetId="0">'[1]Cashflow Forecast Port'!#REF!</definedName>
    <definedName name="MBISNMAR">'[1]Cashflow Forecast Port'!#REF!</definedName>
    <definedName name="MBISNMAY" localSheetId="0">'[1]Cashflow Forecast Port'!#REF!</definedName>
    <definedName name="MBISNMAY">'[1]Cashflow Forecast Port'!#REF!</definedName>
    <definedName name="MBISNNOV" localSheetId="0">'[1]Cashflow Forecast Port'!#REF!</definedName>
    <definedName name="MBISNNOV">'[1]Cashflow Forecast Port'!#REF!</definedName>
    <definedName name="MBISNOCT" localSheetId="0">'[1]Cashflow Forecast Port'!#REF!</definedName>
    <definedName name="MBISNOCT">'[1]Cashflow Forecast Port'!#REF!</definedName>
    <definedName name="MBISNSEP" localSheetId="0">'[1]Cashflow Forecast Port'!#REF!</definedName>
    <definedName name="MBISNSEP">'[1]Cashflow Forecast Port'!#REF!</definedName>
    <definedName name="MBJANBANKINT" localSheetId="0">'[1]Cashflow Forecast Port'!#REF!</definedName>
    <definedName name="MBJANBANKINT">'[1]Cashflow Forecast Port'!#REF!</definedName>
    <definedName name="MBJANCAP">'[1]Cashflow Forecast Port'!$C$8:$C$8</definedName>
    <definedName name="MBJANCO">'[1]Cashflow Forecast Port'!$C$21:$C$21</definedName>
    <definedName name="MBJANCOAL">'[1]Cashflow Forecast Port'!$C$15:$C$15</definedName>
    <definedName name="MBJANDA">'[1]Cashflow Forecast Port'!$C$26:$C$26</definedName>
    <definedName name="MBJANDEP" localSheetId="0">'[1]Cashflow Forecast Port'!#REF!</definedName>
    <definedName name="MBJANDEP">'[1]Cashflow Forecast Port'!#REF!</definedName>
    <definedName name="MBJANEOS" localSheetId="0">'[1]Cashflow Forecast Port'!#REF!</definedName>
    <definedName name="MBJANEOS">'[1]Cashflow Forecast Port'!#REF!</definedName>
    <definedName name="MBJANEQ" localSheetId="0">'[1]Cashflow Forecast Port'!#REF!</definedName>
    <definedName name="MBJANEQ">'[1]Cashflow Forecast Port'!#REF!</definedName>
    <definedName name="MBJANIAT" localSheetId="0">'[1]Cashflow Forecast Port'!#REF!</definedName>
    <definedName name="MBJANIAT">'[1]Cashflow Forecast Port'!#REF!</definedName>
    <definedName name="MBJANIBIT">'[1]Cashflow Forecast Port'!$C$33:$C$33</definedName>
    <definedName name="MBJANINT">'[1]Cashflow Forecast Port'!$C$31:$C$31</definedName>
    <definedName name="MBJANNETCONT" localSheetId="0">'[1]Cashflow Forecast Port'!#REF!</definedName>
    <definedName name="MBJANNETCONT">'[1]Cashflow Forecast Port'!#REF!</definedName>
    <definedName name="MBJANSTEAM" localSheetId="0">'[1]Cashflow Forecast Port'!#REF!</definedName>
    <definedName name="MBJANSTEAM">'[1]Cashflow Forecast Port'!#REF!</definedName>
    <definedName name="MBJANTAX" localSheetId="0">'[1]Cashflow Forecast Port'!#REF!</definedName>
    <definedName name="MBJANTAX">'[1]Cashflow Forecast Port'!#REF!</definedName>
    <definedName name="MBJANWHEEL">'[1]Cashflow Forecast Port'!$C$18:$C$18</definedName>
    <definedName name="MBJULBANKINT" localSheetId="0">'[1]Cashflow Forecast Port'!#REF!</definedName>
    <definedName name="MBJULBANKINT">'[1]Cashflow Forecast Port'!#REF!</definedName>
    <definedName name="MBJULCAP">'[1]Cashflow Forecast Port'!$O$8:$O$8</definedName>
    <definedName name="MBJULCO">'[1]Cashflow Forecast Port'!$O$21:$O$21</definedName>
    <definedName name="MBJULCOAL">'[1]Cashflow Forecast Port'!$O$15:$O$15</definedName>
    <definedName name="MBJULDA">'[1]Cashflow Forecast Port'!$O$26:$O$26</definedName>
    <definedName name="MBJULDEP" localSheetId="0">'[1]Cashflow Forecast Port'!#REF!</definedName>
    <definedName name="MBJULDEP">'[1]Cashflow Forecast Port'!#REF!</definedName>
    <definedName name="MBJULEOS" localSheetId="0">'[1]Cashflow Forecast Port'!#REF!</definedName>
    <definedName name="MBJULEOS">'[1]Cashflow Forecast Port'!#REF!</definedName>
    <definedName name="MBJULEQ" localSheetId="0">'[1]Cashflow Forecast Port'!#REF!</definedName>
    <definedName name="MBJULEQ">'[1]Cashflow Forecast Port'!#REF!</definedName>
    <definedName name="MBJULIAT" localSheetId="0">'[1]Cashflow Forecast Port'!#REF!</definedName>
    <definedName name="MBJULIAT">'[1]Cashflow Forecast Port'!#REF!</definedName>
    <definedName name="MBJULIBIT">'[1]Cashflow Forecast Port'!$O$33:$O$33</definedName>
    <definedName name="MBJULINT">'[1]Cashflow Forecast Port'!$O$31:$O$31</definedName>
    <definedName name="MBJULNETCONT" localSheetId="0">'[1]Cashflow Forecast Port'!#REF!</definedName>
    <definedName name="MBJULNETCONT">'[1]Cashflow Forecast Port'!#REF!</definedName>
    <definedName name="MBJULSTEAM" localSheetId="0">'[1]Cashflow Forecast Port'!#REF!</definedName>
    <definedName name="MBJULSTEAM">'[1]Cashflow Forecast Port'!#REF!</definedName>
    <definedName name="MBJULTAX" localSheetId="0">'[1]Cashflow Forecast Port'!#REF!</definedName>
    <definedName name="MBJULTAX">'[1]Cashflow Forecast Port'!#REF!</definedName>
    <definedName name="MBJULTO">'[1]Cashflow Forecast Port'!$O$20:$O$20</definedName>
    <definedName name="MBJULWHEEL">'[1]Cashflow Forecast Port'!$O$18:$O$18</definedName>
    <definedName name="MBJUNBANKINT" localSheetId="0">'[1]Cashflow Forecast Port'!#REF!</definedName>
    <definedName name="MBJUNBANKINT">'[1]Cashflow Forecast Port'!#REF!</definedName>
    <definedName name="MBJUNCAP">'[1]Cashflow Forecast Port'!$M$8:$M$8</definedName>
    <definedName name="MBJUNCO">'[1]Cashflow Forecast Port'!$M$21:$M$21</definedName>
    <definedName name="MBJUNCOAL">'[1]Cashflow Forecast Port'!$M$15:$M$15</definedName>
    <definedName name="MBJUNDA">'[1]Cashflow Forecast Port'!$M$26:$M$26</definedName>
    <definedName name="MBJUNDEP" localSheetId="0">'[1]Cashflow Forecast Port'!#REF!</definedName>
    <definedName name="MBJUNDEP">'[1]Cashflow Forecast Port'!#REF!</definedName>
    <definedName name="MBJUNEOS" localSheetId="0">'[1]Cashflow Forecast Port'!#REF!</definedName>
    <definedName name="MBJUNEOS">'[1]Cashflow Forecast Port'!#REF!</definedName>
    <definedName name="MBJUNEQ" localSheetId="0">'[1]Cashflow Forecast Port'!#REF!</definedName>
    <definedName name="MBJUNEQ">'[1]Cashflow Forecast Port'!#REF!</definedName>
    <definedName name="MBJUNIAT" localSheetId="0">'[1]Cashflow Forecast Port'!#REF!</definedName>
    <definedName name="MBJUNIAT">'[1]Cashflow Forecast Port'!#REF!</definedName>
    <definedName name="MBJUNIBIT">'[1]Cashflow Forecast Port'!$M$33:$M$33</definedName>
    <definedName name="MBJUNINT">'[1]Cashflow Forecast Port'!$M$31:$M$31</definedName>
    <definedName name="MBJUNNETCONT" localSheetId="0">'[1]Cashflow Forecast Port'!#REF!</definedName>
    <definedName name="MBJUNNETCONT">'[1]Cashflow Forecast Port'!#REF!</definedName>
    <definedName name="MBJUNSTEAM" localSheetId="0">'[1]Cashflow Forecast Port'!#REF!</definedName>
    <definedName name="MBJUNSTEAM">'[1]Cashflow Forecast Port'!#REF!</definedName>
    <definedName name="MBJUNTAX" localSheetId="0">'[1]Cashflow Forecast Port'!#REF!</definedName>
    <definedName name="MBJUNTAX">'[1]Cashflow Forecast Port'!#REF!</definedName>
    <definedName name="MBJUNTO">'[1]Cashflow Forecast Port'!$M$20:$M$20</definedName>
    <definedName name="MBJUNWHEEL">'[1]Cashflow Forecast Port'!$M$18:$M$18</definedName>
    <definedName name="MBMARBANKINT" localSheetId="0">'[1]Cashflow Forecast Port'!#REF!</definedName>
    <definedName name="MBMARBANKINT">'[1]Cashflow Forecast Port'!#REF!</definedName>
    <definedName name="MBMARCAP">'[1]Cashflow Forecast Port'!$G$8:$G$8</definedName>
    <definedName name="MBMARCO">'[1]Cashflow Forecast Port'!$G$21:$G$21</definedName>
    <definedName name="MBMARCOAL">'[1]Cashflow Forecast Port'!$G$15:$G$15</definedName>
    <definedName name="MBMARDA">'[1]Cashflow Forecast Port'!$G$26:$G$26</definedName>
    <definedName name="MBMARDEP" localSheetId="0">'[1]Cashflow Forecast Port'!#REF!</definedName>
    <definedName name="MBMARDEP">'[1]Cashflow Forecast Port'!#REF!</definedName>
    <definedName name="MBMAREOS" localSheetId="0">'[1]Cashflow Forecast Port'!#REF!</definedName>
    <definedName name="MBMAREOS">'[1]Cashflow Forecast Port'!#REF!</definedName>
    <definedName name="MBMAREQ" localSheetId="0">'[1]Cashflow Forecast Port'!#REF!</definedName>
    <definedName name="MBMAREQ">'[1]Cashflow Forecast Port'!#REF!</definedName>
    <definedName name="MBMARIAT" localSheetId="0">'[1]Cashflow Forecast Port'!#REF!</definedName>
    <definedName name="MBMARIAT">'[1]Cashflow Forecast Port'!#REF!</definedName>
    <definedName name="MBMARIBIT">'[1]Cashflow Forecast Port'!$G$33:$G$33</definedName>
    <definedName name="MBMARINT">'[1]Cashflow Forecast Port'!$G$31:$G$31</definedName>
    <definedName name="MBMARNETCONT" localSheetId="0">'[1]Cashflow Forecast Port'!#REF!</definedName>
    <definedName name="MBMARNETCONT">'[1]Cashflow Forecast Port'!#REF!</definedName>
    <definedName name="MBMARSTEAM" localSheetId="0">'[1]Cashflow Forecast Port'!#REF!</definedName>
    <definedName name="MBMARSTEAM">'[1]Cashflow Forecast Port'!#REF!</definedName>
    <definedName name="MBMARTAX" localSheetId="0">'[1]Cashflow Forecast Port'!#REF!</definedName>
    <definedName name="MBMARTAX">'[1]Cashflow Forecast Port'!#REF!</definedName>
    <definedName name="MBMARTO">'[1]Cashflow Forecast Port'!$G$20:$G$20</definedName>
    <definedName name="MBMARWHEEL">'[1]Cashflow Forecast Port'!$G$18:$G$18</definedName>
    <definedName name="MBMAYBANKINT" localSheetId="0">'[1]Cashflow Forecast Port'!#REF!</definedName>
    <definedName name="MBMAYBANKINT">'[1]Cashflow Forecast Port'!#REF!</definedName>
    <definedName name="MBMAYCAP">'[1]Cashflow Forecast Port'!$K$8:$K$8</definedName>
    <definedName name="MBMAYCO">'[1]Cashflow Forecast Port'!$K$21:$K$21</definedName>
    <definedName name="MBMAYCOAL">'[1]Cashflow Forecast Port'!$K$15:$K$15</definedName>
    <definedName name="MBMAYDA">'[1]Cashflow Forecast Port'!$K$26:$K$26</definedName>
    <definedName name="MBMAYDEP" localSheetId="0">'[1]Cashflow Forecast Port'!#REF!</definedName>
    <definedName name="MBMAYDEP">'[1]Cashflow Forecast Port'!#REF!</definedName>
    <definedName name="MBMAYEOS" localSheetId="0">'[1]Cashflow Forecast Port'!#REF!</definedName>
    <definedName name="MBMAYEOS">'[1]Cashflow Forecast Port'!#REF!</definedName>
    <definedName name="MBMAYEQ" localSheetId="0">'[1]Cashflow Forecast Port'!#REF!</definedName>
    <definedName name="MBMAYEQ">'[1]Cashflow Forecast Port'!#REF!</definedName>
    <definedName name="MBMAYIAT" localSheetId="0">'[1]Cashflow Forecast Port'!#REF!</definedName>
    <definedName name="MBMAYIAT">'[1]Cashflow Forecast Port'!#REF!</definedName>
    <definedName name="MBMAYIBIT">'[1]Cashflow Forecast Port'!$K$33:$K$33</definedName>
    <definedName name="MBMAYINT">'[1]Cashflow Forecast Port'!$K$31:$K$31</definedName>
    <definedName name="MBMAYNETCONT" localSheetId="0">'[1]Cashflow Forecast Port'!#REF!</definedName>
    <definedName name="MBMAYNETCONT">'[1]Cashflow Forecast Port'!#REF!</definedName>
    <definedName name="MBMAYSTEAM" localSheetId="0">'[1]Cashflow Forecast Port'!#REF!</definedName>
    <definedName name="MBMAYSTEAM">'[1]Cashflow Forecast Port'!#REF!</definedName>
    <definedName name="MBMAYTAX" localSheetId="0">'[1]Cashflow Forecast Port'!#REF!</definedName>
    <definedName name="MBMAYTAX">'[1]Cashflow Forecast Port'!#REF!</definedName>
    <definedName name="MBMAYTO">'[1]Cashflow Forecast Port'!$K$20:$K$20</definedName>
    <definedName name="MBMAYWHEEL">'[1]Cashflow Forecast Port'!$K$18:$K$18</definedName>
    <definedName name="MBMIAPR" localSheetId="0">'[1]Cashflow Forecast Port'!#REF!</definedName>
    <definedName name="MBMIAPR">'[1]Cashflow Forecast Port'!#REF!</definedName>
    <definedName name="MBMIAUG" localSheetId="0">'[1]Cashflow Forecast Port'!#REF!</definedName>
    <definedName name="MBMIAUG">'[1]Cashflow Forecast Port'!#REF!</definedName>
    <definedName name="MBMIDEC" localSheetId="0">'[1]Cashflow Forecast Port'!#REF!</definedName>
    <definedName name="MBMIDEC">'[1]Cashflow Forecast Port'!#REF!</definedName>
    <definedName name="MBMIFEB" localSheetId="0">'[1]Cashflow Forecast Port'!#REF!</definedName>
    <definedName name="MBMIFEB">'[1]Cashflow Forecast Port'!#REF!</definedName>
    <definedName name="MBMIJAN" localSheetId="0">'[1]Cashflow Forecast Port'!#REF!</definedName>
    <definedName name="MBMIJAN">'[1]Cashflow Forecast Port'!#REF!</definedName>
    <definedName name="MBMIJUL" localSheetId="0">'[1]Cashflow Forecast Port'!#REF!</definedName>
    <definedName name="MBMIJUL">'[1]Cashflow Forecast Port'!#REF!</definedName>
    <definedName name="MBMIJUN" localSheetId="0">'[1]Cashflow Forecast Port'!#REF!</definedName>
    <definedName name="MBMIJUN">'[1]Cashflow Forecast Port'!#REF!</definedName>
    <definedName name="MBMIMAR" localSheetId="0">'[1]Cashflow Forecast Port'!#REF!</definedName>
    <definedName name="MBMIMAR">'[1]Cashflow Forecast Port'!#REF!</definedName>
    <definedName name="MBMIMAY" localSheetId="0">'[1]Cashflow Forecast Port'!#REF!</definedName>
    <definedName name="MBMIMAY">'[1]Cashflow Forecast Port'!#REF!</definedName>
    <definedName name="MBMINOV" localSheetId="0">'[1]Cashflow Forecast Port'!#REF!</definedName>
    <definedName name="MBMINOV">'[1]Cashflow Forecast Port'!#REF!</definedName>
    <definedName name="MBMIOCT" localSheetId="0">'[1]Cashflow Forecast Port'!#REF!</definedName>
    <definedName name="MBMIOCT">'[1]Cashflow Forecast Port'!#REF!</definedName>
    <definedName name="MBMISEP" localSheetId="0">'[1]Cashflow Forecast Port'!#REF!</definedName>
    <definedName name="MBMISEP">'[1]Cashflow Forecast Port'!#REF!</definedName>
    <definedName name="MBNOVBANKINT" localSheetId="0">'[1]Cashflow Forecast Port'!#REF!</definedName>
    <definedName name="MBNOVBANKINT">'[1]Cashflow Forecast Port'!#REF!</definedName>
    <definedName name="MBNOVCAP">'[1]Cashflow Forecast Port'!$W$8:$W$8</definedName>
    <definedName name="MBNOVCO">'[1]Cashflow Forecast Port'!$W$21:$W$21</definedName>
    <definedName name="MBNOVCOAL">'[1]Cashflow Forecast Port'!$W$15:$W$15</definedName>
    <definedName name="MBNOVDA">'[1]Cashflow Forecast Port'!$W$26:$W$26</definedName>
    <definedName name="MBNOVDEP" localSheetId="0">'[1]Cashflow Forecast Port'!#REF!</definedName>
    <definedName name="MBNOVDEP">'[1]Cashflow Forecast Port'!#REF!</definedName>
    <definedName name="MBNOVEOS" localSheetId="0">'[1]Cashflow Forecast Port'!#REF!</definedName>
    <definedName name="MBNOVEOS">'[1]Cashflow Forecast Port'!#REF!</definedName>
    <definedName name="MBNOVEQ" localSheetId="0">'[1]Cashflow Forecast Port'!#REF!</definedName>
    <definedName name="MBNOVEQ">'[1]Cashflow Forecast Port'!#REF!</definedName>
    <definedName name="MBNOVIAT" localSheetId="0">'[1]Cashflow Forecast Port'!#REF!</definedName>
    <definedName name="MBNOVIAT">'[1]Cashflow Forecast Port'!#REF!</definedName>
    <definedName name="MBNOVIBIT">'[1]Cashflow Forecast Port'!$W$33:$W$33</definedName>
    <definedName name="MBNOVINT">'[1]Cashflow Forecast Port'!$W$31:$W$31</definedName>
    <definedName name="MBNOVNETCONT" localSheetId="0">'[1]Cashflow Forecast Port'!#REF!</definedName>
    <definedName name="MBNOVNETCONT">'[1]Cashflow Forecast Port'!#REF!</definedName>
    <definedName name="MBNOVSTEAM" localSheetId="0">'[1]Cashflow Forecast Port'!#REF!</definedName>
    <definedName name="MBNOVSTEAM">'[1]Cashflow Forecast Port'!#REF!</definedName>
    <definedName name="MBNOVTAX" localSheetId="0">'[1]Cashflow Forecast Port'!#REF!</definedName>
    <definedName name="MBNOVTAX">'[1]Cashflow Forecast Port'!#REF!</definedName>
    <definedName name="MBNOVTO">'[1]Cashflow Forecast Port'!$W$20:$W$20</definedName>
    <definedName name="MBNOVWHEEL">'[1]Cashflow Forecast Port'!$W$18:$W$18</definedName>
    <definedName name="MBOCTBANKINT" localSheetId="0">'[1]Cashflow Forecast Port'!#REF!</definedName>
    <definedName name="MBOCTBANKINT">'[1]Cashflow Forecast Port'!#REF!</definedName>
    <definedName name="MBOCTCAP">'[1]Cashflow Forecast Port'!$U$8:$U$8</definedName>
    <definedName name="MBOCTCO">'[1]Cashflow Forecast Port'!$U$21:$U$21</definedName>
    <definedName name="MBOCTCOAL">'[1]Cashflow Forecast Port'!$U$15:$U$15</definedName>
    <definedName name="MBOCTDA">'[1]Cashflow Forecast Port'!$U$26:$U$26</definedName>
    <definedName name="MBOCTDEP" localSheetId="0">'[1]Cashflow Forecast Port'!#REF!</definedName>
    <definedName name="MBOCTDEP">'[1]Cashflow Forecast Port'!#REF!</definedName>
    <definedName name="MBOCTEOS" localSheetId="0">'[1]Cashflow Forecast Port'!#REF!</definedName>
    <definedName name="MBOCTEOS">'[1]Cashflow Forecast Port'!#REF!</definedName>
    <definedName name="MBOCTEQ" localSheetId="0">'[1]Cashflow Forecast Port'!#REF!</definedName>
    <definedName name="MBOCTEQ">'[1]Cashflow Forecast Port'!#REF!</definedName>
    <definedName name="MBOCTIAT" localSheetId="0">'[1]Cashflow Forecast Port'!#REF!</definedName>
    <definedName name="MBOCTIAT">'[1]Cashflow Forecast Port'!#REF!</definedName>
    <definedName name="MBOCTIBIT">'[1]Cashflow Forecast Port'!$U$33:$U$33</definedName>
    <definedName name="MBOCTINT">'[1]Cashflow Forecast Port'!$U$31:$U$31</definedName>
    <definedName name="MBOCTNETCONT" localSheetId="0">'[1]Cashflow Forecast Port'!#REF!</definedName>
    <definedName name="MBOCTNETCONT">'[1]Cashflow Forecast Port'!#REF!</definedName>
    <definedName name="MBOCTSTEAM" localSheetId="0">'[1]Cashflow Forecast Port'!#REF!</definedName>
    <definedName name="MBOCTSTEAM">'[1]Cashflow Forecast Port'!#REF!</definedName>
    <definedName name="MBOCTTAX" localSheetId="0">'[1]Cashflow Forecast Port'!#REF!</definedName>
    <definedName name="MBOCTTAX">'[1]Cashflow Forecast Port'!#REF!</definedName>
    <definedName name="MBOCTTO">'[1]Cashflow Forecast Port'!$U$20:$U$20</definedName>
    <definedName name="MBOCTWHEEL" localSheetId="0">'[1]Cashflow Forecast Port'!#REF!</definedName>
    <definedName name="MBOCTWHEEL">'[1]Cashflow Forecast Port'!#REF!</definedName>
    <definedName name="MBSEPBANKINT" localSheetId="0">'[1]Cashflow Forecast Port'!#REF!</definedName>
    <definedName name="MBSEPBANKINT">'[1]Cashflow Forecast Port'!#REF!</definedName>
    <definedName name="MBSEPCAP">'[1]Cashflow Forecast Port'!$S$8:$S$8</definedName>
    <definedName name="MBSEPCO">'[1]Cashflow Forecast Port'!$S$21:$S$21</definedName>
    <definedName name="MBSEPCOAL">'[1]Cashflow Forecast Port'!$S$15:$S$15</definedName>
    <definedName name="MBSEPDA">'[1]Cashflow Forecast Port'!$S$26:$S$26</definedName>
    <definedName name="MBSEPDEP" localSheetId="0">'[1]Cashflow Forecast Port'!#REF!</definedName>
    <definedName name="MBSEPDEP">'[1]Cashflow Forecast Port'!#REF!</definedName>
    <definedName name="MBSEPEOS" localSheetId="0">'[1]Cashflow Forecast Port'!#REF!</definedName>
    <definedName name="MBSEPEOS">'[1]Cashflow Forecast Port'!#REF!</definedName>
    <definedName name="MBSEPEQ" localSheetId="0">'[1]Cashflow Forecast Port'!#REF!</definedName>
    <definedName name="MBSEPEQ">'[1]Cashflow Forecast Port'!#REF!</definedName>
    <definedName name="MBSEPIAT" localSheetId="0">'[1]Cashflow Forecast Port'!#REF!</definedName>
    <definedName name="MBSEPIAT">'[1]Cashflow Forecast Port'!#REF!</definedName>
    <definedName name="MBSEPIBIT">'[1]Cashflow Forecast Port'!$S$33:$S$33</definedName>
    <definedName name="MBSEPINT">'[1]Cashflow Forecast Port'!$S$31:$S$31</definedName>
    <definedName name="MBSEPNETCONT" localSheetId="0">'[1]Cashflow Forecast Port'!#REF!</definedName>
    <definedName name="MBSEPNETCONT">'[1]Cashflow Forecast Port'!#REF!</definedName>
    <definedName name="MBSEPSTEAM" localSheetId="0">'[1]Cashflow Forecast Port'!#REF!</definedName>
    <definedName name="MBSEPSTEAM">'[1]Cashflow Forecast Port'!#REF!</definedName>
    <definedName name="MBSEPTAX" localSheetId="0">'[1]Cashflow Forecast Port'!#REF!</definedName>
    <definedName name="MBSEPTAX">'[1]Cashflow Forecast Port'!#REF!</definedName>
    <definedName name="MBSEPTO">'[1]Cashflow Forecast Port'!$S$20:$S$20</definedName>
    <definedName name="MBSEPWHEEL">'[1]Cashflow Forecast Port'!$S$18:$S$18</definedName>
    <definedName name="MCASHTAX" localSheetId="0">#REF!</definedName>
    <definedName name="MCASHTAX">#REF!</definedName>
    <definedName name="MCOGS" localSheetId="0">#REF!</definedName>
    <definedName name="MCOGS">#REF!</definedName>
    <definedName name="MCONSTANT" localSheetId="0">#REF!</definedName>
    <definedName name="MCONSTANT">#REF!</definedName>
    <definedName name="MCOST_CAP" localSheetId="0">#REF!</definedName>
    <definedName name="MCOST_CAP">#REF!</definedName>
    <definedName name="MDATA_FILE" localSheetId="0">#REF!</definedName>
    <definedName name="MDATA_FILE">#REF!</definedName>
    <definedName name="MDEPRECIATION" localSheetId="0">#REF!</definedName>
    <definedName name="MDEPRECIATION">#REF!</definedName>
    <definedName name="Mech_List" localSheetId="0">#REF!</definedName>
    <definedName name="Mech_List">#REF!</definedName>
    <definedName name="mercado1" localSheetId="0">#REF!</definedName>
    <definedName name="mercado1">#REF!</definedName>
    <definedName name="mercado10" localSheetId="0">#REF!</definedName>
    <definedName name="mercado10">#REF!</definedName>
    <definedName name="mercado11" localSheetId="0">#REF!</definedName>
    <definedName name="mercado11">#REF!</definedName>
    <definedName name="mercado12" localSheetId="0">#REF!</definedName>
    <definedName name="mercado12">#REF!</definedName>
    <definedName name="mercado2" localSheetId="0">#REF!</definedName>
    <definedName name="mercado2">#REF!</definedName>
    <definedName name="mercado3" localSheetId="0">#REF!</definedName>
    <definedName name="mercado3">#REF!</definedName>
    <definedName name="mercado4" localSheetId="0">#REF!</definedName>
    <definedName name="mercado4">#REF!</definedName>
    <definedName name="mercado5" localSheetId="0">#REF!</definedName>
    <definedName name="mercado5">#REF!</definedName>
    <definedName name="mercado6" localSheetId="0">#REF!</definedName>
    <definedName name="mercado6">#REF!</definedName>
    <definedName name="mercado7" localSheetId="0">#REF!</definedName>
    <definedName name="mercado7">#REF!</definedName>
    <definedName name="mercado8" localSheetId="0">#REF!</definedName>
    <definedName name="mercado8">#REF!</definedName>
    <definedName name="mercado9" localSheetId="0">#REF!</definedName>
    <definedName name="mercado9">#REF!</definedName>
    <definedName name="merchantmw" localSheetId="0">[2]Inputs!#REF!</definedName>
    <definedName name="merchantmw">[2]Inputs!#REF!</definedName>
    <definedName name="merchprice" localSheetId="0">[2]Inputs!#REF!</definedName>
    <definedName name="merchprice">[2]Inputs!#REF!</definedName>
    <definedName name="mesjac_okup" localSheetId="0">#REF!</definedName>
    <definedName name="mesjac_okup">#REF!</definedName>
    <definedName name="Method" localSheetId="0">#REF!</definedName>
    <definedName name="Method">#REF!</definedName>
    <definedName name="MFORECAST" localSheetId="0">#REF!</definedName>
    <definedName name="MFORECAST">#REF!</definedName>
    <definedName name="MGOTO" localSheetId="0">#REF!</definedName>
    <definedName name="MGOTO">#REF!</definedName>
    <definedName name="MGRATIOS" localSheetId="0">#REF!</definedName>
    <definedName name="MGRATIOS">#REF!</definedName>
    <definedName name="MGROWTH" localSheetId="0">#REF!</definedName>
    <definedName name="MGROWTH">#REF!</definedName>
    <definedName name="MHELP" localSheetId="0">#REF!</definedName>
    <definedName name="MHELP">#REF!</definedName>
    <definedName name="MHIST_RATIOS" localSheetId="0">#REF!</definedName>
    <definedName name="MHIST_RATIOS">#REF!</definedName>
    <definedName name="MHISTORICAL" localSheetId="0">#REF!</definedName>
    <definedName name="MHISTORICAL">#REF!</definedName>
    <definedName name="mil" localSheetId="0">[1]Assumptions!#REF!</definedName>
    <definedName name="mil">[1]Assumptions!#REF!</definedName>
    <definedName name="MILLCONSTSUM" localSheetId="0">#REF!</definedName>
    <definedName name="MILLCONSTSUM">#REF!</definedName>
    <definedName name="MILLCONSTSUM1" localSheetId="0">#REF!</definedName>
    <definedName name="MILLCONSTSUM1">#REF!</definedName>
    <definedName name="MILLCONSTSUMa" localSheetId="0">#REF!</definedName>
    <definedName name="MILLCONSTSUMa">#REF!</definedName>
    <definedName name="MILLGEN" localSheetId="0">#REF!</definedName>
    <definedName name="MILLGEN">#REF!</definedName>
    <definedName name="MILLGEN1" localSheetId="0">#REF!</definedName>
    <definedName name="MILLGEN1">#REF!</definedName>
    <definedName name="MILLGENa" localSheetId="0">#REF!</definedName>
    <definedName name="MILLGENa">#REF!</definedName>
    <definedName name="Millgengggg">'[100]Mine Gen'!$A$1:$R$157</definedName>
    <definedName name="MILLMAINT" localSheetId="0">#REF!</definedName>
    <definedName name="MILLMAINT">#REF!</definedName>
    <definedName name="MILLMAINT1" localSheetId="0">#REF!</definedName>
    <definedName name="MILLMAINT1">#REF!</definedName>
    <definedName name="MILLMAINTa" localSheetId="0">#REF!</definedName>
    <definedName name="MILLMAINTa">#REF!</definedName>
    <definedName name="millot">[48]Master!$F$30:$F$32</definedName>
    <definedName name="millot2">[48]Master!$F$22</definedName>
    <definedName name="MILLPROD" localSheetId="0">#REF!</definedName>
    <definedName name="MILLPROD">#REF!</definedName>
    <definedName name="MILLPROD1" localSheetId="0">#REF!</definedName>
    <definedName name="MILLPROD1">#REF!</definedName>
    <definedName name="MILLPRODa" localSheetId="0">#REF!</definedName>
    <definedName name="MILLPRODa">#REF!</definedName>
    <definedName name="MILLSUM" localSheetId="0">#REF!</definedName>
    <definedName name="MILLSUM">#REF!</definedName>
    <definedName name="MILLSUM1" localSheetId="0">#REF!</definedName>
    <definedName name="MILLSUM1">#REF!</definedName>
    <definedName name="MILLSUMa" localSheetId="0">#REF!</definedName>
    <definedName name="MILLSUMa">#REF!</definedName>
    <definedName name="MILLTAIL" localSheetId="0">#REF!</definedName>
    <definedName name="MILLTAIL">#REF!</definedName>
    <definedName name="MILLTAIL1" localSheetId="0">#REF!</definedName>
    <definedName name="MILLTAIL1">#REF!</definedName>
    <definedName name="MILLTAILa" localSheetId="0">#REF!</definedName>
    <definedName name="MILLTAILa">#REF!</definedName>
    <definedName name="mimtotoct" localSheetId="0">#REF!</definedName>
    <definedName name="mimtotoct">#REF!</definedName>
    <definedName name="Min_DSCR" localSheetId="0">#REF!</definedName>
    <definedName name="Min_DSCR">#REF!</definedName>
    <definedName name="MINCREASED" localSheetId="0">#REF!</definedName>
    <definedName name="MINCREASED">#REF!</definedName>
    <definedName name="MINEDEVDET" localSheetId="0">#REF!</definedName>
    <definedName name="MINEDEVDET">#REF!</definedName>
    <definedName name="MINEDEVDET1" localSheetId="0">#REF!</definedName>
    <definedName name="MINEDEVDET1">#REF!</definedName>
    <definedName name="MINEDEVDETa" localSheetId="0">#REF!</definedName>
    <definedName name="MINEDEVDETa">#REF!</definedName>
    <definedName name="MINEDEVSUM" localSheetId="0">#REF!</definedName>
    <definedName name="MINEDEVSUM">#REF!</definedName>
    <definedName name="MINEDEVSUM1" localSheetId="0">#REF!</definedName>
    <definedName name="MINEDEVSUM1">#REF!</definedName>
    <definedName name="MINEDEVSUMa" localSheetId="0">#REF!</definedName>
    <definedName name="MINEDEVSUMa">#REF!</definedName>
    <definedName name="MINEEQUIP" localSheetId="0">#REF!</definedName>
    <definedName name="MINEEQUIP">#REF!</definedName>
    <definedName name="MINEEQUIP1" localSheetId="0">#REF!</definedName>
    <definedName name="MINEEQUIP1">#REF!</definedName>
    <definedName name="MINEEQUIPa" localSheetId="0">#REF!</definedName>
    <definedName name="MINEEQUIPa">#REF!</definedName>
    <definedName name="MINEGEN" localSheetId="0">#REF!</definedName>
    <definedName name="MINEGEN">#REF!</definedName>
    <definedName name="MINEGEN1" localSheetId="0">#REF!</definedName>
    <definedName name="MINEGEN1">#REF!</definedName>
    <definedName name="MINEGENa" localSheetId="0">#REF!</definedName>
    <definedName name="MINEGENa">#REF!</definedName>
    <definedName name="MINEHAULAGEDET" localSheetId="0">#REF!</definedName>
    <definedName name="MINEHAULAGEDET">#REF!</definedName>
    <definedName name="MINEHAULAGEDET1" localSheetId="0">#REF!</definedName>
    <definedName name="MINEHAULAGEDET1">#REF!</definedName>
    <definedName name="MINEHAULAGEDETa" localSheetId="0">#REF!</definedName>
    <definedName name="MINEHAULAGEDETa">#REF!</definedName>
    <definedName name="MINESTOPINGDET" localSheetId="0">#REF!</definedName>
    <definedName name="MINESTOPINGDET">#REF!</definedName>
    <definedName name="MINESTOPINGDET1" localSheetId="0">#REF!</definedName>
    <definedName name="MINESTOPINGDET1">#REF!</definedName>
    <definedName name="MINESTOPINGDETa" localSheetId="0">#REF!</definedName>
    <definedName name="MINESTOPINGDETa">#REF!</definedName>
    <definedName name="MINETOTHER" localSheetId="0">#REF!</definedName>
    <definedName name="MINETOTHER">#REF!</definedName>
    <definedName name="MINETPPE" localSheetId="0">#REF!</definedName>
    <definedName name="MINETPPE">#REF!</definedName>
    <definedName name="MINIMUM" localSheetId="0">#REF!</definedName>
    <definedName name="MINIMUM">#REF!</definedName>
    <definedName name="MINIMUM2" localSheetId="0">#REF!</definedName>
    <definedName name="MINIMUM2">#REF!</definedName>
    <definedName name="MINIT" localSheetId="0">#REF!</definedName>
    <definedName name="MINIT">#REF!</definedName>
    <definedName name="MINPUT" localSheetId="0">#REF!</definedName>
    <definedName name="MINPUT">#REF!</definedName>
    <definedName name="MINTENSITY" localSheetId="0">#REF!</definedName>
    <definedName name="MINTENSITY">#REF!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>'[5]P&amp;L CCI Detail'!$T$245</definedName>
    <definedName name="MINVESTMENT" localSheetId="0">#REF!</definedName>
    <definedName name="MINVESTMENT">#REF!</definedName>
    <definedName name="MINVESTYEARS" localSheetId="0">#REF!</definedName>
    <definedName name="MINVESTYEARS">#REF!</definedName>
    <definedName name="Misc_OM_Cost_Esc">'[30]#REF'!$G$30</definedName>
    <definedName name="MIWORKING" localSheetId="0">#REF!</definedName>
    <definedName name="MIWORKING">#REF!</definedName>
    <definedName name="mkm" localSheetId="0">#REF!</definedName>
    <definedName name="mkm">#REF!</definedName>
    <definedName name="mkm_currency" localSheetId="0">#REF!</definedName>
    <definedName name="mkm_currency">#REF!</definedName>
    <definedName name="mkmusd" localSheetId="0">#REF!</definedName>
    <definedName name="mkmusd">#REF!</definedName>
    <definedName name="MKT_COMP" localSheetId="0">#REF!</definedName>
    <definedName name="MKT_COMP">#REF!</definedName>
    <definedName name="MKT_DEBT" localSheetId="0">#REF!</definedName>
    <definedName name="MKT_DEBT">#REF!</definedName>
    <definedName name="MMAIN" localSheetId="0">#REF!</definedName>
    <definedName name="MMAIN">#REF!</definedName>
    <definedName name="MMARGIN" localSheetId="0">#REF!</definedName>
    <definedName name="MMARGIN">#REF!</definedName>
    <definedName name="MNETPPE" localSheetId="0">#REF!</definedName>
    <definedName name="MNETPPE">#REF!</definedName>
    <definedName name="MNOPLAT" localSheetId="0">#REF!</definedName>
    <definedName name="MNOPLAT">#REF!</definedName>
    <definedName name="Mobcom" localSheetId="0">#REF!</definedName>
    <definedName name="Mobcom">#REF!</definedName>
    <definedName name="ModelStartDate" localSheetId="0">[56]Assumptions!$E$19</definedName>
    <definedName name="ModelStartDate">[57]Assumptions!$E$19</definedName>
    <definedName name="ModelTitle" localSheetId="0">[56]Assumptions!$D$11</definedName>
    <definedName name="ModelTitle">[57]Assumptions!$D$11</definedName>
    <definedName name="MOGOTO" localSheetId="0">#REF!</definedName>
    <definedName name="MOGOTO">#REF!</definedName>
    <definedName name="Money1" localSheetId="0">[90]Изменение_оборотных_средств!#REF!</definedName>
    <definedName name="Money1">[90]Изменение_оборотных_средств!#REF!</definedName>
    <definedName name="Money2" localSheetId="0">[90]Изменение_оборотных_средств!#REF!</definedName>
    <definedName name="Money2">[90]Изменение_оборотных_средств!#REF!</definedName>
    <definedName name="MONTH" localSheetId="0">#REF!</definedName>
    <definedName name="MONTH">#REF!</definedName>
    <definedName name="Monthly_Payment">#N/A</definedName>
    <definedName name="MOTHER" localSheetId="0">#REF!</definedName>
    <definedName name="MOTHER">#REF!</definedName>
    <definedName name="MOTOR_RATING" localSheetId="0">#REF!</definedName>
    <definedName name="MOTOR_RATING">#REF!</definedName>
    <definedName name="MOTPOWER" localSheetId="0">#REF!</definedName>
    <definedName name="MOTPOWER">#REF!</definedName>
    <definedName name="MPNTot">'[5]P&amp;L CCI Detail'!$T$233</definedName>
    <definedName name="MPREROIC" localSheetId="0">#REF!</definedName>
    <definedName name="MPREROIC">#REF!</definedName>
    <definedName name="MPRINT" localSheetId="0">#REF!</definedName>
    <definedName name="MPRINT">#REF!</definedName>
    <definedName name="MPTot">'[5]P&amp;L CCI Detail'!$T$189</definedName>
    <definedName name="MROIC" localSheetId="0">#REF!</definedName>
    <definedName name="MROIC">#REF!</definedName>
    <definedName name="MROICYEARS" localSheetId="0">#REF!</definedName>
    <definedName name="MROICYEARS">#REF!</definedName>
    <definedName name="mrot" localSheetId="0">#REF!</definedName>
    <definedName name="mrot">#REF!</definedName>
    <definedName name="MRTREE" localSheetId="0">#REF!</definedName>
    <definedName name="MRTREE">#REF!</definedName>
    <definedName name="MS" localSheetId="0">#REF!</definedName>
    <definedName name="MS">#REF!</definedName>
    <definedName name="MSG_A" localSheetId="0">#REF!</definedName>
    <definedName name="MSG_A">#REF!</definedName>
    <definedName name="MTREE_INVEST" localSheetId="0">#REF!</definedName>
    <definedName name="MTREE_INVEST">#REF!</definedName>
    <definedName name="MTURNOVER" localSheetId="0">#REF!</definedName>
    <definedName name="MTURNOVER">#REF!</definedName>
    <definedName name="MVALUE" localSheetId="0">#REF!</definedName>
    <definedName name="MVALUE">#REF!</definedName>
    <definedName name="MWACC" localSheetId="0">#REF!</definedName>
    <definedName name="MWACC">#REF!</definedName>
    <definedName name="MWHeFactor" localSheetId="0">'[78]Reference #''s'!#REF!</definedName>
    <definedName name="MWHeFactor">'[78]Reference #''s'!#REF!</definedName>
    <definedName name="MWINDOW" localSheetId="0">#REF!</definedName>
    <definedName name="MWINDOW">#REF!</definedName>
    <definedName name="MWORKING" localSheetId="0">#REF!</definedName>
    <definedName name="MWORKING">#REF!</definedName>
    <definedName name="n">[2]Debt_Mkt_Value!$B$24</definedName>
    <definedName name="n_day_in_period">[88]const!$E$50</definedName>
    <definedName name="n_month">[88]const!$E$51</definedName>
    <definedName name="n_smena">[88]const!$E$41</definedName>
    <definedName name="n_vahta">[88]const!$E$42</definedName>
    <definedName name="NaCN">[10]PDC_Worksheet!$E$119</definedName>
    <definedName name="nal_dobych_drag_met" localSheetId="0">#REF!</definedName>
    <definedName name="nal_dobych_drag_met">#REF!</definedName>
    <definedName name="nal_doh_fislic" localSheetId="0">#REF!</definedName>
    <definedName name="nal_doh_fislic">#REF!</definedName>
    <definedName name="nal_imuch" localSheetId="0">#REF!</definedName>
    <definedName name="nal_imuch">#REF!</definedName>
    <definedName name="nal_prib" localSheetId="0">#REF!</definedName>
    <definedName name="nal_prib">#REF!</definedName>
    <definedName name="Name" localSheetId="0">#REF!</definedName>
    <definedName name="Name">#REF!</definedName>
    <definedName name="nApu">[101]Variables!$B$6</definedName>
    <definedName name="NaturalCoalLossesKzt">[28]Calculations!$E$370:$AV$370</definedName>
    <definedName name="NaturalCoalLossesPersent">[28]Assumption!$E$102:$AV$102</definedName>
    <definedName name="NaturalCoalLossesTons" localSheetId="0">#REF!</definedName>
    <definedName name="NaturalCoalLossesTons">#REF!</definedName>
    <definedName name="NBK">89.57</definedName>
    <definedName name="nCom">[101]Variables!$B$4</definedName>
    <definedName name="nds" localSheetId="0">#REF!</definedName>
    <definedName name="nds">#REF!</definedName>
    <definedName name="nds_ne_dlja_vvoda">'[102]Общие начальные данные'!$C$25</definedName>
    <definedName name="NetKazakhstanProductionkWh" localSheetId="0">#REF!</definedName>
    <definedName name="NetKazakhstanProductionkWh">#REF!</definedName>
    <definedName name="NetMaximumCapacityMW">[28]KPI!$E$22:$AV$22</definedName>
    <definedName name="NetMonthlyStationProductionkWh" localSheetId="0">[29]Calculations!#REF!</definedName>
    <definedName name="NetMonthlyStationProductionkWh">[29]Calculations!#REF!</definedName>
    <definedName name="NetOtherOutsideCustomersProductionkWh" localSheetId="0">#REF!</definedName>
    <definedName name="NetOtherOutsideCustomersProductionkWh">#REF!</definedName>
    <definedName name="Netout" localSheetId="0">'[83]SCR O&amp;M'!#REF!</definedName>
    <definedName name="Netout">'[83]SCR O&amp;M'!#REF!</definedName>
    <definedName name="NETPPE" localSheetId="0">#REF!</definedName>
    <definedName name="NETPPE">#REF!</definedName>
    <definedName name="NetRussiaProductionkWh" localSheetId="0">#REF!</definedName>
    <definedName name="NetRussiaProductionkWh">#REF!</definedName>
    <definedName name="NetRussiaTraderProductionkWh" localSheetId="0">#REF!</definedName>
    <definedName name="NetRussiaTraderProductionkWh">#REF!</definedName>
    <definedName name="NetSalesKazakhstanKzt" localSheetId="0">#REF!</definedName>
    <definedName name="NetSalesKazakhstanKzt">#REF!</definedName>
    <definedName name="NetSalesOtherOutsideCustomersKzt" localSheetId="0">#REF!</definedName>
    <definedName name="NetSalesOtherOutsideCustomersKzt">#REF!</definedName>
    <definedName name="NetSalesRussiaKzt" localSheetId="0">#REF!</definedName>
    <definedName name="NetSalesRussiaKzt">#REF!</definedName>
    <definedName name="NetSalesRussiaTraderKzt" localSheetId="0">#REF!</definedName>
    <definedName name="NetSalesRussiaTraderKzt">#REF!</definedName>
    <definedName name="NetVAT_payable_receivableKztI" localSheetId="0">#REF!</definedName>
    <definedName name="NetVAT_payable_receivableKztI">#REF!</definedName>
    <definedName name="NetVATPayableReceivableKzt" localSheetId="0">#REF!</definedName>
    <definedName name="NetVATPayableReceivableKzt">#REF!</definedName>
    <definedName name="NEW_INVESTMENT" localSheetId="0">#REF!</definedName>
    <definedName name="NEW_INVESTMENT">#REF!</definedName>
    <definedName name="NextMonthPaymentKzt" localSheetId="0">#REF!</definedName>
    <definedName name="NextMonthPaymentKzt">#REF!</definedName>
    <definedName name="nInd">[101]Variables!$B$2</definedName>
    <definedName name="NNOPLAT" localSheetId="0">#REF!</definedName>
    <definedName name="NNOPLAT">#REF!</definedName>
    <definedName name="NoA" localSheetId="0">#REF!</definedName>
    <definedName name="NoA">#REF!</definedName>
    <definedName name="nOfi">[101]Variables!$B$5</definedName>
    <definedName name="NOMO" localSheetId="0">#REF!</definedName>
    <definedName name="NOMO">#REF!</definedName>
    <definedName name="nompaybk" localSheetId="0">#REF!</definedName>
    <definedName name="nompaybk">#REF!</definedName>
    <definedName name="nomTabla">[101]Variables!$A$22</definedName>
    <definedName name="NonIC">'[103]Non IC Input'!$B$4:$P$597</definedName>
    <definedName name="NonOperationalTaxesKzt" localSheetId="0">#REF!</definedName>
    <definedName name="NonOperationalTaxesKzt">#REF!</definedName>
    <definedName name="NonProductionFuelTons">[28]Assumption!$E$196:$AV$196</definedName>
    <definedName name="NoP" localSheetId="0">#REF!</definedName>
    <definedName name="NoP">#REF!</definedName>
    <definedName name="NOPLAT" localSheetId="0">#REF!</definedName>
    <definedName name="NOPLAT">#REF!</definedName>
    <definedName name="NOPLATP" localSheetId="0">#REF!</definedName>
    <definedName name="NOPLATP">#REF!</definedName>
    <definedName name="norma_otchisl_affinag" localSheetId="0">#REF!</definedName>
    <definedName name="norma_otchisl_affinag">#REF!</definedName>
    <definedName name="norma_sapasa_oborot_sredstv" localSheetId="0">#REF!</definedName>
    <definedName name="norma_sapasa_oborot_sredstv">#REF!</definedName>
    <definedName name="noted">'[104]Currency _ Location Sheet '!$A$1:$Y$79</definedName>
    <definedName name="NOTICE">#N/A</definedName>
    <definedName name="November_Days" localSheetId="0">#REF!</definedName>
    <definedName name="November_Days">#REF!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OZZINT" localSheetId="0">#REF!</definedName>
    <definedName name="NOZZINT">#REF!</definedName>
    <definedName name="npi" localSheetId="0">#REF!</definedName>
    <definedName name="npi">#REF!</definedName>
    <definedName name="npv" localSheetId="0">#REF!</definedName>
    <definedName name="npv">#REF!</definedName>
    <definedName name="npv_b" localSheetId="0">#REF!</definedName>
    <definedName name="npv_b">#REF!</definedName>
    <definedName name="npv_doll" localSheetId="0">#REF!</definedName>
    <definedName name="npv_doll">#REF!</definedName>
    <definedName name="npvdop" localSheetId="0">#REF!</definedName>
    <definedName name="npvdop">#REF!</definedName>
    <definedName name="nRes">[101]Variables!$B$3</definedName>
    <definedName name="NS" localSheetId="0">#REF!</definedName>
    <definedName name="NS">#REF!</definedName>
    <definedName name="NSCAPFACT">#N/A</definedName>
    <definedName name="Number_of_Payments" localSheetId="0">#REF!</definedName>
    <definedName name="Number_of_Payments">#REF!</definedName>
    <definedName name="NUMCHECK" localSheetId="0">AND(ISNUMBER(#REF!),ISNUMBER(#REF!),ISNUMBER(#REF!),ISNUMBER(#REF!))</definedName>
    <definedName name="NUMCHECK">AND(ISNUMBER(#REF!),ISNUMBER(#REF!),ISNUMBER(#REF!),ISNUMBER(#REF!))</definedName>
    <definedName name="NUMENTRIES" localSheetId="0">'[63]Loan Amortization Table'!#REF!</definedName>
    <definedName name="NUMENTRIES">'[63]Loan Amortization Table'!#REF!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 localSheetId="0">#REF!</definedName>
    <definedName name="o">#REF!</definedName>
    <definedName name="O_M_ESC">#N/A</definedName>
    <definedName name="O_M91">#N/A</definedName>
    <definedName name="object" localSheetId="0">#REF!</definedName>
    <definedName name="object">#REF!</definedName>
    <definedName name="Oborot_sredstva">[105]Калькуляция!$B$63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ctober_Days" localSheetId="0">#REF!</definedName>
    <definedName name="October_Days">#REF!</definedName>
    <definedName name="OGECOALFORECAST">#N/A</definedName>
    <definedName name="OH">'[27]Corp OH'!$C$12</definedName>
    <definedName name="OLE_LINK1_57" localSheetId="0">'[106]Перечень связанных сторон'!#REF!</definedName>
    <definedName name="OLE_LINK1_57">'[106]Перечень связанных сторон'!#REF!</definedName>
    <definedName name="OLE_LINK2_1" localSheetId="0">#REF!</definedName>
    <definedName name="OLE_LINK2_1">#REF!</definedName>
    <definedName name="OM" localSheetId="0">#REF!</definedName>
    <definedName name="OM">#REF!</definedName>
    <definedName name="OM_Table2.1" localSheetId="0">#REF!</definedName>
    <definedName name="OM_Table2.1">#REF!</definedName>
    <definedName name="OM_Table2.2" localSheetId="0">#REF!</definedName>
    <definedName name="OM_Table2.2">#REF!</definedName>
    <definedName name="OM_Table2.3" localSheetId="0">#REF!</definedName>
    <definedName name="OM_Table2.3">#REF!</definedName>
    <definedName name="oo" localSheetId="0">[88]const!#REF!</definedName>
    <definedName name="oo">[88]const!#REF!</definedName>
    <definedName name="OP_SYS" localSheetId="0">#REF!</definedName>
    <definedName name="OP_SYS">#REF!</definedName>
    <definedName name="Op_year">'[30]#REF'!$A$2:$IV$2</definedName>
    <definedName name="opbs">[41]BSUSD!$B$7:$D$108</definedName>
    <definedName name="OPCAPFACT">#N/A</definedName>
    <definedName name="OpCash_2005">'[41]CF$'!$Q$21</definedName>
    <definedName name="opening" localSheetId="0">#REF!</definedName>
    <definedName name="opening">#REF!</definedName>
    <definedName name="OperatFixedCostInclVATKxt" localSheetId="0">#REF!</definedName>
    <definedName name="OperatFixedCostInclVATKxt">#REF!</definedName>
    <definedName name="OperatFixedCostNetVATKxt" localSheetId="0">#REF!</definedName>
    <definedName name="OperatFixedCostNetVATKxt">#REF!</definedName>
    <definedName name="OPERATING" localSheetId="0">#REF!</definedName>
    <definedName name="OPERATING">#REF!</definedName>
    <definedName name="OPERATION_DATE" localSheetId="0">#REF!</definedName>
    <definedName name="OPERATION_DATE">#REF!</definedName>
    <definedName name="OperationAESpeopleQuantity">[28]Assumption!$E$162:$AV$162</definedName>
    <definedName name="OperationalBonusKzt">[28]Assumption!$E$154:$AV$154</definedName>
    <definedName name="OperationalContractorsQuantity" localSheetId="0">[29]Assumption!#REF!</definedName>
    <definedName name="OperationalContractorsQuantity">[29]Assumption!#REF!</definedName>
    <definedName name="OperationalContractorsQuontaty" localSheetId="0">[29]Assumption!#REF!</definedName>
    <definedName name="OperationalContractorsQuontaty">[29]Assumption!#REF!</definedName>
    <definedName name="OperationalContractorsSalaryKzt" localSheetId="0">[29]Assumption!#REF!</definedName>
    <definedName name="OperationalContractorsSalaryKzt">[29]Assumption!#REF!</definedName>
    <definedName name="OperationalContractorsSalaryKztIn" localSheetId="0">[29]Assumption!#REF!</definedName>
    <definedName name="OperationalContractorsSalaryKztIn">[29]Assumption!#REF!</definedName>
    <definedName name="OperationalFixedAssetsKzt" localSheetId="0">[29]Assumption!#REF!</definedName>
    <definedName name="OperationalFixedAssetsKzt">[29]Assumption!#REF!</definedName>
    <definedName name="OperationalPeopleQuantity" localSheetId="0">[29]Assumption!#REF!</definedName>
    <definedName name="OperationalPeopleQuantity">[29]Assumption!#REF!</definedName>
    <definedName name="OperationalPeopleQuontaty" localSheetId="0">[29]Assumption!#REF!</definedName>
    <definedName name="OperationalPeopleQuontaty">[29]Assumption!#REF!</definedName>
    <definedName name="OperationalPersonTrainingKzt" localSheetId="0">[29]Assumption!#REF!</definedName>
    <definedName name="OperationalPersonTrainingKzt">[29]Assumption!#REF!</definedName>
    <definedName name="OperationalSafetySuppliesKzt">[28]Assumption!$E$205:$AV$205</definedName>
    <definedName name="OperationalSalaryKztPerson" localSheetId="0">[29]Assumption!#REF!</definedName>
    <definedName name="OperationalSalaryKztPerson">[29]Assumption!#REF!</definedName>
    <definedName name="OperationalSalaryKztPersonIn" localSheetId="0">[29]Assumption!#REF!</definedName>
    <definedName name="OperationalSalaryKztPersonIn">[29]Assumption!#REF!</definedName>
    <definedName name="OperationalTaxesKzt">[28]Calculations!$E$343:$AV$343</definedName>
    <definedName name="OperationContactorsPeopleQuantity">[28]Assumption!$E$163:$AV$163</definedName>
    <definedName name="OperationContractorsPeopleSalaryKztPerson">[28]Assumption!$E$152:$AV$152</definedName>
    <definedName name="OperCash" localSheetId="0">#REF!</definedName>
    <definedName name="OperCash">#REF!</definedName>
    <definedName name="OperFormat" localSheetId="0">#REF!</definedName>
    <definedName name="OperFormat">#REF!</definedName>
    <definedName name="OperFormat2" localSheetId="0">#REF!</definedName>
    <definedName name="OperFormat2">#REF!</definedName>
    <definedName name="OperFormat3" localSheetId="0">#REF!</definedName>
    <definedName name="OperFormat3">#REF!</definedName>
    <definedName name="Operformat4" localSheetId="0">#REF!</definedName>
    <definedName name="Operformat4">#REF!</definedName>
    <definedName name="OperFormat5" localSheetId="0">#REF!</definedName>
    <definedName name="OperFormat5">#REF!</definedName>
    <definedName name="OperFormat6" localSheetId="0">#REF!</definedName>
    <definedName name="OperFormat6">#REF!</definedName>
    <definedName name="opsyear" localSheetId="0">#REF!</definedName>
    <definedName name="opsyear">#REF!</definedName>
    <definedName name="OpYear">'[2]Plant Operations'!$A$3:$IV$3</definedName>
    <definedName name="OTH1O" localSheetId="0">#REF!</definedName>
    <definedName name="OTH1O">#REF!</definedName>
    <definedName name="Other">'[27]Other Contract Services'!$C$17</definedName>
    <definedName name="OTHER_ESC" localSheetId="0">#REF!</definedName>
    <definedName name="OTHER_ESC">#REF!</definedName>
    <definedName name="Other_expnese" localSheetId="0">#REF!</definedName>
    <definedName name="Other_expnese">#REF!</definedName>
    <definedName name="OTHER_REV" localSheetId="0">#REF!</definedName>
    <definedName name="OTHER_REV">#REF!</definedName>
    <definedName name="other2" localSheetId="0">#REF!</definedName>
    <definedName name="other2">#REF!</definedName>
    <definedName name="OtherAdminFixedCostKzt">[28]Assumption!$E$255:$AV$255</definedName>
    <definedName name="OtherCoalPurchaseInclVATKzt" localSheetId="0">#REF!</definedName>
    <definedName name="OtherCoalPurchaseInclVATKzt">#REF!</definedName>
    <definedName name="OtherCoalPurchaseInclVATKztIn" localSheetId="0">#REF!</definedName>
    <definedName name="OtherCoalPurchaseInclVATKztIn">#REF!</definedName>
    <definedName name="othercorp" localSheetId="0">#REF!</definedName>
    <definedName name="othercorp">#REF!</definedName>
    <definedName name="othercorpusd" localSheetId="0">#REF!</definedName>
    <definedName name="othercorpusd">#REF!</definedName>
    <definedName name="OtherCustomersDaysInMonth">[28]Assumption!$E$53:$AV$53</definedName>
    <definedName name="OtherCustomersLoad">[28]Assumption!$E$11:$AV$11</definedName>
    <definedName name="OtherOperatFixedCostKzt">[28]Assumption!$E$217:$AV$217</definedName>
    <definedName name="OtherOutOfProfitKzt">[28]Assumption!$E$258:$AV$258</definedName>
    <definedName name="OtherOutsideCustomersAverTariffRR">[28]Assumption!$E$79:$AV$79</definedName>
    <definedName name="OtherOutsideCustomersBDPKzt" localSheetId="0">#REF!</definedName>
    <definedName name="OtherOutsideCustomersBDPKzt">#REF!</definedName>
    <definedName name="OtherOutsideCustomersBDPPersent">[28]Assumption!$E$85:$AV$85</definedName>
    <definedName name="OtherOutsideCustomersLossesPercent" localSheetId="0">[29]Assumption!#REF!</definedName>
    <definedName name="OtherOutsideCustomersLossesPercent">[29]Assumption!#REF!</definedName>
    <definedName name="OtherOutsideCustomersLossesPersent">[28]Assumption!$E$91:$AV$91</definedName>
    <definedName name="OtherOutsideCustomersSaleskWh" localSheetId="0">#REF!</definedName>
    <definedName name="OtherOutsideCustomersSaleskWh">#REF!</definedName>
    <definedName name="OtherServisesKzt">[28]Assumption!$E$269:$AV$269</definedName>
    <definedName name="OtherSupplCoalConsumpKzt" localSheetId="0">#REF!</definedName>
    <definedName name="OtherSupplCoalConsumpKzt">#REF!</definedName>
    <definedName name="OtherSupplCoalConsumpTons" localSheetId="0">#REF!</definedName>
    <definedName name="OtherSupplCoalConsumpTons">#REF!</definedName>
    <definedName name="OtherSupplCoalPaymInclVATKzt" localSheetId="0">#REF!</definedName>
    <definedName name="OtherSupplCoalPaymInclVATKzt">#REF!</definedName>
    <definedName name="OtherSupplierCoalPriceKztPerTon">[28]Assumption!$E$100:$AV$100</definedName>
    <definedName name="OtherSupplierCoalPurchaseKzt" localSheetId="0">#REF!</definedName>
    <definedName name="OtherSupplierCoalPurchaseKzt">#REF!</definedName>
    <definedName name="OtherSupplierCoalPurchaseTons" localSheetId="0">#REF!</definedName>
    <definedName name="OtherSupplierCoalPurchaseTons">#REF!</definedName>
    <definedName name="OtherSupplierCoalRailWaysTariffKztPerTon">[28]Assumption!$E$112:$AV$112</definedName>
    <definedName name="OtherSupplierCoalTransportationKzt" localSheetId="0">#REF!</definedName>
    <definedName name="OtherSupplierCoalTransportationKzt">#REF!</definedName>
    <definedName name="OtherTaxesKzt">[28]Assumption!$E$193:$AV$193</definedName>
    <definedName name="OtherTaxesMunicipalKzt" localSheetId="0">#REF!</definedName>
    <definedName name="OtherTaxesMunicipalKzt">#REF!</definedName>
    <definedName name="OtherTaxesMunicipalKztIn" localSheetId="0">#REF!</definedName>
    <definedName name="OtherTaxesMunicipalKztIn">#REF!</definedName>
    <definedName name="OtherVariableCostKzt" localSheetId="0">#REF!</definedName>
    <definedName name="OtherVariableCostKzt">#REF!</definedName>
    <definedName name="OtherVariableCostNetVatKzt" localSheetId="0">#REF!</definedName>
    <definedName name="OtherVariableCostNetVatKzt">#REF!</definedName>
    <definedName name="otop">[107]Отопление!$G$173</definedName>
    <definedName name="OutageHR" localSheetId="0">'[78]Reference #''s'!#REF!</definedName>
    <definedName name="OutageHR">'[78]Reference #''s'!#REF!</definedName>
    <definedName name="outlevtariff" localSheetId="0">[2]Outputs!#REF!</definedName>
    <definedName name="outlevtariff">[2]Outputs!#REF!</definedName>
    <definedName name="outmaxtariff" localSheetId="0">[2]Outputs!#REF!</definedName>
    <definedName name="outmaxtariff">[2]Outputs!#REF!</definedName>
    <definedName name="outnpv" localSheetId="0">[2]Outputs!#REF!</definedName>
    <definedName name="outnpv">[2]Outputs!#REF!</definedName>
    <definedName name="output" localSheetId="0">#REF!</definedName>
    <definedName name="output">#REF!</definedName>
    <definedName name="OUTRAS_EMPRESAS" localSheetId="0">#REF!</definedName>
    <definedName name="OUTRAS_EMPRESAS">#REF!</definedName>
    <definedName name="OutsideCustomersLosseskWh" localSheetId="0">#REF!</definedName>
    <definedName name="OutsideCustomersLosseskWh">#REF!</definedName>
    <definedName name="outyr1tariff" localSheetId="0">[2]Outputs!#REF!</definedName>
    <definedName name="outyr1tariff">[2]Outputs!#REF!</definedName>
    <definedName name="OverContractEkiCoalPriceKztPerTon">[28]Assumption!$E$98:$AV$98</definedName>
    <definedName name="OverContractEkiCoalRailWaysTariffKztPerTon">[28]Assumption!$E$109:$AV$109</definedName>
    <definedName name="OverContractialCoalPurchaseKzt" localSheetId="0">#REF!</definedName>
    <definedName name="OverContractialCoalPurchaseKzt">#REF!</definedName>
    <definedName name="OverContractialCoalPurchaseTons" localSheetId="0">#REF!</definedName>
    <definedName name="OverContractialCoalPurchaseTons">#REF!</definedName>
    <definedName name="OverContractialCoalTransportationKzt" localSheetId="0">#REF!</definedName>
    <definedName name="OverContractialCoalTransportationKzt">#REF!</definedName>
    <definedName name="Overhead_tax_rate" localSheetId="0">[16]ASSUMPTIONS!#REF!</definedName>
    <definedName name="Overhead_tax_rate">[16]ASSUMPTIONS!#REF!</definedName>
    <definedName name="Overs" localSheetId="0">#REF!</definedName>
    <definedName name="Overs">#REF!</definedName>
    <definedName name="ownership" localSheetId="0">[2]Inputs!#REF!</definedName>
    <definedName name="ownership">[2]Inputs!#REF!</definedName>
    <definedName name="ownership2" localSheetId="0">[2]Inputs!#REF!</definedName>
    <definedName name="ownership2">[2]Inputs!#REF!</definedName>
    <definedName name="OWNSUMa" localSheetId="0">[97]Capital!#REF!</definedName>
    <definedName name="OWNSUMa">[97]Capital!#REF!</definedName>
    <definedName name="oz">'[108]3.3. Inventories'!$D$3</definedName>
    <definedName name="Ozoneremovalrate" localSheetId="0">'[83]SCR O&amp;M'!#REF!</definedName>
    <definedName name="Ozoneremovalrate">'[83]SCR O&amp;M'!#REF!</definedName>
    <definedName name="p" localSheetId="0">[21]SGV_Oz!#REF!</definedName>
    <definedName name="p">[21]SGV_Oz!#REF!</definedName>
    <definedName name="P_doll_oz" localSheetId="0">#REF!</definedName>
    <definedName name="P_doll_oz">#REF!</definedName>
    <definedName name="P_gold_Rub_kg" localSheetId="0">#REF!</definedName>
    <definedName name="P_gold_Rub_kg">#REF!</definedName>
    <definedName name="P_kg_gold" localSheetId="0">#REF!</definedName>
    <definedName name="P_kg_gold">#REF!</definedName>
    <definedName name="P02U2" localSheetId="0">#REF!</definedName>
    <definedName name="P02U2">#REF!</definedName>
    <definedName name="P1b" localSheetId="0">[21]SGV_Oz!#REF!</definedName>
    <definedName name="P1b">[21]SGV_Oz!#REF!</definedName>
    <definedName name="P1n" localSheetId="0">[21]SGV_Oz!#REF!</definedName>
    <definedName name="P1n">[21]SGV_Oz!#REF!</definedName>
    <definedName name="pag_ccc" localSheetId="0">#REF!</definedName>
    <definedName name="pag_ccc">#REF!</definedName>
    <definedName name="pag_ecf" localSheetId="0">#REF!</definedName>
    <definedName name="pag_ecf">#REF!</definedName>
    <definedName name="pag_ecf_sucum" localSheetId="0">#REF!</definedName>
    <definedName name="pag_ecf_sucum">#REF!</definedName>
    <definedName name="pag_furnas" localSheetId="0">#REF!</definedName>
    <definedName name="pag_furnas">#REF!</definedName>
    <definedName name="pag_furnas1" localSheetId="0">#REF!</definedName>
    <definedName name="pag_furnas1">#REF!</definedName>
    <definedName name="pag_rgr" localSheetId="0">#REF!</definedName>
    <definedName name="pag_rgr">#REF!</definedName>
    <definedName name="pag_sd" localSheetId="0">#REF!</definedName>
    <definedName name="pag_sd">#REF!</definedName>
    <definedName name="pag_sd_retrati" localSheetId="0">#REF!</definedName>
    <definedName name="pag_sd_retrati">#REF!</definedName>
    <definedName name="PARANAPANEMA" localSheetId="0">#REF!</definedName>
    <definedName name="PARANAPANEMA">#REF!</definedName>
    <definedName name="passivo2" localSheetId="0">'[1]BRGAAP '!#REF!</definedName>
    <definedName name="passivo2">'[1]BRGAAP '!#REF!</definedName>
    <definedName name="Payment_Date">#N/A</definedName>
    <definedName name="Payment_Number" localSheetId="0">ROW()-[0]!Header_Row</definedName>
    <definedName name="Payment_Number">ROW()-[0]!Header_Row</definedName>
    <definedName name="Payroll">[27]Payroll!$F$31</definedName>
    <definedName name="PB" localSheetId="0">#REF!</definedName>
    <definedName name="PB">#REF!</definedName>
    <definedName name="PBASE" localSheetId="0">#REF!</definedName>
    <definedName name="PBASE">#REF!</definedName>
    <definedName name="Pbb" localSheetId="0">[21]SGV_Oz!#REF!</definedName>
    <definedName name="Pbb">[21]SGV_Oz!#REF!</definedName>
    <definedName name="Pbc" localSheetId="0">[21]SGV_Oz!#REF!</definedName>
    <definedName name="Pbc">[21]SGV_Oz!#REF!</definedName>
    <definedName name="PCASHTAX" localSheetId="0">#REF!</definedName>
    <definedName name="PCASHTAX">#REF!</definedName>
    <definedName name="PCOGS" localSheetId="0">#REF!</definedName>
    <definedName name="PCOGS">#REF!</definedName>
    <definedName name="PCONSTANT" localSheetId="0">#REF!</definedName>
    <definedName name="PCONSTANT">#REF!</definedName>
    <definedName name="PcrushOS">[10]PDC_Worksheet!$H$221</definedName>
    <definedName name="PDEPRECIATION" localSheetId="0">#REF!</definedName>
    <definedName name="PDEPRECIATION">#REF!</definedName>
    <definedName name="PE" localSheetId="0">'[2]Finance data'!#REF!</definedName>
    <definedName name="PE">'[2]Finance data'!#REF!</definedName>
    <definedName name="PensionersFinancialAssistanceKzt" localSheetId="0">[29]Assumption!#REF!</definedName>
    <definedName name="PensionersFinancialAssistanceKzt">[29]Assumption!#REF!</definedName>
    <definedName name="per_sroch_upl" localSheetId="0">#REF!</definedName>
    <definedName name="per_sroch_upl">#REF!</definedName>
    <definedName name="PER1O" localSheetId="0">#REF!</definedName>
    <definedName name="PER1O">#REF!</definedName>
    <definedName name="PERC_INADIMP" localSheetId="0">#REF!</definedName>
    <definedName name="PERC_INADIMP">#REF!</definedName>
    <definedName name="perdata" localSheetId="0">[2]Inputs!#REF!</definedName>
    <definedName name="perdata">[2]Inputs!#REF!</definedName>
    <definedName name="PERIOD">[54]Details!$B$7:$EO$7</definedName>
    <definedName name="period_0" localSheetId="0">#REF!</definedName>
    <definedName name="period_0">#REF!</definedName>
    <definedName name="period_0_var2" localSheetId="0">#REF!</definedName>
    <definedName name="period_0_var2">#REF!</definedName>
    <definedName name="period_0_var3" localSheetId="0">#REF!</definedName>
    <definedName name="period_0_var3">#REF!</definedName>
    <definedName name="period_0_var4" localSheetId="0">#REF!</definedName>
    <definedName name="period_0_var4">#REF!</definedName>
    <definedName name="period_0_var5" localSheetId="0">#REF!</definedName>
    <definedName name="period_0_var5">#REF!</definedName>
    <definedName name="period_0_vardop" localSheetId="0">#REF!</definedName>
    <definedName name="period_0_vardop">#REF!</definedName>
    <definedName name="period_expluatacii" localSheetId="0">#REF!</definedName>
    <definedName name="period_expluatacii">#REF!</definedName>
    <definedName name="pervyj_god" localSheetId="0">#REF!</definedName>
    <definedName name="pervyj_god">#REF!</definedName>
    <definedName name="PERYR" localSheetId="0">#REF!</definedName>
    <definedName name="PERYR">#REF!</definedName>
    <definedName name="petro" localSheetId="0">#REF!</definedName>
    <definedName name="petro">#REF!</definedName>
    <definedName name="petro_currency" localSheetId="0">#REF!</definedName>
    <definedName name="petro_currency">#REF!</definedName>
    <definedName name="petrobv" localSheetId="0">#REF!</definedName>
    <definedName name="petrobv">#REF!</definedName>
    <definedName name="petrobvusd" localSheetId="0">#REF!</definedName>
    <definedName name="petrobvusd">#REF!</definedName>
    <definedName name="PetrolPriceNetVATKzt">[28]Assumption!$E$200:$AV$200</definedName>
    <definedName name="PetrolPriceSupportKzt">[28]Assumption!$E$202:$AV$202</definedName>
    <definedName name="PetrolStatonQuantatyLitres">[28]Assumption!$E$199:$AV$199</definedName>
    <definedName name="PetrolSupportQuantatyLitres">[28]Assumption!$E$201:$AV$201</definedName>
    <definedName name="petrousd" localSheetId="0">#REF!</definedName>
    <definedName name="petrousd">#REF!</definedName>
    <definedName name="PEVA" localSheetId="0">#REF!</definedName>
    <definedName name="PEVA">#REF!</definedName>
    <definedName name="pf" localSheetId="0">#REF!</definedName>
    <definedName name="pf">#REF!</definedName>
    <definedName name="PG11A" localSheetId="0">'[4]Sch17  Guarantees'!#REF!</definedName>
    <definedName name="PG11A">'[4]Sch17  Guarantees'!#REF!</definedName>
    <definedName name="PGROWTH" localSheetId="0">#REF!</definedName>
    <definedName name="PGROWTH">#REF!</definedName>
    <definedName name="PHISTORICAL" localSheetId="0">#REF!</definedName>
    <definedName name="PHISTORICAL">#REF!</definedName>
    <definedName name="PI" localSheetId="0">#REF!</definedName>
    <definedName name="PI">#REF!</definedName>
    <definedName name="PINCREASED" localSheetId="0">#REF!</definedName>
    <definedName name="PINCREASED">#REF!</definedName>
    <definedName name="PINETOTHER" localSheetId="0">#REF!</definedName>
    <definedName name="PINETOTHER">#REF!</definedName>
    <definedName name="PINETPPE" localSheetId="0">#REF!</definedName>
    <definedName name="PINETPPE">#REF!</definedName>
    <definedName name="PINTENSITY" localSheetId="0">#REF!</definedName>
    <definedName name="PINTENSITY">#REF!</definedName>
    <definedName name="PINVESTMENT" localSheetId="0">#REF!</definedName>
    <definedName name="PINVESTMENT">#REF!</definedName>
    <definedName name="PINVESTYEARS" localSheetId="0">#REF!</definedName>
    <definedName name="PINVESTYEARS">#REF!</definedName>
    <definedName name="Pipingrate" localSheetId="0">#REF!</definedName>
    <definedName name="Pipingrate">#REF!</definedName>
    <definedName name="PipVal" localSheetId="0">#REF!</definedName>
    <definedName name="PipVal">#REF!</definedName>
    <definedName name="PitLife">[52]Parameters!$E$65</definedName>
    <definedName name="pittt">[48]Master!$F$20,[48]Master!$F$23:$F$24</definedName>
    <definedName name="PIWORKING" localSheetId="0">#REF!</definedName>
    <definedName name="PIWORKING">#REF!</definedName>
    <definedName name="Plant_Area" localSheetId="0">#REF!</definedName>
    <definedName name="Plant_Area">#REF!</definedName>
    <definedName name="PLANT_CAPACITY" localSheetId="0">#REF!</definedName>
    <definedName name="PLANT_CAPACITY">#REF!</definedName>
    <definedName name="Plant_Exp">'[30]#REF'!$A$23:$IV$23</definedName>
    <definedName name="Plant_Rev">'[30]#REF'!$A$18:$IV$18</definedName>
    <definedName name="PlantMargin">'[2]Plant Operations'!$A$63:$IV$63</definedName>
    <definedName name="plc" localSheetId="0">#REF!</definedName>
    <definedName name="plc">#REF!</definedName>
    <definedName name="plcusd" localSheetId="0">#REF!</definedName>
    <definedName name="plcusd">#REF!</definedName>
    <definedName name="PMARGIN" localSheetId="0">#REF!</definedName>
    <definedName name="PMARGIN">#REF!</definedName>
    <definedName name="pmnt" localSheetId="0">#REF!</definedName>
    <definedName name="pmnt">#REF!</definedName>
    <definedName name="PNETPPE" localSheetId="0">#REF!</definedName>
    <definedName name="PNETPPE">#REF!</definedName>
    <definedName name="PNOPLAT" localSheetId="0">#REF!</definedName>
    <definedName name="PNOPLAT">#REF!</definedName>
    <definedName name="POCF_2005">'[41]CF$'!$Q$48</definedName>
    <definedName name="PopDate">[35]SMSTemp!$B$7</definedName>
    <definedName name="PortableWaterChemicalTreatmentCostPerM3">[28]Assumption!$E$127:$AV$127</definedName>
    <definedName name="PortableWaterKzt" localSheetId="0">[29]Calculations!#REF!</definedName>
    <definedName name="PortableWaterKzt">[29]Calculations!#REF!</definedName>
    <definedName name="PortableWaterPer1HourM3">[28]Assumption!$E$126:$AV$126</definedName>
    <definedName name="PortableWoterM3" localSheetId="0">#REF!</definedName>
    <definedName name="PortableWoterM3">#REF!</definedName>
    <definedName name="PotableWaterCostKzt" localSheetId="0">#REF!</definedName>
    <definedName name="PotableWaterCostKzt">#REF!</definedName>
    <definedName name="POTHER" localSheetId="0">#REF!</definedName>
    <definedName name="POTHER">#REF!</definedName>
    <definedName name="POWER" localSheetId="0">#REF!</definedName>
    <definedName name="POWER">#REF!</definedName>
    <definedName name="power_currency" localSheetId="0">#REF!</definedName>
    <definedName name="power_currency">#REF!</definedName>
    <definedName name="power_disposal" localSheetId="0">#REF!</definedName>
    <definedName name="power_disposal">#REF!</definedName>
    <definedName name="Power_Gland" localSheetId="0">#REF!</definedName>
    <definedName name="Power_Gland">#REF!</definedName>
    <definedName name="PowerDieselIns" localSheetId="0">#REF!</definedName>
    <definedName name="PowerDieselIns">#REF!</definedName>
    <definedName name="PowerDieselOps" localSheetId="0">#REF!</definedName>
    <definedName name="PowerDieselOps">#REF!</definedName>
    <definedName name="PowerIns" localSheetId="0">#REF!</definedName>
    <definedName name="PowerIns">#REF!</definedName>
    <definedName name="PowerOps" localSheetId="0">#REF!</definedName>
    <definedName name="PowerOps">#REF!</definedName>
    <definedName name="PowerPriceForHLPurchaseKzt" localSheetId="0">#REF!</definedName>
    <definedName name="PowerPriceForHLPurchaseKzt">#REF!</definedName>
    <definedName name="PowerPurchaseForHLcostkWh" localSheetId="0">#REF!</definedName>
    <definedName name="PowerPurchaseForHLcostkWh">#REF!</definedName>
    <definedName name="PowerPurchaseForHLkWh" localSheetId="0">#REF!</definedName>
    <definedName name="PowerPurchaseForHLkWh">#REF!</definedName>
    <definedName name="PowerPurchaseForKazakhstanMW">[28]Assumption!$E$35:$AV$35</definedName>
    <definedName name="PowerPurchaseForOtherOutsideCustomersMW">[28]Assumption!$E$38:$AV$38</definedName>
    <definedName name="PowerPurchaseForRussiaMW">[28]Assumption!$E$36:$AV$36</definedName>
    <definedName name="PowerPurchaseForRussiaTraderMW">[28]Assumption!$E$37:$AV$37</definedName>
    <definedName name="PowerPurchaseTariffFromPOOL">[28]Assumption!$E$60:$AV$60</definedName>
    <definedName name="powerusd" localSheetId="0">#REF!</definedName>
    <definedName name="powerusd">#REF!</definedName>
    <definedName name="PPA_TERM" localSheetId="0">#REF!</definedName>
    <definedName name="PPA_TERM">#REF!</definedName>
    <definedName name="PPA_TERM_DATE" localSheetId="0">#REF!</definedName>
    <definedName name="PPA_TERM_DATE">#REF!</definedName>
    <definedName name="PpaHR">[2]SHELL!$E$188</definedName>
    <definedName name="ppp" localSheetId="0">'2019 приложение 21'!F_INCOME,'2019 приложение 21'!F_BALANCE,'2019 приложение 21'!f_free_cash_flow,'2019 приложение 21'!f_ratios,'2019 приложение 21'!f_valuation</definedName>
    <definedName name="ppp">F_INCOME,F_BALANCE,f_free_cash_flow,f_ratios,f_valuation</definedName>
    <definedName name="pppp" localSheetId="0">'2019 приложение 21'!F_INCOME,'2019 приложение 21'!F_BALANCE,'2019 приложение 21'!f_free_cash_flow,'2019 приложение 21'!f_ratios,'2019 приложение 21'!f_valuation</definedName>
    <definedName name="pppp">[0]!F_INCOME,[0]!F_BALANCE,[0]!f_free_cash_flow,[0]!f_ratios,[0]!f_valuation</definedName>
    <definedName name="PPREROIC" localSheetId="0">#REF!</definedName>
    <definedName name="PPREROIC">#REF!</definedName>
    <definedName name="PR_COST" localSheetId="0">#REF!</definedName>
    <definedName name="PR_COST">#REF!</definedName>
    <definedName name="PR_ESC" localSheetId="0">#REF!</definedName>
    <definedName name="PR_ESC">#REF!</definedName>
    <definedName name="pr12crft" localSheetId="0">#REF!</definedName>
    <definedName name="pr12crft">#REF!</definedName>
    <definedName name="prange" localSheetId="0">'2019 приложение 21'!F_INCOME,'2019 приложение 21'!F_BALANCE,'2019 приложение 21'!f_free_cash_flow,'2019 приложение 21'!f_ratios,'2019 приложение 21'!f_valuation</definedName>
    <definedName name="prange">F_INCOME,F_BALANCE,f_free_cash_flow,f_ratios,f_valuation</definedName>
    <definedName name="prange2" localSheetId="0">'2019 приложение 21'!F_INCOME,'2019 приложение 21'!F_BALANCE,'2019 приложение 21'!f_free_cash_flow,'2019 приложение 21'!f_ratios,'2019 приложение 21'!f_valuation</definedName>
    <definedName name="prange2">F_INCOME,F_BALANCE,f_free_cash_flow,f_ratios,f_valuation</definedName>
    <definedName name="PRECOM" localSheetId="0">#REF!</definedName>
    <definedName name="PRECOM">#REF!</definedName>
    <definedName name="PREPAdr">[109]Assumptions!$G$4</definedName>
    <definedName name="PrepBy">[35]SMSTemp!$B$6</definedName>
    <definedName name="PRERES" localSheetId="0">#REF!</definedName>
    <definedName name="PRERES">#REF!</definedName>
    <definedName name="PREROIC" localSheetId="0">#REF!</definedName>
    <definedName name="PREROIC">#REF!</definedName>
    <definedName name="PreviosYearDebtsRecoveryKzt" localSheetId="0">#REF!</definedName>
    <definedName name="PreviosYearDebtsRecoveryKzt">#REF!</definedName>
    <definedName name="PRICE" localSheetId="0">#REF!</definedName>
    <definedName name="PRICE">#REF!</definedName>
    <definedName name="price_accum132">[88]const!$E$24</definedName>
    <definedName name="price_accum190">[88]const!$E$25</definedName>
    <definedName name="price_accum75">[110]Const!$D$23</definedName>
    <definedName name="price_antifreez">[110]Const!$D$17</definedName>
    <definedName name="price_bit_78221">[110]Const!$D$32</definedName>
    <definedName name="price_bit_dozer350" localSheetId="0">#REF!</definedName>
    <definedName name="price_bit_dozer350">#REF!</definedName>
    <definedName name="price_bit_EKG5" localSheetId="0">#REF!</definedName>
    <definedName name="price_bit_EKG5">#REF!</definedName>
    <definedName name="price_bit_EO">[110]Const!$D$31</definedName>
    <definedName name="price_calculated" localSheetId="0">#REF!</definedName>
    <definedName name="price_calculated">#REF!</definedName>
    <definedName name="price_compress_oil">[110]Const!$D$11</definedName>
    <definedName name="price_diesel">[88]const!$E$5</definedName>
    <definedName name="price_distopliva" localSheetId="0">#REF!</definedName>
    <definedName name="price_distopliva">#REF!</definedName>
    <definedName name="price_distopliva_litr">[111]Общая_информация!$F$29</definedName>
    <definedName name="price_drill_bit_imp" localSheetId="0">[88]const!#REF!</definedName>
    <definedName name="price_drill_bit_imp">[88]const!#REF!</definedName>
    <definedName name="price_drill_bit_rus" localSheetId="0">[88]const!#REF!</definedName>
    <definedName name="price_drill_bit_rus">[88]const!#REF!</definedName>
    <definedName name="price_drillrod_imp">[110]Const!$D$22</definedName>
    <definedName name="price_drillrod_rus">[110]Const!$D$21</definedName>
    <definedName name="price_eenergy" localSheetId="0">#REF!</definedName>
    <definedName name="price_eenergy">#REF!</definedName>
    <definedName name="price_electroen" localSheetId="0">#REF!</definedName>
    <definedName name="price_electroen">#REF!</definedName>
    <definedName name="price_estimated" localSheetId="0">#REF!</definedName>
    <definedName name="price_estimated">#REF!</definedName>
    <definedName name="price_gasoline">[110]Const!$D$6</definedName>
    <definedName name="price_graphit">[110]Const!$D$15</definedName>
    <definedName name="price_hydro_oil">[88]const!$E$10</definedName>
    <definedName name="price_hydro_oil_litr">[111]Общая_информация!$F$37</definedName>
    <definedName name="price_industr_oil" localSheetId="0">#REF!</definedName>
    <definedName name="price_industr_oil">#REF!</definedName>
    <definedName name="price_kerosene">[110]Const!$D$16</definedName>
    <definedName name="price_knife_dozer100" localSheetId="0">[112]Const!#REF!</definedName>
    <definedName name="price_knife_dozer100">[112]Const!#REF!</definedName>
    <definedName name="price_knife_dozer350" localSheetId="0">#REF!</definedName>
    <definedName name="price_knife_dozer350">#REF!</definedName>
    <definedName name="price_knife_dozer350." localSheetId="0">#REF!</definedName>
    <definedName name="price_knife_dozer350.">#REF!</definedName>
    <definedName name="price_litol24">[110]Const!$D$14</definedName>
    <definedName name="price_oil_import">[110]Const!$D$8</definedName>
    <definedName name="price_oil_import_litr">[111]Общая_информация!$F$33</definedName>
    <definedName name="price_oil_rus">[88]const!$E$7</definedName>
    <definedName name="price_oil_rus_litr">[111]Общая_информация!$F$31</definedName>
    <definedName name="price_rollerbit_imp">[110]Const!$D$20</definedName>
    <definedName name="price_rollerbit_rus">[110]Const!$D$19</definedName>
    <definedName name="price_solidol_rub">[111]Общая_информация!$B$39</definedName>
    <definedName name="price_solydol">[88]const!$E$13</definedName>
    <definedName name="price_tire_7540">[88]const!$E$27</definedName>
    <definedName name="price_tire_78221">[110]Const!$D$26</definedName>
    <definedName name="price_tire_kamaz">[88]const!$E$29</definedName>
    <definedName name="price_tire_kraz">[88]const!$E$28</definedName>
    <definedName name="price_trans_oil">[88]const!$E$9</definedName>
    <definedName name="price_trans_oil_litr">[111]Общая_информация!$F$35</definedName>
    <definedName name="pridev">[48]Master!$F$8</definedName>
    <definedName name="pridevtpm">[48]Master!$E$47</definedName>
    <definedName name="Principal" localSheetId="0">#REF!</definedName>
    <definedName name="Principal">#REF!</definedName>
    <definedName name="Print_Area_MI" localSheetId="0">#REF!</definedName>
    <definedName name="Print_Area_MI">#REF!</definedName>
    <definedName name="print_area2">[2]Statements!$A$2:$AZ$156</definedName>
    <definedName name="PRINT_CURR" localSheetId="0">#REF!</definedName>
    <definedName name="PRINT_CURR">#REF!</definedName>
    <definedName name="Print_Titles_MI" localSheetId="0">#REF!,#REF!</definedName>
    <definedName name="Print_Titles_MI">#REF!,#REF!</definedName>
    <definedName name="PRINT1" localSheetId="0">#REF!</definedName>
    <definedName name="PRINT1">#REF!</definedName>
    <definedName name="PRINT10" localSheetId="0">#REF!</definedName>
    <definedName name="PRINT10">#REF!</definedName>
    <definedName name="PRINT10T" localSheetId="0">#REF!</definedName>
    <definedName name="PRINT10T">#REF!</definedName>
    <definedName name="PRINT2" localSheetId="0">#REF!</definedName>
    <definedName name="PRINT2">#REF!</definedName>
    <definedName name="PRINT2T" localSheetId="0">#REF!</definedName>
    <definedName name="PRINT2T">#REF!</definedName>
    <definedName name="PRINT3" localSheetId="0">#REF!</definedName>
    <definedName name="PRINT3">#REF!</definedName>
    <definedName name="PRINT3T" localSheetId="0">#REF!</definedName>
    <definedName name="PRINT3T">#REF!</definedName>
    <definedName name="PRINT4" localSheetId="0">#REF!</definedName>
    <definedName name="PRINT4">#REF!</definedName>
    <definedName name="PRINT4T" localSheetId="0">#REF!</definedName>
    <definedName name="PRINT4T">#REF!</definedName>
    <definedName name="PRINT5" localSheetId="0">#REF!</definedName>
    <definedName name="PRINT5">#REF!</definedName>
    <definedName name="PRINT5T" localSheetId="0">#REF!</definedName>
    <definedName name="PRINT5T">#REF!</definedName>
    <definedName name="PRINT6" localSheetId="0">#REF!</definedName>
    <definedName name="PRINT6">#REF!</definedName>
    <definedName name="PRINT6T" localSheetId="0">#REF!</definedName>
    <definedName name="PRINT6T">#REF!</definedName>
    <definedName name="PRINT7" localSheetId="0">#REF!</definedName>
    <definedName name="PRINT7">#REF!</definedName>
    <definedName name="PRINT7T" localSheetId="0">#REF!</definedName>
    <definedName name="PRINT7T">#REF!</definedName>
    <definedName name="PRINT8" localSheetId="0">#REF!</definedName>
    <definedName name="PRINT8">#REF!</definedName>
    <definedName name="PRINT8T" localSheetId="0">#REF!</definedName>
    <definedName name="PRINT8T">#REF!</definedName>
    <definedName name="PRINT9" localSheetId="0">#REF!</definedName>
    <definedName name="PRINT9">#REF!</definedName>
    <definedName name="print99" localSheetId="0" hidden="1">{#N/A,#N/A,FALSE,"Resid CPRIV";#N/A,#N/A,FALSE,"Comer_CPRIVKsum";#N/A,#N/A,FALSE,"General (2)";#N/A,#N/A,FALSE,"Oficial";#N/A,#N/A,FALSE,"Resumen";#N/A,#N/A,FALSE,"Escenarios"}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 localSheetId="0">#REF!</definedName>
    <definedName name="PRINT9T">#REF!</definedName>
    <definedName name="PriorMonth">[113]System!$B$3</definedName>
    <definedName name="ProcessSystem" localSheetId="0">#REF!</definedName>
    <definedName name="ProcessSystem">#REF!</definedName>
    <definedName name="PRODSUMa" localSheetId="0">'[97]Prod Stats'!#REF!</definedName>
    <definedName name="PRODSUMa">'[97]Prod Stats'!#REF!</definedName>
    <definedName name="Prof_fee">'[27]Professional Services'!$D$17</definedName>
    <definedName name="ProfessionalServisesKzt" localSheetId="0">#REF!</definedName>
    <definedName name="ProfessionalServisesKzt">#REF!</definedName>
    <definedName name="prog12" localSheetId="0">#REF!</definedName>
    <definedName name="prog12">#REF!</definedName>
    <definedName name="PROIC" localSheetId="0">#REF!</definedName>
    <definedName name="PROIC">#REF!</definedName>
    <definedName name="PROICF" localSheetId="0">#REF!</definedName>
    <definedName name="PROICF">#REF!</definedName>
    <definedName name="PROICYEARS" localSheetId="0">#REF!</definedName>
    <definedName name="PROICYEARS">#REF!</definedName>
    <definedName name="project" localSheetId="0">[90]Изменение_оборотных_средств!#REF!</definedName>
    <definedName name="project">[90]Изменение_оборотных_средств!#REF!</definedName>
    <definedName name="Project_Title" localSheetId="0">#REF!</definedName>
    <definedName name="Project_Title">#REF!</definedName>
    <definedName name="ProjectName">[31]Sheet3!$B$3:$B$11</definedName>
    <definedName name="projectusd" localSheetId="0">#REF!</definedName>
    <definedName name="projectusd">#REF!</definedName>
    <definedName name="projval" localSheetId="0">[2]Inputs!#REF!</definedName>
    <definedName name="projval">[2]Inputs!#REF!</definedName>
    <definedName name="Prop_Tax">[27]Property!$D$44</definedName>
    <definedName name="PropertyTaxKzt" localSheetId="0">#REF!</definedName>
    <definedName name="PropertyTaxKzt">#REF!</definedName>
    <definedName name="PRT_ALL" localSheetId="0">#REF!</definedName>
    <definedName name="PRT_ALL">#REF!</definedName>
    <definedName name="PRT_FACTORS" localSheetId="0">#REF!</definedName>
    <definedName name="PRT_FACTORS">#REF!</definedName>
    <definedName name="PRT_FINAL" localSheetId="0">#REF!</definedName>
    <definedName name="PRT_FINAL">#REF!</definedName>
    <definedName name="PRT_INPUT" localSheetId="0">#REF!</definedName>
    <definedName name="PRT_INPUT">#REF!</definedName>
    <definedName name="PRT_OUTPUT" localSheetId="0">#REF!</definedName>
    <definedName name="PRT_OUTPUT">#REF!</definedName>
    <definedName name="PSG_A" localSheetId="0">#REF!</definedName>
    <definedName name="PSG_A">#REF!</definedName>
    <definedName name="PTC" localSheetId="0">#REF!</definedName>
    <definedName name="PTC">#REF!</definedName>
    <definedName name="PTC_2005">'[41]IS$'!$Q$55</definedName>
    <definedName name="PTURNOVER" localSheetId="0">#REF!</definedName>
    <definedName name="PTURNOVER">#REF!</definedName>
    <definedName name="Puerto_Rico_income_tax_rate">[16]ASSUMPTIONS!$D$55</definedName>
    <definedName name="Puerto_Rico_mortgage_tax_switch" localSheetId="0">[16]SUMMARY!#REF!</definedName>
    <definedName name="Puerto_Rico_mortgage_tax_switch">[16]SUMMARY!#REF!</definedName>
    <definedName name="Puerto_Rico_withholding_tax_rate" localSheetId="0">#REF!</definedName>
    <definedName name="Puerto_Rico_withholding_tax_rate">#REF!</definedName>
    <definedName name="PULPSG" localSheetId="0">#REF!</definedName>
    <definedName name="PULPSG">#REF!</definedName>
    <definedName name="PURCHASE_DATE" localSheetId="0">#REF!</definedName>
    <definedName name="PURCHASE_DATE">#REF!</definedName>
    <definedName name="PurchaseForKazakhstankWh" localSheetId="0">#REF!</definedName>
    <definedName name="PurchaseForKazakhstankWh">#REF!</definedName>
    <definedName name="PurchaseForOutsideCustomerskWh" localSheetId="0">#REF!</definedName>
    <definedName name="PurchaseForOutsideCustomerskWh">#REF!</definedName>
    <definedName name="PurchaseForRussiakWh" localSheetId="0">#REF!</definedName>
    <definedName name="PurchaseForRussiakWh">#REF!</definedName>
    <definedName name="PurchaseForRussiaTraderkWh" localSheetId="0">#REF!</definedName>
    <definedName name="PurchaseForRussiaTraderkWh">#REF!</definedName>
    <definedName name="PurchaseforStationHouseLoadkWh" localSheetId="0">#REF!</definedName>
    <definedName name="PurchaseforStationHouseLoadkWh">#REF!</definedName>
    <definedName name="PWORKING" localSheetId="0">#REF!</definedName>
    <definedName name="PWORKING">#REF!</definedName>
    <definedName name="PYTB">[114]PYTB!$A$1:$B$835</definedName>
    <definedName name="q" localSheetId="0">#REF!</definedName>
    <definedName name="q">#REF!</definedName>
    <definedName name="q_36">'[115]Cost 99v98'!$S$10</definedName>
    <definedName name="qq" localSheetId="0">#REF!</definedName>
    <definedName name="qq">#REF!</definedName>
    <definedName name="qq38q" hidden="1">[14]HOne!$E$86:$E$110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ty_Civil" localSheetId="0">#REF!</definedName>
    <definedName name="Qty_Civil">#REF!</definedName>
    <definedName name="Qty_Steel" localSheetId="0">#REF!</definedName>
    <definedName name="Qty_Steel">#REF!</definedName>
    <definedName name="QUANTITY" localSheetId="0">#REF!</definedName>
    <definedName name="QUANTITY">#REF!</definedName>
    <definedName name="Query3" localSheetId="0">#REF!</definedName>
    <definedName name="Query3">#REF!</definedName>
    <definedName name="QW" localSheetId="0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hidden="1">[14]Calc!$D$38:$D$83</definedName>
    <definedName name="qwer" hidden="1">{#N/A,#N/A,FALSE,"Aging Summary";#N/A,#N/A,FALSE,"Ratio Analysis";#N/A,#N/A,FALSE,"Test 120 Day Accts";#N/A,#N/A,FALSE,"Tickmarks"}</definedName>
    <definedName name="qwerty" hidden="1">{#N/A,#N/A,FALSE,"Aging Summary";#N/A,#N/A,FALSE,"Ratio Analysis";#N/A,#N/A,FALSE,"Test 120 Day Accts";#N/A,#N/A,FALSE,"Tickmarks"}</definedName>
    <definedName name="R_" localSheetId="0">#REF!</definedName>
    <definedName name="R_">#REF!</definedName>
    <definedName name="raise">[48]Master!$F$10</definedName>
    <definedName name="raisetpm">[48]Master!$E$49</definedName>
    <definedName name="Random_Book_Value_Totals">[35]SMSTemp!$B$48</definedName>
    <definedName name="Random_Net_Book_Value">[35]SMSTemp!$B$45</definedName>
    <definedName name="Random_Population_Count">[35]SMSTemp!$B$46</definedName>
    <definedName name="Random_Sample_Size">[35]SMSTemp!$B$47</definedName>
    <definedName name="RATE" localSheetId="0">#REF!</definedName>
    <definedName name="RATE">#REF!</definedName>
    <definedName name="rate_share">[116]Inputs!$G$153</definedName>
    <definedName name="RATES___Unit_Prices" localSheetId="0">#REF!</definedName>
    <definedName name="RATES___Unit_Prices">#REF!</definedName>
    <definedName name="rateskidinstallation" localSheetId="0">#REF!</definedName>
    <definedName name="rateskidinstallation">#REF!</definedName>
    <definedName name="ratios" localSheetId="0">#REF!</definedName>
    <definedName name="ratios">#REF!</definedName>
    <definedName name="rbb" localSheetId="0">[21]SGV_Oz!#REF!</definedName>
    <definedName name="rbb">[21]SGV_Oz!#REF!</definedName>
    <definedName name="rbn" localSheetId="0">[21]SGV_Oz!#REF!</definedName>
    <definedName name="rbn">[21]SGV_Oz!#REF!</definedName>
    <definedName name="RBORDER" localSheetId="0">#REF!</definedName>
    <definedName name="RBORDER">#REF!</definedName>
    <definedName name="Rcb" localSheetId="0">[21]SGV_Oz!#REF!</definedName>
    <definedName name="Rcb">[21]SGV_Oz!#REF!</definedName>
    <definedName name="Rcn" localSheetId="0">[21]SGV_Oz!#REF!</definedName>
    <definedName name="Rcn">[21]SGV_Oz!#REF!</definedName>
    <definedName name="RECEITA1" localSheetId="0">#REF!</definedName>
    <definedName name="RECEITA1">#REF!</definedName>
    <definedName name="receita2" localSheetId="0">#REF!</definedName>
    <definedName name="receita2">#REF!</definedName>
    <definedName name="receita3" localSheetId="0">#REF!</definedName>
    <definedName name="receita3">#REF!</definedName>
    <definedName name="receita4" localSheetId="0">#REF!</definedName>
    <definedName name="receita4">#REF!</definedName>
    <definedName name="receita5" localSheetId="0">#REF!</definedName>
    <definedName name="receita5">#REF!</definedName>
    <definedName name="receita6" localSheetId="0">#REF!</definedName>
    <definedName name="receita6">#REF!</definedName>
    <definedName name="receita7" localSheetId="0">#REF!</definedName>
    <definedName name="receita7">#REF!</definedName>
    <definedName name="receita8" localSheetId="0">#REF!</definedName>
    <definedName name="receita8">#REF!</definedName>
    <definedName name="Receivables_from_affiliates" localSheetId="0">#REF!</definedName>
    <definedName name="Receivables_from_affiliates">#REF!</definedName>
    <definedName name="RECONC" localSheetId="0">'[6]99 cons YTD'!#REF!</definedName>
    <definedName name="RECONC">'[6]99 cons YTD'!#REF!</definedName>
    <definedName name="refinery">[48]Master!$C$51</definedName>
    <definedName name="RefreshArea" localSheetId="0">#REF!</definedName>
    <definedName name="RefreshArea">#REF!</definedName>
    <definedName name="Renato" localSheetId="0">#REF!</definedName>
    <definedName name="Renato">#REF!</definedName>
    <definedName name="reneg_furnas1" localSheetId="0">#REF!</definedName>
    <definedName name="reneg_furnas1">#REF!</definedName>
    <definedName name="reneg_furnas2" localSheetId="0">#REF!</definedName>
    <definedName name="reneg_furnas2">#REF!</definedName>
    <definedName name="Repair" localSheetId="0">#REF!</definedName>
    <definedName name="Repair">#REF!</definedName>
    <definedName name="repairclass" localSheetId="0">#REF!</definedName>
    <definedName name="repairclass">#REF!</definedName>
    <definedName name="RepairCostPerMonthKzt" localSheetId="0">#REF!</definedName>
    <definedName name="RepairCostPerMonthKzt">#REF!</definedName>
    <definedName name="Repayment_Flag" localSheetId="0">[2]SHELL!#REF!</definedName>
    <definedName name="Repayment_Flag">[2]SHELL!#REF!</definedName>
    <definedName name="RepExp" localSheetId="0">#REF!</definedName>
    <definedName name="RepExp">#REF!</definedName>
    <definedName name="RepMonth">[113]System!$B$2</definedName>
    <definedName name="Repomo99" hidden="1">{#N/A,#N/A,FALSE,"Aging Summary";#N/A,#N/A,FALSE,"Ratio Analysis";#N/A,#N/A,FALSE,"Test 120 Day Accts";#N/A,#N/A,FALSE,"Tickmarks"}</definedName>
    <definedName name="report99" localSheetId="0" hidden="1">{"Rep 1",#N/A,FALSE,"Reports";"Rep 2",#N/A,FALSE,"Reports";"Rep 3",#N/A,FALSE,"Reports";"Rep 4",#N/A,FALSE,"Reports"}</definedName>
    <definedName name="report99" hidden="1">{"Rep 1",#N/A,FALSE,"Reports";"Rep 2",#N/A,FALSE,"Reports";"Rep 3",#N/A,FALSE,"Reports";"Rep 4",#N/A,FALSE,"Reports"}</definedName>
    <definedName name="Req" localSheetId="0">#REF!</definedName>
    <definedName name="Req">#REF!</definedName>
    <definedName name="RESINTRATE">#N/A</definedName>
    <definedName name="REST">'[1]Cashflow Forecast Port'!$BV$22:$BV$22</definedName>
    <definedName name="RESULTS" localSheetId="0">#REF!</definedName>
    <definedName name="RESULTS">#REF!</definedName>
    <definedName name="rett">[117]Статьи!$A$3:$B$55</definedName>
    <definedName name="reva">[96]Revenue!$AF$1:$AS$65</definedName>
    <definedName name="revaa">[96]Revenue!$S$1:$AE$65</definedName>
    <definedName name="REVAPRACT" localSheetId="0">'[1]Cashflow Forecast Port'!#REF!</definedName>
    <definedName name="REVAPRACT">'[1]Cashflow Forecast Port'!#REF!</definedName>
    <definedName name="REVAPRBUD" localSheetId="0">'[1]Cashflow Forecast Port'!#REF!</definedName>
    <definedName name="REVAPRBUD">'[1]Cashflow Forecast Port'!#REF!</definedName>
    <definedName name="REVASSUMPS">"$A$56"</definedName>
    <definedName name="REVAUGACT" localSheetId="0">'[1]Cashflow Forecast Port'!#REF!</definedName>
    <definedName name="REVAUGACT">'[1]Cashflow Forecast Port'!#REF!</definedName>
    <definedName name="REVAUGBUD" localSheetId="0">'[1]Cashflow Forecast Port'!#REF!</definedName>
    <definedName name="REVAUGBUD">'[1]Cashflow Forecast Port'!#REF!</definedName>
    <definedName name="REVDECACT" localSheetId="0">'[1]Cashflow Forecast Port'!#REF!</definedName>
    <definedName name="REVDECACT">'[1]Cashflow Forecast Port'!#REF!</definedName>
    <definedName name="REVDECBUD" localSheetId="0">'[1]Cashflow Forecast Port'!#REF!</definedName>
    <definedName name="REVDECBUD">'[1]Cashflow Forecast Port'!#REF!</definedName>
    <definedName name="revdsd" localSheetId="0">#REF!</definedName>
    <definedName name="revdsd">#REF!</definedName>
    <definedName name="revendgw" localSheetId="0">#REF!</definedName>
    <definedName name="revendgw">#REF!</definedName>
    <definedName name="Revenue" localSheetId="0">'[2]P &amp; L'!#REF!</definedName>
    <definedName name="Revenue">'[2]P &amp; L'!#REF!</definedName>
    <definedName name="REVENUEa" localSheetId="0">'[97]Prod Value'!#REF!</definedName>
    <definedName name="REVENUEa">'[97]Prod Value'!#REF!</definedName>
    <definedName name="RevenueRange">[118]ISvsOB!$E$9:$E$16,[118]ISvsOB!$E$18:$E$21,[118]ISvsOB!$E$23:$E$28,[118]ISvsOB!$E$30:$E$31,[118]ISvsOB!$E$33:$E$36,[118]ISvsOB!$E$38:$E$49,[118]ISvsOB!$H$9:$H$16,[118]ISvsOB!$H$18:$H$21,[118]ISvsOB!$H$23:$H$28,[118]ISvsOB!$H$30:$H$31,[118]ISvsOB!$H$33:$H$36,[118]ISvsOB!$H$38:$H$49</definedName>
    <definedName name="REVFEBACT" localSheetId="0">'[1]Cashflow Forecast Port'!#REF!</definedName>
    <definedName name="REVFEBACT">'[1]Cashflow Forecast Port'!#REF!</definedName>
    <definedName name="REVFEBBUD" localSheetId="0">'[1]Cashflow Forecast Port'!#REF!</definedName>
    <definedName name="REVFEBBUD">'[1]Cashflow Forecast Port'!#REF!</definedName>
    <definedName name="revff" localSheetId="0">#REF!</definedName>
    <definedName name="revff">#REF!</definedName>
    <definedName name="reviewoutput" localSheetId="0">#REF!</definedName>
    <definedName name="reviewoutput">#REF!</definedName>
    <definedName name="Revised_EPC_schedule_switch" localSheetId="0">[16]SUMMARY!#REF!</definedName>
    <definedName name="Revised_EPC_schedule_switch">[16]SUMMARY!#REF!</definedName>
    <definedName name="REVJANACT" localSheetId="0">'[1]Cashflow Forecast Port'!#REF!</definedName>
    <definedName name="REVJANACT">'[1]Cashflow Forecast Port'!#REF!</definedName>
    <definedName name="REVJANBUD" localSheetId="0">'[1]Cashflow Forecast Port'!#REF!</definedName>
    <definedName name="REVJANBUD">'[1]Cashflow Forecast Port'!#REF!</definedName>
    <definedName name="REVJULACT" localSheetId="0">'[1]Cashflow Forecast Port'!#REF!</definedName>
    <definedName name="REVJULACT">'[1]Cashflow Forecast Port'!#REF!</definedName>
    <definedName name="REVJULBUD" localSheetId="0">'[1]Cashflow Forecast Port'!#REF!</definedName>
    <definedName name="REVJULBUD">'[1]Cashflow Forecast Port'!#REF!</definedName>
    <definedName name="REVJUNACT" localSheetId="0">'[1]Cashflow Forecast Port'!#REF!</definedName>
    <definedName name="REVJUNACT">'[1]Cashflow Forecast Port'!#REF!</definedName>
    <definedName name="REVJUNBUD" localSheetId="0">'[1]Cashflow Forecast Port'!#REF!</definedName>
    <definedName name="REVJUNBUD">'[1]Cashflow Forecast Port'!#REF!</definedName>
    <definedName name="REVMARACT" localSheetId="0">'[1]Cashflow Forecast Port'!#REF!</definedName>
    <definedName name="REVMARACT">'[1]Cashflow Forecast Port'!#REF!</definedName>
    <definedName name="REVMARBUD" localSheetId="0">'[1]Cashflow Forecast Port'!#REF!</definedName>
    <definedName name="REVMARBUD">'[1]Cashflow Forecast Port'!#REF!</definedName>
    <definedName name="REVMAYACT" localSheetId="0">'[1]Cashflow Forecast Port'!#REF!</definedName>
    <definedName name="REVMAYACT">'[1]Cashflow Forecast Port'!#REF!</definedName>
    <definedName name="REVMAYBUD" localSheetId="0">'[1]Cashflow Forecast Port'!#REF!</definedName>
    <definedName name="REVMAYBUD">'[1]Cashflow Forecast Port'!#REF!</definedName>
    <definedName name="REVNOVACT" localSheetId="0">'[1]Cashflow Forecast Port'!#REF!</definedName>
    <definedName name="REVNOVACT">'[1]Cashflow Forecast Port'!#REF!</definedName>
    <definedName name="REVNOVBUD" localSheetId="0">'[1]Cashflow Forecast Port'!#REF!</definedName>
    <definedName name="REVNOVBUD">'[1]Cashflow Forecast Port'!#REF!</definedName>
    <definedName name="REVOCTACT" localSheetId="0">'[1]Cashflow Forecast Port'!#REF!</definedName>
    <definedName name="REVOCTACT">'[1]Cashflow Forecast Port'!#REF!</definedName>
    <definedName name="REVOCTBUD" localSheetId="0">'[1]Cashflow Forecast Port'!#REF!</definedName>
    <definedName name="REVOCTBUD">'[1]Cashflow Forecast Port'!#REF!</definedName>
    <definedName name="REVSEPACT" localSheetId="0">'[1]Cashflow Forecast Port'!#REF!</definedName>
    <definedName name="REVSEPACT">'[1]Cashflow Forecast Port'!#REF!</definedName>
    <definedName name="REVSEPBUD" localSheetId="0">'[1]Cashflow Forecast Port'!#REF!</definedName>
    <definedName name="REVSEPBUD">'[1]Cashflow Forecast Port'!#REF!</definedName>
    <definedName name="rggggtg" localSheetId="0" hidden="1">{#N/A,#N/A,FALSE,"Aging Summary";#N/A,#N/A,FALSE,"Ratio Analysis";#N/A,#N/A,FALSE,"Test 120 Day Accts";#N/A,#N/A,FALSE,"Tickmarks"}</definedName>
    <definedName name="rggggtg" hidden="1">{#N/A,#N/A,FALSE,"Aging Summary";#N/A,#N/A,FALSE,"Ratio Analysis";#N/A,#N/A,FALSE,"Test 120 Day Accts";#N/A,#N/A,FALSE,"Tickmarks"}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free" localSheetId="0">#REF!</definedName>
    <definedName name="riskfree">#REF!</definedName>
    <definedName name="RiskGenerateExcelReportsAtEndOfSimulation">FALSE</definedName>
    <definedName name="RiskHasSettings">TRUE</definedName>
    <definedName name="RiskMinimizeOnStart">FALSE</definedName>
    <definedName name="RiskMonitorConvergence">TRUE</definedName>
    <definedName name="RiskNumIterations">5000</definedName>
    <definedName name="RiskNumSimulations">1</definedName>
    <definedName name="RiskPauseOnError">FALSE</definedName>
    <definedName name="riskpremium" localSheetId="0">#REF!</definedName>
    <definedName name="riskpremium">#REF!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dLab" localSheetId="0">#REF!</definedName>
    <definedName name="RndLab">#REF!</definedName>
    <definedName name="RndMat" localSheetId="0">#REF!</definedName>
    <definedName name="RndMat">#REF!</definedName>
    <definedName name="RndMH" localSheetId="0">#REF!</definedName>
    <definedName name="RndMH">#REF!</definedName>
    <definedName name="RndRt" localSheetId="0">#REF!</definedName>
    <definedName name="RndRt">#REF!</definedName>
    <definedName name="RndSC" localSheetId="0">#REF!</definedName>
    <definedName name="RndSC">#REF!</definedName>
    <definedName name="roic" localSheetId="0">#REF!</definedName>
    <definedName name="roic">#REF!</definedName>
    <definedName name="roic_print" localSheetId="0">#REF!</definedName>
    <definedName name="roic_print">#REF!</definedName>
    <definedName name="ROICF" localSheetId="0">#REF!</definedName>
    <definedName name="ROICF">#REF!</definedName>
    <definedName name="ROICYEARS" localSheetId="0">#REF!</definedName>
    <definedName name="ROICYEARS">#REF!</definedName>
    <definedName name="RRROIC" localSheetId="0">#REF!</definedName>
    <definedName name="RRROIC">#REF!</definedName>
    <definedName name="rs_dep" localSheetId="0">[2]Return!#REF!</definedName>
    <definedName name="rs_dep">[2]Return!#REF!</definedName>
    <definedName name="Rtas" localSheetId="0">#REF!</definedName>
    <definedName name="Rtas">#REF!</definedName>
    <definedName name="RTREE" localSheetId="0">#REF!</definedName>
    <definedName name="RTREE">#REF!</definedName>
    <definedName name="rty" hidden="1">[14]Calc!$Z$153:$Z$315</definedName>
    <definedName name="ruble_dollar">[110]Const!$D$53</definedName>
    <definedName name="rupee_depreciation" localSheetId="0">[2]Return!#REF!</definedName>
    <definedName name="rupee_depreciation">[2]Return!#REF!</definedName>
    <definedName name="RUR">4.97</definedName>
    <definedName name="RussiaAverTariffKzt">[28]Assumption!$E$74:$AV$74</definedName>
    <definedName name="RussiaBDPKzt" localSheetId="0">#REF!</definedName>
    <definedName name="RussiaBDPKzt">#REF!</definedName>
    <definedName name="RussiaBDPPersent">[28]Assumption!$E$83:$AV$83</definedName>
    <definedName name="RussiaDaysInMonth">[28]Assumption!$E$51:$AV$51</definedName>
    <definedName name="RussiaLoadMW">[28]Assumption!$E$9:$AV$9</definedName>
    <definedName name="RussiaLosseskWh" localSheetId="0">#REF!</definedName>
    <definedName name="RussiaLosseskWh">#REF!</definedName>
    <definedName name="RussiaLossesPersent">[28]Assumption!$E$89:$AV$89</definedName>
    <definedName name="RussianTransmissionCostKzt">[28]Calculations!$E$332:$AV$332</definedName>
    <definedName name="RussiaSaleskWh" localSheetId="0">#REF!</definedName>
    <definedName name="RussiaSaleskWh">#REF!</definedName>
    <definedName name="RussiaTariffIncreasePercent" localSheetId="0">[29]Assumption!#REF!</definedName>
    <definedName name="RussiaTariffIncreasePercent">[29]Assumption!#REF!</definedName>
    <definedName name="RussiaTraderAverTariffRR">[28]Assumption!$E$76:$AV$76</definedName>
    <definedName name="RussiaTraderBDPKzt" localSheetId="0">#REF!</definedName>
    <definedName name="RussiaTraderBDPKzt">#REF!</definedName>
    <definedName name="RussiaTraderBDPPersent">[28]Assumption!$E$84:$AV$84</definedName>
    <definedName name="RussiaTraderDaysInMonth">[28]Assumption!$E$52:$AV$52</definedName>
    <definedName name="RussiaTraderLoad">[28]Assumption!$E$10:$AV$10</definedName>
    <definedName name="RussiaTraderLosseskWh" localSheetId="0">#REF!</definedName>
    <definedName name="RussiaTraderLosseskWh">#REF!</definedName>
    <definedName name="RussiaTraderLossesPersent">[28]Assumption!$E$90:$AV$90</definedName>
    <definedName name="RussiaTraderSaleskWh" localSheetId="0">#REF!</definedName>
    <definedName name="RussiaTraderSaleskWh">#REF!</definedName>
    <definedName name="RussiaTransmissionTariffKzt">[28]Assumption!$E$61:$AV$61</definedName>
    <definedName name="s" localSheetId="0">#REF!</definedName>
    <definedName name="s">#REF!</definedName>
    <definedName name="s_3">'[24]COA Sumry by RG'!$A$7</definedName>
    <definedName name="S1a" localSheetId="0">[21]SGV_Oz!#REF!</definedName>
    <definedName name="S1a">[21]SGV_Oz!#REF!</definedName>
    <definedName name="S1b" localSheetId="0">[21]SGV_Oz!#REF!</definedName>
    <definedName name="S1b">[21]SGV_Oz!#REF!</definedName>
    <definedName name="S1bb" localSheetId="0">[21]SGV_Oz!#REF!</definedName>
    <definedName name="S1bb">[21]SGV_Oz!#REF!</definedName>
    <definedName name="S1cb" localSheetId="0">[21]SGV_Oz!#REF!</definedName>
    <definedName name="S1cb">[21]SGV_Oz!#REF!</definedName>
    <definedName name="S1n" localSheetId="0">[21]SGV_Oz!#REF!</definedName>
    <definedName name="S1n">[21]SGV_Oz!#REF!</definedName>
    <definedName name="S2b" localSheetId="0">[21]SGV_Oz!#REF!</definedName>
    <definedName name="S2b">[21]SGV_Oz!#REF!</definedName>
    <definedName name="S2c" localSheetId="0">[21]SGV_Oz!#REF!</definedName>
    <definedName name="S2c">[21]SGV_Oz!#REF!</definedName>
    <definedName name="SA" localSheetId="0">#REF!</definedName>
    <definedName name="SA">#REF!</definedName>
    <definedName name="SADDLES" localSheetId="0">#REF!</definedName>
    <definedName name="SADDLES">#REF!</definedName>
    <definedName name="sads" hidden="1">#REF!</definedName>
    <definedName name="SAL" localSheetId="0">#REF!</definedName>
    <definedName name="SAL">#REF!</definedName>
    <definedName name="SALa" localSheetId="0">#REF!</definedName>
    <definedName name="SALa">#REF!</definedName>
    <definedName name="Salary" localSheetId="0">#REF!</definedName>
    <definedName name="Salary">#REF!</definedName>
    <definedName name="SalaryIncreasePercent">[28]Assumption!$E$153:$AV$153</definedName>
    <definedName name="saldo">'[119]Trial Balance'!$H$6:$AK$237</definedName>
    <definedName name="Sales" localSheetId="0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to_related_parties" localSheetId="0">#REF!</definedName>
    <definedName name="Sales_to_related_parties">#REF!</definedName>
    <definedName name="SalesKazakhstanInclVATKzt" localSheetId="0">#REF!</definedName>
    <definedName name="SalesKazakhstanInclVATKzt">#REF!</definedName>
    <definedName name="SalesOtherOutsideCustInclVATKzt" localSheetId="0">#REF!</definedName>
    <definedName name="SalesOtherOutsideCustInclVATKzt">#REF!</definedName>
    <definedName name="SalesRussiaInclVATKzt" localSheetId="0">#REF!</definedName>
    <definedName name="SalesRussiaInclVATKzt">#REF!</definedName>
    <definedName name="SalesRussiaTraderInclVATKzt" localSheetId="0">#REF!</definedName>
    <definedName name="SalesRussiaTraderInclVATKzt">#REF!</definedName>
    <definedName name="SaltConsumptionPerTonOfWaterKg">[28]Assumption!$E$131:$AV$131</definedName>
    <definedName name="SaltPricePerTonKzt">[28]Assumption!$E$137:$AV$137</definedName>
    <definedName name="SameMonthPaymentKzt" localSheetId="0">#REF!</definedName>
    <definedName name="SameMonthPaymentKzt">#REF!</definedName>
    <definedName name="Sapasy" localSheetId="0">#REF!</definedName>
    <definedName name="Sapasy">#REF!</definedName>
    <definedName name="SAPlicense" localSheetId="0">#REF!</definedName>
    <definedName name="SAPlicense">#REF!</definedName>
    <definedName name="SAPopex">[28]Assumption!$E$264:$AV$264</definedName>
    <definedName name="SAPsupport">[28]Assumption!$E$265:$AV$265</definedName>
    <definedName name="SATBLT">[40]!SATBLT</definedName>
    <definedName name="SATBUS">[40]!SATBUS</definedName>
    <definedName name="SATRAP">[40]!SATRAP</definedName>
    <definedName name="Sb" localSheetId="0">[21]SGV_Oz!#REF!</definedName>
    <definedName name="Sb">[21]SGV_Oz!#REF!</definedName>
    <definedName name="sbor_na_soder_milicii" localSheetId="0">#REF!</definedName>
    <definedName name="sbor_na_soder_milicii">#REF!</definedName>
    <definedName name="Sc" localSheetId="0">[21]SGV_Oz!#REF!</definedName>
    <definedName name="Sc">[21]SGV_Oz!#REF!</definedName>
    <definedName name="scala" localSheetId="0">#REF!</definedName>
    <definedName name="scala">#REF!</definedName>
    <definedName name="SCAPFACT">#N/A</definedName>
    <definedName name="Scene" localSheetId="0">#REF!</definedName>
    <definedName name="Scene">#REF!</definedName>
    <definedName name="SCH01A" localSheetId="0">#REF!</definedName>
    <definedName name="SCH01A">#REF!</definedName>
    <definedName name="SCH01A1" localSheetId="0">#REF!</definedName>
    <definedName name="SCH01A1">#REF!</definedName>
    <definedName name="SCH01A2" localSheetId="0">#REF!</definedName>
    <definedName name="SCH01A2">#REF!</definedName>
    <definedName name="SCH01A3" localSheetId="0">#REF!</definedName>
    <definedName name="SCH01A3">#REF!</definedName>
    <definedName name="SCH01B" localSheetId="0">#REF!</definedName>
    <definedName name="SCH01B">#REF!</definedName>
    <definedName name="SCH01B1" localSheetId="0">#REF!</definedName>
    <definedName name="SCH01B1">#REF!</definedName>
    <definedName name="SCH01B2" localSheetId="0">#REF!</definedName>
    <definedName name="SCH01B2">#REF!</definedName>
    <definedName name="SCH01B3" localSheetId="0">#REF!</definedName>
    <definedName name="SCH01B3">#REF!</definedName>
    <definedName name="SCH02A" localSheetId="0">#REF!</definedName>
    <definedName name="SCH02A">#REF!</definedName>
    <definedName name="SCH02B" localSheetId="0">#REF!</definedName>
    <definedName name="SCH02B">#REF!</definedName>
    <definedName name="SCH02C" localSheetId="0">#REF!</definedName>
    <definedName name="SCH02C">#REF!</definedName>
    <definedName name="SCH02D" localSheetId="0">#REF!</definedName>
    <definedName name="SCH02D">#REF!</definedName>
    <definedName name="SCH02E" localSheetId="0">#REF!</definedName>
    <definedName name="SCH02E">#REF!</definedName>
    <definedName name="SCH02F" localSheetId="0">#REF!</definedName>
    <definedName name="SCH02F">#REF!</definedName>
    <definedName name="SCH02G" localSheetId="0">#REF!</definedName>
    <definedName name="SCH02G">#REF!</definedName>
    <definedName name="SCH02H" localSheetId="0">#REF!</definedName>
    <definedName name="SCH02H">#REF!</definedName>
    <definedName name="SCH02I" localSheetId="0">#REF!</definedName>
    <definedName name="SCH02I">#REF!</definedName>
    <definedName name="SCH02J" localSheetId="0">#REF!</definedName>
    <definedName name="SCH02J">#REF!</definedName>
    <definedName name="SCH02K" localSheetId="0">#REF!</definedName>
    <definedName name="SCH02K">#REF!</definedName>
    <definedName name="SCH02L" localSheetId="0">#REF!</definedName>
    <definedName name="SCH02L">#REF!</definedName>
    <definedName name="SCH02M" localSheetId="0">#REF!</definedName>
    <definedName name="SCH02M">#REF!</definedName>
    <definedName name="SCH03C" localSheetId="0">[22]sch03!#REF!</definedName>
    <definedName name="SCH03C">[22]sch03!#REF!</definedName>
    <definedName name="SCH03D" localSheetId="0">[22]sch03!#REF!</definedName>
    <definedName name="SCH03D">[22]sch03!#REF!</definedName>
    <definedName name="SCH03E" localSheetId="0">[22]sch03!#REF!</definedName>
    <definedName name="SCH03E">[22]sch03!#REF!</definedName>
    <definedName name="SCH03F" localSheetId="0">[22]sch03!#REF!</definedName>
    <definedName name="SCH03F">[22]sch03!#REF!</definedName>
    <definedName name="SCH03G" localSheetId="0">[22]sch03!#REF!</definedName>
    <definedName name="SCH03G">[22]sch03!#REF!</definedName>
    <definedName name="SCH03H" localSheetId="0">[22]sch03!#REF!</definedName>
    <definedName name="SCH03H">[22]sch03!#REF!</definedName>
    <definedName name="SCH03I" localSheetId="0">[22]sch03!#REF!</definedName>
    <definedName name="SCH03I">[22]sch03!#REF!</definedName>
    <definedName name="SCH03J" localSheetId="0">[22]sch03!#REF!</definedName>
    <definedName name="SCH03J">[22]sch03!#REF!</definedName>
    <definedName name="SCH03K" localSheetId="0">[22]sch03!#REF!</definedName>
    <definedName name="SCH03K">[22]sch03!#REF!</definedName>
    <definedName name="SCH03L" localSheetId="0">[22]sch03!#REF!</definedName>
    <definedName name="SCH03L">[22]sch03!#REF!</definedName>
    <definedName name="SCH03M" localSheetId="0">[22]sch03!#REF!</definedName>
    <definedName name="SCH03M">[22]sch03!#REF!</definedName>
    <definedName name="SCH03N" localSheetId="0">[22]sch03!#REF!</definedName>
    <definedName name="SCH03N">[22]sch03!#REF!</definedName>
    <definedName name="SCH03O" localSheetId="0">[22]sch03!#REF!</definedName>
    <definedName name="SCH03O">[22]sch03!#REF!</definedName>
    <definedName name="SCH03P" localSheetId="0">[22]sch03!#REF!</definedName>
    <definedName name="SCH03P">[22]sch03!#REF!</definedName>
    <definedName name="SCH03Q" localSheetId="0">[22]sch03!#REF!</definedName>
    <definedName name="SCH03Q">[22]sch03!#REF!</definedName>
    <definedName name="SCH03R" localSheetId="0">[22]sch03!#REF!</definedName>
    <definedName name="SCH03R">[22]sch03!#REF!</definedName>
    <definedName name="SCH03S" localSheetId="0">[22]sch03!#REF!</definedName>
    <definedName name="SCH03S">[22]sch03!#REF!</definedName>
    <definedName name="SCH03T" localSheetId="0">[22]sch03!#REF!</definedName>
    <definedName name="SCH03T">[22]sch03!#REF!</definedName>
    <definedName name="SCH03U" localSheetId="0">[22]sch03!#REF!</definedName>
    <definedName name="SCH03U">[22]sch03!#REF!</definedName>
    <definedName name="SCH03V" localSheetId="0">[22]sch03!#REF!</definedName>
    <definedName name="SCH03V">[22]sch03!#REF!</definedName>
    <definedName name="SCH03W" localSheetId="0">[22]sch03!#REF!</definedName>
    <definedName name="SCH03W">[22]sch03!#REF!</definedName>
    <definedName name="SCH03X" localSheetId="0">[22]sch03!#REF!</definedName>
    <definedName name="SCH03X">[22]sch03!#REF!</definedName>
    <definedName name="SCH03Y" localSheetId="0">[22]sch03!#REF!</definedName>
    <definedName name="SCH03Y">[22]sch03!#REF!</definedName>
    <definedName name="SCH03Z" localSheetId="0">[22]sch03!#REF!</definedName>
    <definedName name="SCH03Z">[22]sch03!#REF!</definedName>
    <definedName name="SCH03ZA" localSheetId="0">[22]sch03!#REF!</definedName>
    <definedName name="SCH03ZA">[22]sch03!#REF!</definedName>
    <definedName name="SCH03ZB" localSheetId="0">[22]sch03!#REF!</definedName>
    <definedName name="SCH03ZB">[22]sch03!#REF!</definedName>
    <definedName name="SCH04A" localSheetId="0">#REF!</definedName>
    <definedName name="SCH04A">#REF!</definedName>
    <definedName name="SCH06A" localSheetId="0">[22]sch06!#REF!</definedName>
    <definedName name="SCH06A">[22]sch06!#REF!</definedName>
    <definedName name="SCH06B" localSheetId="0">[22]sch06!#REF!</definedName>
    <definedName name="SCH06B">[22]sch06!#REF!</definedName>
    <definedName name="SCH06D" localSheetId="0">[22]sch06!#REF!</definedName>
    <definedName name="SCH06D">[22]sch06!#REF!</definedName>
    <definedName name="SCH06E" localSheetId="0">[22]sch06!#REF!</definedName>
    <definedName name="SCH06E">[22]sch06!#REF!</definedName>
    <definedName name="SCH07A" localSheetId="0">[22]sch02!#REF!</definedName>
    <definedName name="SCH07A">[22]sch02!#REF!</definedName>
    <definedName name="SCH07C" localSheetId="0">[22]sch02!#REF!</definedName>
    <definedName name="SCH07C">[22]sch02!#REF!</definedName>
    <definedName name="SCH07D" localSheetId="0">[22]sch02!#REF!</definedName>
    <definedName name="SCH07D">[22]sch02!#REF!</definedName>
    <definedName name="SCH07E" localSheetId="0">[22]sch02!#REF!</definedName>
    <definedName name="SCH07E">[22]sch02!#REF!</definedName>
    <definedName name="SCH07F" localSheetId="0">[22]sch02!#REF!</definedName>
    <definedName name="SCH07F">[22]sch02!#REF!</definedName>
    <definedName name="SCH07G" localSheetId="0">[22]sch02!#REF!</definedName>
    <definedName name="SCH07G">[22]sch02!#REF!</definedName>
    <definedName name="scha" localSheetId="0">#REF!</definedName>
    <definedName name="scha">#REF!</definedName>
    <definedName name="Scope" localSheetId="0">#REF!</definedName>
    <definedName name="Scope">#REF!</definedName>
    <definedName name="SCOPE_OF_SUPPLY___RESPONSIBILITIES" localSheetId="0">#REF!</definedName>
    <definedName name="SCOPE_OF_SUPPLY___RESPONSIBILITIES">#REF!</definedName>
    <definedName name="Scrub_Cost_Esc">'[30]#REF'!$G$29</definedName>
    <definedName name="SDBSX" localSheetId="0">'[2]Op Assmp'!#REF!</definedName>
    <definedName name="SDBSX">'[2]Op Assmp'!#REF!</definedName>
    <definedName name="SDInt">'[74]Cash Flow &amp; Coverages'!$A$13:$IV$13</definedName>
    <definedName name="sdr">[10]PDC_Worksheet!$E$175</definedName>
    <definedName name="SDTerm">'[2]Finance &amp; Economic Data'!$E$53</definedName>
    <definedName name="SecBreak">[52]Parameters!$E$64</definedName>
    <definedName name="SecCrushFeed">[10]PDC_Worksheet!$C$284</definedName>
    <definedName name="secdev">[48]Master!$F$9</definedName>
    <definedName name="secdevtpm">[48]Master!$E$48</definedName>
    <definedName name="SecondMonthPaymentKzt" localSheetId="0">#REF!</definedName>
    <definedName name="SecondMonthPaymentKzt">#REF!</definedName>
    <definedName name="SEIyBal" localSheetId="0">#REF!</definedName>
    <definedName name="SEIyBal">#REF!</definedName>
    <definedName name="SEIyCash" localSheetId="0">#REF!</definedName>
    <definedName name="SEIyCash">#REF!</definedName>
    <definedName name="SEIyInc" localSheetId="0">#REF!</definedName>
    <definedName name="SEIyInc">#REF!</definedName>
    <definedName name="SenInt" localSheetId="0">[2]Debt!#REF!</definedName>
    <definedName name="SenInt">[2]Debt!#REF!</definedName>
    <definedName name="SenPrinPmt" localSheetId="0">[2]Debt!#REF!</definedName>
    <definedName name="SenPrinPmt">[2]Debt!#REF!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ptember_Days" localSheetId="0">#REF!</definedName>
    <definedName name="September_Days">#REF!</definedName>
    <definedName name="SeptHR" localSheetId="0">'[78]Reference #''s'!#REF!</definedName>
    <definedName name="SeptHR">'[78]Reference #''s'!#REF!</definedName>
    <definedName name="Services" localSheetId="0">#REF!</definedName>
    <definedName name="Services">#REF!</definedName>
    <definedName name="servicesusd" localSheetId="0">#REF!</definedName>
    <definedName name="servicesusd">#REF!</definedName>
    <definedName name="Sf" localSheetId="0">[21]SGV_Oz!#REF!</definedName>
    <definedName name="Sf">[21]SGV_Oz!#REF!</definedName>
    <definedName name="SG_A" localSheetId="0">#REF!</definedName>
    <definedName name="SG_A">#REF!</definedName>
    <definedName name="sgcopper" localSheetId="0">#REF!</definedName>
    <definedName name="sgcopper">#REF!</definedName>
    <definedName name="sgcopper_elim" localSheetId="0">#REF!</definedName>
    <definedName name="sgcopper_elim">#REF!</definedName>
    <definedName name="sgcorp" localSheetId="0">#REF!</definedName>
    <definedName name="sgcorp">#REF!</definedName>
    <definedName name="sgcorp_elim" localSheetId="0">#REF!</definedName>
    <definedName name="sgcorp_elim">#REF!</definedName>
    <definedName name="sggold_elim" localSheetId="0">#REF!</definedName>
    <definedName name="sggold_elim">#REF!</definedName>
    <definedName name="SGR" localSheetId="0">[120]ао!#REF!</definedName>
    <definedName name="SGR">[120]ао!#REF!</definedName>
    <definedName name="SGR_6">NA()</definedName>
    <definedName name="SGR_7">#N/A</definedName>
    <definedName name="SHAFTEFFICIENCY" localSheetId="0">#REF!</definedName>
    <definedName name="SHAFTEFFICIENCY">#REF!</definedName>
    <definedName name="Shares" localSheetId="0">'[2]Finance data'!#REF!</definedName>
    <definedName name="Shares">'[2]Finance data'!#REF!</definedName>
    <definedName name="SHIPPING">'[84]Major Maint'!$B$464</definedName>
    <definedName name="shit" localSheetId="0" hidden="1">{#N/A,#N/A,FALSE,"Aging Summary";#N/A,#N/A,FALSE,"Ratio Analysis";#N/A,#N/A,FALSE,"Test 120 Day Accts";#N/A,#N/A,FALSE,"Tickmarks"}</definedName>
    <definedName name="shit" hidden="1">{#N/A,#N/A,FALSE,"Aging Summary";#N/A,#N/A,FALSE,"Ratio Analysis";#N/A,#N/A,FALSE,"Test 120 Day Accts";#N/A,#N/A,FALSE,"Tickmarks"}</definedName>
    <definedName name="shit1" localSheetId="0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2" localSheetId="0" hidden="1">{#N/A,#N/A,FALSE,"Aging Summary";#N/A,#N/A,FALSE,"Ratio Analysis";#N/A,#N/A,FALSE,"Test 120 Day Accts";#N/A,#N/A,FALSE,"Tickmarks"}</definedName>
    <definedName name="Shit2" hidden="1">{#N/A,#N/A,FALSE,"Aging Summary";#N/A,#N/A,FALSE,"Ratio Analysis";#N/A,#N/A,FALSE,"Test 120 Day Accts";#N/A,#N/A,FALSE,"Tickmarks"}</definedName>
    <definedName name="shit3" localSheetId="0" hidden="1">{#N/A,#N/A,FALSE,"Aging Summary";#N/A,#N/A,FALSE,"Ratio Analysis";#N/A,#N/A,FALSE,"Test 120 Day Accts";#N/A,#N/A,FALSE,"Tickmarks"}</definedName>
    <definedName name="shit3" hidden="1">{#N/A,#N/A,FALSE,"Aging Summary";#N/A,#N/A,FALSE,"Ratio Analysis";#N/A,#N/A,FALSE,"Test 120 Day Accts";#N/A,#N/A,FALSE,"Tickmarks"}</definedName>
    <definedName name="silverprice">[76]Input!$B$12</definedName>
    <definedName name="site">[48]Master!$F$36</definedName>
    <definedName name="SITESURFFACDET" localSheetId="0">#REF!</definedName>
    <definedName name="SITESURFFACDET">#REF!</definedName>
    <definedName name="SITESURFFACDET1" localSheetId="0">#REF!</definedName>
    <definedName name="SITESURFFACDET1">#REF!</definedName>
    <definedName name="SITESURFFACDETa" localSheetId="0">#REF!</definedName>
    <definedName name="SITESURFFACDETa">#REF!</definedName>
    <definedName name="SITESURFFACSUM" localSheetId="0">#REF!</definedName>
    <definedName name="SITESURFFACSUM">#REF!</definedName>
    <definedName name="SITESURFFACSUM1" localSheetId="0">#REF!</definedName>
    <definedName name="SITESURFFACSUM1">#REF!</definedName>
    <definedName name="SITESURFFACSUMa" localSheetId="0">#REF!</definedName>
    <definedName name="SITESURFFACSUMa">#REF!</definedName>
    <definedName name="sitett">[48]Master!$F$27</definedName>
    <definedName name="Sn" localSheetId="0">[21]SGV_Oz!#REF!</definedName>
    <definedName name="Sn">[21]SGV_Oz!#REF!</definedName>
    <definedName name="SocialInsurancePercent">[28]Assumption!$E$179:$AV$179</definedName>
    <definedName name="SocialTaxPercent">[28]Assumption!$E$178:$AV$178</definedName>
    <definedName name="soder_ser_2" localSheetId="0">#REF!</definedName>
    <definedName name="soder_ser_2">#REF!</definedName>
    <definedName name="soder_ser1" localSheetId="0">#REF!</definedName>
    <definedName name="soder_ser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T" localSheetId="0">#REF!</definedName>
    <definedName name="SORT">#REF!</definedName>
    <definedName name="source">'[121]TB Atai excel'!$D$1:$E$65536</definedName>
    <definedName name="Sp" localSheetId="0">[21]SGV_Oz!#REF!</definedName>
    <definedName name="Sp">[21]SGV_Oz!#REF!</definedName>
    <definedName name="SPAYB" localSheetId="0">#REF!</definedName>
    <definedName name="SPAYB">#REF!</definedName>
    <definedName name="spooler" localSheetId="0">#REF!</definedName>
    <definedName name="spooler">#REF!</definedName>
    <definedName name="SPOT_ESC" localSheetId="0">#REF!</definedName>
    <definedName name="SPOT_ESC">#REF!</definedName>
    <definedName name="SPOT_PRICE" localSheetId="0">#REF!</definedName>
    <definedName name="SPOT_PRICE">#REF!</definedName>
    <definedName name="sred_sarplata" localSheetId="0">#REF!</definedName>
    <definedName name="sred_sarplata">#REF!</definedName>
    <definedName name="SS" localSheetId="0">#REF!</definedName>
    <definedName name="SS">#REF!</definedName>
    <definedName name="STAND_COST" localSheetId="0">#REF!</definedName>
    <definedName name="STAND_COST">#REF!</definedName>
    <definedName name="STAND_ESC" localSheetId="0">#REF!</definedName>
    <definedName name="STAND_ESC">#REF!</definedName>
    <definedName name="Start">'[2]Project Data'!$E$13</definedName>
    <definedName name="Stat">[31]Input!$G$10</definedName>
    <definedName name="staterate">'[2]MODEL INPUTS'!$J$17</definedName>
    <definedName name="StateTax">'[2]Finance &amp; Economic Data'!$E$113</definedName>
    <definedName name="StationAshDisposalTaxKzt" localSheetId="0">#REF!</definedName>
    <definedName name="StationAshDisposalTaxKzt">#REF!</definedName>
    <definedName name="StationEmissionTaxKzt" localSheetId="0">#REF!</definedName>
    <definedName name="StationEmissionTaxKzt">#REF!</definedName>
    <definedName name="StationHouseLoadkWh" localSheetId="0">#REF!</definedName>
    <definedName name="StationHouseLoadkWh">#REF!</definedName>
    <definedName name="StationHouseLoadMW">[28]Assumption!$E$12:$AV$12</definedName>
    <definedName name="STEAM_AMOUNT" localSheetId="0">#REF!</definedName>
    <definedName name="STEAM_AMOUNT">#REF!</definedName>
    <definedName name="STEAM_ESC" localSheetId="0">#REF!</definedName>
    <definedName name="STEAM_ESC">#REF!</definedName>
    <definedName name="STEAM_PRICE" localSheetId="0">#REF!</definedName>
    <definedName name="STEAM_PRICE">#REF!</definedName>
    <definedName name="SteamCycleEvaporationKzt" localSheetId="0">#REF!</definedName>
    <definedName name="SteamCycleEvaporationKzt">#REF!</definedName>
    <definedName name="SteamCycleEvaporationPerBlockM3">[28]Assumption!$E$122:$AV$122</definedName>
    <definedName name="SteamCycleEvaporationWaterM3" localSheetId="0">#REF!</definedName>
    <definedName name="SteamCycleEvaporationWaterM3">#REF!</definedName>
    <definedName name="SteamWaterKzt" localSheetId="0">#REF!</definedName>
    <definedName name="SteamWaterKzt">#REF!</definedName>
    <definedName name="SteamWaterQuantatyM3" localSheetId="0">#REF!</definedName>
    <definedName name="SteamWaterQuantatyM3">#REF!</definedName>
    <definedName name="SteamWaterQuantatyPerMwh">[28]Assumption!$E$123:$AV$123</definedName>
    <definedName name="Steel" localSheetId="0">#REF!</definedName>
    <definedName name="Steel">#REF!</definedName>
    <definedName name="steelrate" localSheetId="0">#REF!</definedName>
    <definedName name="steelrate">#REF!</definedName>
    <definedName name="Steelworkprices">'[95]_RISK Correlations'!$C$11:$E$13</definedName>
    <definedName name="STOCKOP" localSheetId="0">#REF!</definedName>
    <definedName name="STOCKOP">#REF!</definedName>
    <definedName name="StoE_e" localSheetId="0">'[122]X-rates'!#REF!</definedName>
    <definedName name="StoE_e">'[122]X-rates'!#REF!</definedName>
    <definedName name="Stops" localSheetId="0">#REF!</definedName>
    <definedName name="Stops">#REF!</definedName>
    <definedName name="Struct" localSheetId="0">#REF!</definedName>
    <definedName name="Struct">#REF!</definedName>
    <definedName name="SU01F" localSheetId="0">#REF!</definedName>
    <definedName name="SU01F">#REF!</definedName>
    <definedName name="SUB_COST" localSheetId="0">#REF!</definedName>
    <definedName name="SUB_COST">#REF!</definedName>
    <definedName name="SUB_ESC" localSheetId="0">#REF!</definedName>
    <definedName name="SUB_ESC">#REF!</definedName>
    <definedName name="subdebtratio" localSheetId="0">[2]Inputs!#REF!</definedName>
    <definedName name="subdebtratio">[2]Inputs!#REF!</definedName>
    <definedName name="sublevel">[48]Master!$F$12</definedName>
    <definedName name="sul" localSheetId="0">#REF!</definedName>
    <definedName name="sul">#REF!</definedName>
    <definedName name="SulfuricAcidConsumptionPerTonOfWaterKg">[28]Assumption!$E$132:$AV$132</definedName>
    <definedName name="SulfuricAcidPricePerTonKzt">[28]Assumption!$E$138:$AV$138</definedName>
    <definedName name="sum" localSheetId="0">#REF!</definedName>
    <definedName name="sum">#REF!</definedName>
    <definedName name="SUM_BACK" localSheetId="0">#REF!</definedName>
    <definedName name="SUM_BACK">#REF!</definedName>
    <definedName name="Sum_Print_Area" localSheetId="0">#REF!</definedName>
    <definedName name="Sum_Print_Area">#REF!</definedName>
    <definedName name="Sum_Print_Titles" localSheetId="0">[2]Statements!$A$1:$C$65536,[2]Statements!#REF!</definedName>
    <definedName name="Sum_Print_Titles">[2]Statements!$A$1:$C$65536,[2]Statements!#REF!</definedName>
    <definedName name="SUMMARY" localSheetId="0">#REF!</definedName>
    <definedName name="SUMMARY">#REF!</definedName>
    <definedName name="summary_2013" localSheetId="0">#REF!</definedName>
    <definedName name="summary_2013">#REF!</definedName>
    <definedName name="SummerHR" localSheetId="0">'[78]Reference #''s'!#REF!</definedName>
    <definedName name="SummerHR">'[78]Reference #''s'!#REF!</definedName>
    <definedName name="SUP_CALC" localSheetId="0">#REF!</definedName>
    <definedName name="SUP_CALC">#REF!</definedName>
    <definedName name="SURFEQUIP" localSheetId="0">#REF!</definedName>
    <definedName name="SURFEQUIP">#REF!</definedName>
    <definedName name="SURFEQUIP1" localSheetId="0">#REF!</definedName>
    <definedName name="SURFEQUIP1">#REF!</definedName>
    <definedName name="SURFEQUIPa" localSheetId="0">#REF!</definedName>
    <definedName name="SURFEQUIPa">#REF!</definedName>
    <definedName name="SURFTRANSVEH" localSheetId="0">#REF!</definedName>
    <definedName name="SURFTRANSVEH">#REF!</definedName>
    <definedName name="SURFTRANSVEH1" localSheetId="0">#REF!</definedName>
    <definedName name="SURFTRANSVEH1">#REF!</definedName>
    <definedName name="SURFTRANSVEHa" localSheetId="0">#REF!</definedName>
    <definedName name="SURFTRANSVEHa">#REF!</definedName>
    <definedName name="swapadj" localSheetId="0">[42]curve!#REF!</definedName>
    <definedName name="swapadj">[42]curve!#REF!</definedName>
    <definedName name="SwapRate" localSheetId="0">'[2]MODEL INPUTS'!#REF!</definedName>
    <definedName name="SwapRate">'[2]MODEL INPUTS'!#REF!</definedName>
    <definedName name="SwapsLib" localSheetId="0">#REF!</definedName>
    <definedName name="SwapsLib">#REF!</definedName>
    <definedName name="SWITCH" localSheetId="0">#REF!</definedName>
    <definedName name="SWITCH">#REF!</definedName>
    <definedName name="switchgear" localSheetId="0">#REF!</definedName>
    <definedName name="switchgear">#REF!</definedName>
    <definedName name="SWITCHLEFT" localSheetId="0">#REF!</definedName>
    <definedName name="SWITCHLEFT">#REF!</definedName>
    <definedName name="SWITCHTOP" localSheetId="0">#REF!</definedName>
    <definedName name="SWITCHTOP">#REF!</definedName>
    <definedName name="t" localSheetId="0">#REF!</definedName>
    <definedName name="t">#REF!</definedName>
    <definedName name="TA" localSheetId="0">#REF!</definedName>
    <definedName name="TA">#REF!</definedName>
    <definedName name="tab" localSheetId="0">#REF!</definedName>
    <definedName name="tab">#REF!</definedName>
    <definedName name="tab_ccc" localSheetId="0">#REF!</definedName>
    <definedName name="tab_ccc">#REF!</definedName>
    <definedName name="tab_ecf" localSheetId="0">#REF!</definedName>
    <definedName name="tab_ecf">#REF!</definedName>
    <definedName name="tab_furnas" localSheetId="0">#REF!</definedName>
    <definedName name="tab_furnas">#REF!</definedName>
    <definedName name="tab_furnas1" localSheetId="0">#REF!</definedName>
    <definedName name="tab_furnas1">#REF!</definedName>
    <definedName name="tab_mat_satr" localSheetId="0">#REF!</definedName>
    <definedName name="tab_mat_satr">#REF!</definedName>
    <definedName name="tab_rgr" localSheetId="0">#REF!</definedName>
    <definedName name="tab_rgr">#REF!</definedName>
    <definedName name="tab_rgr2" localSheetId="0">#REF!</definedName>
    <definedName name="tab_rgr2">#REF!</definedName>
    <definedName name="tab_sd" localSheetId="0">#REF!</definedName>
    <definedName name="tab_sd">#REF!</definedName>
    <definedName name="tab_sd_retrati" localSheetId="0">#REF!</definedName>
    <definedName name="tab_sd_retrati">#REF!</definedName>
    <definedName name="TABL6.1" localSheetId="0">#REF!</definedName>
    <definedName name="TABL6.1">#REF!</definedName>
    <definedName name="TABLE" localSheetId="0">#REF!</definedName>
    <definedName name="TABLE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rgetirr" localSheetId="0">[2]Outputs!#REF!</definedName>
    <definedName name="targetirr">[2]Outputs!#REF!</definedName>
    <definedName name="Tariff" localSheetId="0">#REF!</definedName>
    <definedName name="Tariff">#REF!</definedName>
    <definedName name="Tariff_1" localSheetId="0">'[2]Project Data'!#REF!</definedName>
    <definedName name="Tariff_1">'[2]Project Data'!#REF!</definedName>
    <definedName name="Tariff_2" localSheetId="0">'[2]Project Data'!#REF!</definedName>
    <definedName name="Tariff_2">'[2]Project Data'!#REF!</definedName>
    <definedName name="Tariff_3" localSheetId="0">'[2]Project Data'!#REF!</definedName>
    <definedName name="Tariff_3">'[2]Project Data'!#REF!</definedName>
    <definedName name="TariffTbl" localSheetId="0">#REF!</definedName>
    <definedName name="TariffTbl">#REF!</definedName>
    <definedName name="TAX">#N/A</definedName>
    <definedName name="TAX_BASE" localSheetId="0">#REF!</definedName>
    <definedName name="TAX_BASE">#REF!</definedName>
    <definedName name="TAX_DURATION" localSheetId="0">#REF!</definedName>
    <definedName name="TAX_DURATION">#REF!</definedName>
    <definedName name="tax_property" localSheetId="0">#REF!</definedName>
    <definedName name="tax_property">#REF!</definedName>
    <definedName name="Tax_Rate" localSheetId="0">#REF!</definedName>
    <definedName name="Tax_Rate">#REF!</definedName>
    <definedName name="TAXa" localSheetId="0">[97]Tax!#REF!</definedName>
    <definedName name="TAXa">[97]Tax!#REF!</definedName>
    <definedName name="TAXA_JUROS" localSheetId="0">#REF!</definedName>
    <definedName name="TAXA_JUROS">#REF!</definedName>
    <definedName name="TaxDepBase">'[2]Finance &amp; Economic Data'!$E$104</definedName>
    <definedName name="taxes">[48]Master!$F$40</definedName>
    <definedName name="TAXFLOW" localSheetId="0">#REF!</definedName>
    <definedName name="TAXFLOW">#REF!</definedName>
    <definedName name="TAXFLOWLEFT" localSheetId="0">#REF!</definedName>
    <definedName name="TAXFLOWLEFT">#REF!</definedName>
    <definedName name="TAXFLOWTOP" localSheetId="0">#REF!</definedName>
    <definedName name="TAXFLOWTOP">#REF!</definedName>
    <definedName name="TAXRATE" localSheetId="0">'[1]Cashflow Forecast Port'!#REF!</definedName>
    <definedName name="TAXRATE">'[1]Cashflow Forecast Port'!#REF!</definedName>
    <definedName name="taxvq" localSheetId="0">#REF!</definedName>
    <definedName name="taxvq">#REF!</definedName>
    <definedName name="taxvv" localSheetId="0">#REF!</definedName>
    <definedName name="taxvv">#REF!</definedName>
    <definedName name="taxvvs" localSheetId="0">#REF!</definedName>
    <definedName name="taxvvs">#REF!</definedName>
    <definedName name="TblBoydSpot" localSheetId="0">#REF!</definedName>
    <definedName name="TblBoydSpot">#REF!</definedName>
    <definedName name="tc" localSheetId="0">[21]SGV_Oz!#REF!</definedName>
    <definedName name="tc">[21]SGV_Oz!#REF!</definedName>
    <definedName name="TCORATE" localSheetId="0">#REF!</definedName>
    <definedName name="TCORATE">#REF!</definedName>
    <definedName name="team" localSheetId="0">#REF!</definedName>
    <definedName name="team">#REF!</definedName>
    <definedName name="TechnicalDispatchFeeKztkWh">[28]Assumption!$E$66:$AV$66</definedName>
    <definedName name="TechnicaldispatchKzt">[28]Calculations!$E$336:$AV$336</definedName>
    <definedName name="temp_perm_diff">[123]temp_perm_diff!$B$7:$B$53</definedName>
    <definedName name="tenor" localSheetId="0">[2]Inputs!#REF!</definedName>
    <definedName name="tenor">[2]Inputs!#REF!</definedName>
    <definedName name="TERMINAL_DATE" localSheetId="0">#REF!</definedName>
    <definedName name="TERMINAL_DATE">#REF!</definedName>
    <definedName name="test" localSheetId="0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EST_CASE_REDUCTIONS" localSheetId="0">#REF!</definedName>
    <definedName name="TEST_CASE_REDUCTIONS">#REF!</definedName>
    <definedName name="TEST_CASE_SALES_MIX" localSheetId="0">#REF!</definedName>
    <definedName name="TEST_CASE_SALES_MIX">#REF!</definedName>
    <definedName name="TestDescription">[35]SMSTemp!$B$5</definedName>
    <definedName name="teste" localSheetId="0">#REF!</definedName>
    <definedName name="teste">#REF!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1" localSheetId="0">#REF!</definedName>
    <definedName name="TextRefCopy11">#REF!</definedName>
    <definedName name="TextRefCopy12" localSheetId="0">#REF!</definedName>
    <definedName name="TextRefCopy12">#REF!</definedName>
    <definedName name="TextRefCopy13" localSheetId="0">#REF!</definedName>
    <definedName name="TextRefCopy13">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7" localSheetId="0">#REF!</definedName>
    <definedName name="TextRefCopy17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6" localSheetId="0">#REF!</definedName>
    <definedName name="TextRefCopy26">#REF!</definedName>
    <definedName name="TextRefCopy27" localSheetId="0">#REF!</definedName>
    <definedName name="TextRefCopy27">#REF!</definedName>
    <definedName name="TextRefCopy28" localSheetId="0">#REF!</definedName>
    <definedName name="TextRefCopy28">#REF!</definedName>
    <definedName name="TextRefCopy29" localSheetId="0">#REF!</definedName>
    <definedName name="TextRefCopy29">#REF!</definedName>
    <definedName name="TextRefCopy3" localSheetId="0">#REF!</definedName>
    <definedName name="TextRefCopy3">#REF!</definedName>
    <definedName name="TextRefCopy30" localSheetId="0">#REF!</definedName>
    <definedName name="TextRefCopy30">#REF!</definedName>
    <definedName name="TextRefCopy31" localSheetId="0">#REF!</definedName>
    <definedName name="TextRefCopy31">#REF!</definedName>
    <definedName name="TextRefCopy32" localSheetId="0">#REF!</definedName>
    <definedName name="TextRefCopy32">#REF!</definedName>
    <definedName name="TextRefCopy33" localSheetId="0">#REF!</definedName>
    <definedName name="TextRefCopy33">#REF!</definedName>
    <definedName name="TextRefCopy34" localSheetId="0">#REF!</definedName>
    <definedName name="TextRefCopy34">#REF!</definedName>
    <definedName name="TextRefCopy35" localSheetId="0">#REF!</definedName>
    <definedName name="TextRefCopy35">#REF!</definedName>
    <definedName name="TextRefCopy36" localSheetId="0">#REF!</definedName>
    <definedName name="TextRefCopy36">#REF!</definedName>
    <definedName name="TextRefCopy37" localSheetId="0">#REF!</definedName>
    <definedName name="TextRefCopy37">#REF!</definedName>
    <definedName name="TextRefCopy38" localSheetId="0">#REF!</definedName>
    <definedName name="TextRefCopy38">#REF!</definedName>
    <definedName name="TextRefCopy39" localSheetId="0">#REF!</definedName>
    <definedName name="TextRefCopy39">#REF!</definedName>
    <definedName name="TextRefCopy4" localSheetId="0">#REF!</definedName>
    <definedName name="TextRefCopy4">#REF!</definedName>
    <definedName name="TextRefCopy40" localSheetId="0">#REF!</definedName>
    <definedName name="TextRefCopy40">#REF!</definedName>
    <definedName name="TextRefCopy41" localSheetId="0">#REF!</definedName>
    <definedName name="TextRefCopy41">#REF!</definedName>
    <definedName name="TextRefCopy42" localSheetId="0">#REF!</definedName>
    <definedName name="TextRefCopy42">#REF!</definedName>
    <definedName name="TextRefCopy43" localSheetId="0">#REF!</definedName>
    <definedName name="TextRefCopy43">#REF!</definedName>
    <definedName name="TextRefCopy44" localSheetId="0">#REF!</definedName>
    <definedName name="TextRefCopy44">#REF!</definedName>
    <definedName name="TextRefCopy45" localSheetId="0">#REF!</definedName>
    <definedName name="TextRefCopy45">#REF!</definedName>
    <definedName name="TextRefCopy46" localSheetId="0">#REF!</definedName>
    <definedName name="TextRefCopy46">#REF!</definedName>
    <definedName name="TextRefCopy47" localSheetId="0">#REF!</definedName>
    <definedName name="TextRefCopy47">#REF!</definedName>
    <definedName name="TextRefCopy48" localSheetId="0">#REF!</definedName>
    <definedName name="TextRefCopy48">#REF!</definedName>
    <definedName name="TextRefCopy49" localSheetId="0">#REF!</definedName>
    <definedName name="TextRefCopy49">#REF!</definedName>
    <definedName name="TextRefCopy5" localSheetId="0">#REF!</definedName>
    <definedName name="TextRefCopy5">#REF!</definedName>
    <definedName name="TextRefCopy50" localSheetId="0">#REF!</definedName>
    <definedName name="TextRefCopy50">#REF!</definedName>
    <definedName name="TextRefCopy51" localSheetId="0">#REF!</definedName>
    <definedName name="TextRefCopy51">#REF!</definedName>
    <definedName name="TextRefCopy52" localSheetId="0">#REF!</definedName>
    <definedName name="TextRefCopy52">#REF!</definedName>
    <definedName name="TextRefCopy53" localSheetId="0">#REF!</definedName>
    <definedName name="TextRefCopy53">#REF!</definedName>
    <definedName name="TextRefCopy54" localSheetId="0">#REF!</definedName>
    <definedName name="TextRefCopy54">#REF!</definedName>
    <definedName name="TextRefCopy55" localSheetId="0">#REF!</definedName>
    <definedName name="TextRefCopy55">#REF!</definedName>
    <definedName name="TextRefCopy56" localSheetId="0">#REF!</definedName>
    <definedName name="TextRefCopy56">#REF!</definedName>
    <definedName name="TextRefCopy57" localSheetId="0">#REF!</definedName>
    <definedName name="TextRefCopy57">#REF!</definedName>
    <definedName name="TextRefCopy58" localSheetId="0">#REF!</definedName>
    <definedName name="TextRefCopy58">#REF!</definedName>
    <definedName name="TextRefCopy59" localSheetId="0">#REF!</definedName>
    <definedName name="TextRefCopy59">#REF!</definedName>
    <definedName name="TextRefCopy6" localSheetId="0">#REF!</definedName>
    <definedName name="TextRefCopy6">#REF!</definedName>
    <definedName name="TextRefCopy60" localSheetId="0">#REF!</definedName>
    <definedName name="TextRefCopy60">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3" localSheetId="0">#REF!</definedName>
    <definedName name="TextRefCopy63">#REF!</definedName>
    <definedName name="TextRefCopy64" localSheetId="0">#REF!</definedName>
    <definedName name="TextRefCopy64">#REF!</definedName>
    <definedName name="TextRefCopy65" localSheetId="0">#REF!</definedName>
    <definedName name="TextRefCopy65">#REF!</definedName>
    <definedName name="TextRefCopy66" localSheetId="0">#REF!</definedName>
    <definedName name="TextRefCopy66">#REF!</definedName>
    <definedName name="TextRefCopy67" localSheetId="0">#REF!</definedName>
    <definedName name="TextRefCopy67">#REF!</definedName>
    <definedName name="TextRefCopy68" localSheetId="0">#REF!</definedName>
    <definedName name="TextRefCopy68">#REF!</definedName>
    <definedName name="TextRefCopy69" localSheetId="0">#REF!</definedName>
    <definedName name="TextRefCopy69">#REF!</definedName>
    <definedName name="TextRefCopy7" localSheetId="0">#REF!</definedName>
    <definedName name="TextRefCopy7">#REF!</definedName>
    <definedName name="TextRefCopy70" localSheetId="0">#REF!</definedName>
    <definedName name="TextRefCopy70">#REF!</definedName>
    <definedName name="TextRefCopy71" localSheetId="0">#REF!</definedName>
    <definedName name="TextRefCopy71">#REF!</definedName>
    <definedName name="TextRefCopy72" localSheetId="0">#REF!</definedName>
    <definedName name="TextRefCopy72">#REF!</definedName>
    <definedName name="TextRefCopy73" localSheetId="0">#REF!</definedName>
    <definedName name="TextRefCopy73">#REF!</definedName>
    <definedName name="TextRefCopy74" localSheetId="0">#REF!</definedName>
    <definedName name="TextRefCopy74">#REF!</definedName>
    <definedName name="TextRefCopy8" localSheetId="0">#REF!</definedName>
    <definedName name="TextRefCopy8">#REF!</definedName>
    <definedName name="TextRefCopy9" localSheetId="0">#REF!</definedName>
    <definedName name="TextRefCopy9">#REF!</definedName>
    <definedName name="TextRefCopyRangeCount" hidden="1">3</definedName>
    <definedName name="ThirdUnitLoadMW">[4]Assump!$D$26:$O$26</definedName>
    <definedName name="TIETE" localSheetId="0">#REF!</definedName>
    <definedName name="TIETE">#REF!</definedName>
    <definedName name="title" localSheetId="0">#REF!</definedName>
    <definedName name="title">#REF!</definedName>
    <definedName name="title1" localSheetId="0">#REF!</definedName>
    <definedName name="title1">#REF!</definedName>
    <definedName name="titles" localSheetId="0">#REF!</definedName>
    <definedName name="titles">#REF!</definedName>
    <definedName name="Tolerance" localSheetId="0">[56]Assumptions!$E$14</definedName>
    <definedName name="Tolerance">[57]Assumptions!$E$14</definedName>
    <definedName name="TOT" localSheetId="0">#REF!</definedName>
    <definedName name="TOT">#REF!</definedName>
    <definedName name="total" localSheetId="0">#REF!</definedName>
    <definedName name="total">#REF!</definedName>
    <definedName name="Total_capital_cost">[16]ASSUMPTIONS!$F$34</definedName>
    <definedName name="Total_Cost" localSheetId="0">#REF!</definedName>
    <definedName name="Total_Cost">#REF!</definedName>
    <definedName name="Total_Interest" localSheetId="0">#REF!</definedName>
    <definedName name="Total_Interest">#REF!</definedName>
    <definedName name="TotalAdmFixedCostInclVATKzt" localSheetId="0">#REF!</definedName>
    <definedName name="TotalAdmFixedCostInclVATKzt">#REF!</definedName>
    <definedName name="TotalAdminFixedCostKzt" localSheetId="0">#REF!</definedName>
    <definedName name="TotalAdminFixedCostKzt">#REF!</definedName>
    <definedName name="TotalAdminPeopleQuantity" localSheetId="0">[29]Assumption!#REF!</definedName>
    <definedName name="TotalAdminPeopleQuantity">[29]Assumption!#REF!</definedName>
    <definedName name="TotalAdminPeopleQuontqty" localSheetId="0">[29]Assumption!#REF!</definedName>
    <definedName name="TotalAdminPeopleQuontqty">[29]Assumption!#REF!</definedName>
    <definedName name="TotalBDPKzt" localSheetId="0">#REF!</definedName>
    <definedName name="TotalBDPKzt">#REF!</definedName>
    <definedName name="TotalBlocksOnLine">[28]Assumption!$E$24:$AV$24</definedName>
    <definedName name="TotalCapExKzt" localSheetId="0">#REF!</definedName>
    <definedName name="TotalCapExKzt">#REF!</definedName>
    <definedName name="TotalChemicalCostKzt">[28]Calculations!$E$312:$AV$312</definedName>
    <definedName name="TotalCoalConsumptionKzt" localSheetId="0">#REF!</definedName>
    <definedName name="TotalCoalConsumptionKzt">#REF!</definedName>
    <definedName name="TotalCoalConsumptionTons" localSheetId="0">#REF!</definedName>
    <definedName name="TotalCoalConsumptionTons">#REF!</definedName>
    <definedName name="TotalCoalPurchaseTons" localSheetId="0">#REF!</definedName>
    <definedName name="TotalCoalPurchaseTons">#REF!</definedName>
    <definedName name="TotalCoalTransportinclVATKzt" localSheetId="0">#REF!</definedName>
    <definedName name="TotalCoalTransportinclVATKzt">#REF!</definedName>
    <definedName name="TOTALCURRENCY" localSheetId="0">#REF!</definedName>
    <definedName name="TOTALCURRENCY">#REF!</definedName>
    <definedName name="TotalCurrentCollectionsKzt" localSheetId="0">#REF!</definedName>
    <definedName name="TotalCurrentCollectionsKzt">#REF!</definedName>
    <definedName name="TotalCV" localSheetId="0">#REF!</definedName>
    <definedName name="TotalCV">#REF!</definedName>
    <definedName name="TotalEkiCoalPurchaseKzt" localSheetId="0">#REF!</definedName>
    <definedName name="TotalEkiCoalPurchaseKzt">#REF!</definedName>
    <definedName name="TotalElectricityPurchaseKzt" localSheetId="0">#REF!</definedName>
    <definedName name="TotalElectricityPurchaseKzt">#REF!</definedName>
    <definedName name="TotalFixedAssetsKzt" localSheetId="0">[29]Assumption!#REF!</definedName>
    <definedName name="TotalFixedAssetsKzt">[29]Assumption!#REF!</definedName>
    <definedName name="TotalFixedCostKzt" localSheetId="0">#REF!</definedName>
    <definedName name="TotalFixedCostKzt">#REF!</definedName>
    <definedName name="TotalFixedWaterCostKzt" localSheetId="0">#REF!</definedName>
    <definedName name="TotalFixedWaterCostKzt">#REF!</definedName>
    <definedName name="TotalFloodPowerPurchaseKzt" localSheetId="0">#REF!</definedName>
    <definedName name="TotalFloodPowerPurchaseKzt">#REF!</definedName>
    <definedName name="TotalFuelandFuelTransportationCostKzt">[28]Calculations!$E$283:$AV$283</definedName>
    <definedName name="TotalGrossSalesKzt" localSheetId="0">#REF!</definedName>
    <definedName name="TotalGrossSalesKzt">#REF!</definedName>
    <definedName name="TotalGrossSalesKzt000" localSheetId="0">#REF!</definedName>
    <definedName name="TotalGrossSalesKzt000">#REF!</definedName>
    <definedName name="TotalInterestAccuredKzt" localSheetId="0">#REF!</definedName>
    <definedName name="TotalInterestAccuredKzt">#REF!</definedName>
    <definedName name="TotalInterestAccuredUSD" localSheetId="0">#REF!</definedName>
    <definedName name="TotalInterestAccuredUSD">#REF!</definedName>
    <definedName name="TotalkWhOutputedPerMonth" localSheetId="0">#REF!</definedName>
    <definedName name="TotalkWhOutputedPerMonth">#REF!</definedName>
    <definedName name="TotalkWhProducedPerMonth" localSheetId="0">#REF!</definedName>
    <definedName name="TotalkWhProducedPerMonth">#REF!</definedName>
    <definedName name="TotalkWhSoldtoCustomers_000" localSheetId="0">#REF!</definedName>
    <definedName name="TotalkWhSoldtoCustomers_000">#REF!</definedName>
    <definedName name="TotalLosseskWh" localSheetId="0">#REF!</definedName>
    <definedName name="TotalLosseskWh">#REF!</definedName>
    <definedName name="TotalMaikCoalPurchaseKzt" localSheetId="0">#REF!</definedName>
    <definedName name="TotalMaikCoalPurchaseKzt">#REF!</definedName>
    <definedName name="TotalNetSalesKzt" localSheetId="0">#REF!</definedName>
    <definedName name="TotalNetSalesKzt">#REF!</definedName>
    <definedName name="TotalOperatFixedCostInclVATKxt" localSheetId="0">#REF!</definedName>
    <definedName name="TotalOperatFixedCostInclVATKxt">#REF!</definedName>
    <definedName name="TotalOperatFixedCostInclVATKzt" localSheetId="0">#REF!</definedName>
    <definedName name="TotalOperatFixedCostInclVATKzt">#REF!</definedName>
    <definedName name="TotalOperationalFixedCostsKzt" localSheetId="0">#REF!</definedName>
    <definedName name="TotalOperationalFixedCostsKzt">#REF!</definedName>
    <definedName name="TotalOperationalPeopleQuantity" localSheetId="0">[29]Assumption!#REF!</definedName>
    <definedName name="TotalOperationalPeopleQuantity">[29]Assumption!#REF!</definedName>
    <definedName name="TotalOtherNetRevenueKZT" localSheetId="0">#REF!</definedName>
    <definedName name="TotalOtherNetRevenueKZT">#REF!</definedName>
    <definedName name="TotalOtherSupplierCoalPurchaseKzt" localSheetId="0">#REF!</definedName>
    <definedName name="TotalOtherSupplierCoalPurchaseKzt">#REF!</definedName>
    <definedName name="TotalOverContractualCoalPurchaseKzt" localSheetId="0">#REF!</definedName>
    <definedName name="TotalOverContractualCoalPurchaseKzt">#REF!</definedName>
    <definedName name="TotalPen">'[30]#REF'!$A$94:$IV$94</definedName>
    <definedName name="TotalPortableWaterM3" localSheetId="0">#REF!</definedName>
    <definedName name="TotalPortableWaterM3">#REF!</definedName>
    <definedName name="TotalPurchasekWh" localSheetId="0">#REF!</definedName>
    <definedName name="TotalPurchasekWh">#REF!</definedName>
    <definedName name="TotalRepairCostKzt" localSheetId="0">#REF!</definedName>
    <definedName name="TotalRepairCostKzt">#REF!</definedName>
    <definedName name="TotalSaleskWh" localSheetId="0">#REF!</definedName>
    <definedName name="TotalSaleskWh">#REF!</definedName>
    <definedName name="TotalStationCoalPurchaseKzt" localSheetId="0">#REF!</definedName>
    <definedName name="TotalStationCoalPurchaseKzt">#REF!</definedName>
    <definedName name="TotalStationkWhProduced" localSheetId="0">#REF!</definedName>
    <definedName name="TotalStationkWhProduced">#REF!</definedName>
    <definedName name="TotalTransportCoalConsumedKzt" localSheetId="0">#REF!</definedName>
    <definedName name="TotalTransportCoalConsumedKzt">#REF!</definedName>
    <definedName name="TotalVariableWaterCostKzt">[28]Calculations!$E$302:$AV$302</definedName>
    <definedName name="TotalVATonSalesKzt" localSheetId="0">#REF!</definedName>
    <definedName name="TotalVATonSalesKzt">#REF!</definedName>
    <definedName name="TotalWaterCostKzt" localSheetId="0">#REF!</definedName>
    <definedName name="TotalWaterCostKzt">#REF!</definedName>
    <definedName name="TotalWaterFixedCostKzt" localSheetId="0">#REF!</definedName>
    <definedName name="TotalWaterFixedCostKzt">#REF!</definedName>
    <definedName name="TotalWaterToBePurchasedM3" localSheetId="0">#REF!</definedName>
    <definedName name="TotalWaterToBePurchasedM3">#REF!</definedName>
    <definedName name="TotCapEx">'[30]#REF'!$A$6:$IV$6</definedName>
    <definedName name="TotGen">'[30]#REF'!$E$191:$X$191</definedName>
    <definedName name="TP" localSheetId="0">#REF!</definedName>
    <definedName name="TP">#REF!</definedName>
    <definedName name="Trace" localSheetId="0">#REF!</definedName>
    <definedName name="Trace">#REF!</definedName>
    <definedName name="trace_htg" localSheetId="0">#REF!</definedName>
    <definedName name="trace_htg">#REF!</definedName>
    <definedName name="TRADCOMPS.SUMM" localSheetId="0">#REF!</definedName>
    <definedName name="TRADCOMPS.SUMM">#REF!</definedName>
    <definedName name="TRADING.COMPS" localSheetId="0">#REF!</definedName>
    <definedName name="TRADING.COMPS">#REF!</definedName>
    <definedName name="train5" localSheetId="0">#REF!</definedName>
    <definedName name="train5">#REF!</definedName>
    <definedName name="Trainigs" localSheetId="0">'[124]Обучение сотрудников'!#REF!</definedName>
    <definedName name="Trainigs">'[124]Обучение сотрудников'!#REF!</definedName>
    <definedName name="Tranche_1">'[30]#REF'!$L$5</definedName>
    <definedName name="Tranche_2">'[30]#REF'!$L$6</definedName>
    <definedName name="Tranche_3">'[30]#REF'!$L$7</definedName>
    <definedName name="TRANCHE1" localSheetId="0">#REF!</definedName>
    <definedName name="TRANCHE1">#REF!</definedName>
    <definedName name="TRANCHE1LEFT" localSheetId="0">#REF!</definedName>
    <definedName name="TRANCHE1LEFT">#REF!</definedName>
    <definedName name="TRANCHE1TOP" localSheetId="0">#REF!</definedName>
    <definedName name="TRANCHE1TOP">#REF!</definedName>
    <definedName name="TRANCHE2" localSheetId="0">#REF!</definedName>
    <definedName name="TRANCHE2">#REF!</definedName>
    <definedName name="TRANCHE2LEFT" localSheetId="0">#REF!</definedName>
    <definedName name="TRANCHE2LEFT">#REF!</definedName>
    <definedName name="TRANCHE2TOP" localSheetId="0">#REF!</definedName>
    <definedName name="TRANCHE2TOP">#REF!</definedName>
    <definedName name="TRANCHE3" localSheetId="0">#REF!</definedName>
    <definedName name="TRANCHE3">#REF!</definedName>
    <definedName name="TRANCHE3LEFT" localSheetId="0">#REF!</definedName>
    <definedName name="TRANCHE3LEFT">#REF!</definedName>
    <definedName name="TRANCHE3TOP" localSheetId="0">#REF!</definedName>
    <definedName name="TRANCHE3TOP">#REF!</definedName>
    <definedName name="TRANCHEI" localSheetId="0">#REF!</definedName>
    <definedName name="TRANCHEI">#REF!</definedName>
    <definedName name="TRANCHEITOP" localSheetId="0">#REF!</definedName>
    <definedName name="TRANCHEITOP">#REF!</definedName>
    <definedName name="TRANCHILEFT" localSheetId="0">#REF!</definedName>
    <definedName name="TRANCHILEFT">#REF!</definedName>
    <definedName name="TRANSAC.COMPS" localSheetId="0">#REF!</definedName>
    <definedName name="TRANSAC.COMPS">#REF!</definedName>
    <definedName name="transformers" localSheetId="0">#REF!</definedName>
    <definedName name="transformers">#REF!</definedName>
    <definedName name="TransmissionTariffAltaiKzt">[28]Assumption!$E$56:$AV$56</definedName>
    <definedName name="TransportationDispatchKzt" localSheetId="0">#REF!</definedName>
    <definedName name="TransportationDispatchKzt">#REF!</definedName>
    <definedName name="Travel" localSheetId="0">'[124]Ком. расходы'!#REF!</definedName>
    <definedName name="Travel">'[124]Ком. расходы'!#REF!</definedName>
    <definedName name="traylights" localSheetId="0">#REF!</definedName>
    <definedName name="traylights">#REF!</definedName>
    <definedName name="traypowercable" localSheetId="0">#REF!</definedName>
    <definedName name="traypowercable">#REF!</definedName>
    <definedName name="TREE_INVEST" localSheetId="0">#REF!</definedName>
    <definedName name="TREE_INVEST">#REF!</definedName>
    <definedName name="Troy_oz" localSheetId="0">[125]Inputs!#REF!</definedName>
    <definedName name="Troy_oz">[126]Inputs!#REF!</definedName>
    <definedName name="ttt" localSheetId="0">#REF!</definedName>
    <definedName name="ttt">#REF!</definedName>
    <definedName name="tttttt" localSheetId="0">#REF!</definedName>
    <definedName name="tttttt">#REF!</definedName>
    <definedName name="tuf">[10]PDC_Worksheet!$E$102</definedName>
    <definedName name="TURNOVER" localSheetId="0">#REF!</definedName>
    <definedName name="TURNOVER">#REF!</definedName>
    <definedName name="TWEGRTFG" localSheetId="0">'[1]Cashflow Forecast Port'!#REF!</definedName>
    <definedName name="TWEGRTFG">'[1]Cashflow Forecast Port'!#REF!</definedName>
    <definedName name="TXNTot">'[5]P&amp;L CCI Detail'!$T$223</definedName>
    <definedName name="TXTot">'[5]P&amp;L CCI Detail'!$T$183</definedName>
    <definedName name="ty" localSheetId="0">#REF!</definedName>
    <definedName name="ty">#REF!</definedName>
    <definedName name="TYPE" localSheetId="0">#REF!</definedName>
    <definedName name="TYPE">#REF!</definedName>
    <definedName name="tyu" hidden="1">[14]Calc!$X$153:$X$313</definedName>
    <definedName name="u" localSheetId="0">#REF!</definedName>
    <definedName name="u">#REF!</definedName>
    <definedName name="U01U10" localSheetId="0">#REF!</definedName>
    <definedName name="U01U10">#REF!</definedName>
    <definedName name="U01U2" localSheetId="0">#REF!</definedName>
    <definedName name="U01U2">#REF!</definedName>
    <definedName name="UG_Grade">[52]Parameters!$F$71</definedName>
    <definedName name="UGMinCost">[52]Parameters!$F$78</definedName>
    <definedName name="ugot">[48]Master!$F$15</definedName>
    <definedName name="ugot2">[48]Master!$F$21</definedName>
    <definedName name="UGProd">[52]Parameters!$E$76</definedName>
    <definedName name="UGR" localSheetId="0">#REF!</definedName>
    <definedName name="UGR">#REF!</definedName>
    <definedName name="ugtt">[48]Master!$F$14,[48]Master!$F$16,[48]Master!$F$17:$F$17</definedName>
    <definedName name="uksales" localSheetId="0">#REF!</definedName>
    <definedName name="uksales">#REF!</definedName>
    <definedName name="uksales_currency" localSheetId="0">#REF!</definedName>
    <definedName name="uksales_currency">#REF!</definedName>
    <definedName name="uksalesusd" localSheetId="0">#REF!</definedName>
    <definedName name="uksalesusd">#REF!</definedName>
    <definedName name="Unconsol">[4]Unconsol!$A$1:$A$22</definedName>
    <definedName name="unhide" localSheetId="0">#REF!</definedName>
    <definedName name="unhide">#REF!</definedName>
    <definedName name="unit" localSheetId="0">#REF!</definedName>
    <definedName name="unit">#REF!</definedName>
    <definedName name="unit_no" localSheetId="0">#REF!</definedName>
    <definedName name="unit_no">#REF!</definedName>
    <definedName name="Unit_sw">'[30]#REF'!$B$123:$B$133</definedName>
    <definedName name="unitMeasurement">[127]Parameters!$C$6</definedName>
    <definedName name="UnitVarExp" localSheetId="0">'[2]Project Data'!#REF!</definedName>
    <definedName name="UnitVarExp">'[2]Project Data'!#REF!</definedName>
    <definedName name="Update_Price_Query" localSheetId="0">#REF!</definedName>
    <definedName name="Update_Price_Query">#REF!</definedName>
    <definedName name="upper" localSheetId="0">#REF!</definedName>
    <definedName name="upper">#REF!</definedName>
    <definedName name="ups" localSheetId="0">#REF!</definedName>
    <definedName name="ups">#REF!</definedName>
    <definedName name="USD">150.2</definedName>
    <definedName name="usd_end" localSheetId="0">'[122]X-rates'!#REF!</definedName>
    <definedName name="usd_end">'[122]X-rates'!#REF!</definedName>
    <definedName name="USD_rate">[31]Input!$C$4</definedName>
    <definedName name="usd_stg" localSheetId="0">#REF!</definedName>
    <definedName name="usd_stg">#REF!</definedName>
    <definedName name="USD_to_EUR_av">'[122]X-rates'!$B$3</definedName>
    <definedName name="USD_to_EUR_end">'[122]X-rates'!$B$4</definedName>
    <definedName name="USD_to_EUR_open">'[122]X-rates'!$B$2</definedName>
    <definedName name="USD2003avg">'[12]FX rates'!$B$5</definedName>
    <definedName name="USD2004avg">'[12]FX rates'!$B$4</definedName>
    <definedName name="USDend" localSheetId="0">'[122]X-rates'!#REF!</definedName>
    <definedName name="USDend">'[122]X-rates'!#REF!</definedName>
    <definedName name="USDIncreaseRatePercent" localSheetId="0">[29]Assumption!#REF!</definedName>
    <definedName name="USDIncreaseRatePercent">[29]Assumption!#REF!</definedName>
    <definedName name="USDLibor" localSheetId="0">[2]SHELL!#REF!</definedName>
    <definedName name="USDLibor">[2]SHELL!#REF!</definedName>
    <definedName name="Utilities">[27]Utilities!$C$13</definedName>
    <definedName name="UtilitiesKzt" localSheetId="0">[29]Assumption!#REF!</definedName>
    <definedName name="UtilitiesKzt">[29]Assumption!#REF!</definedName>
    <definedName name="uu" localSheetId="0">#REF!</definedName>
    <definedName name="uu">#REF!</definedName>
    <definedName name="v" localSheetId="0">#REF!</definedName>
    <definedName name="v">#REF!</definedName>
    <definedName name="V_1полугодия" localSheetId="0">#REF!</definedName>
    <definedName name="V_1полугодия">#REF!</definedName>
    <definedName name="v_hung" localSheetId="0">#REF!</definedName>
    <definedName name="v_hung">#REF!</definedName>
    <definedName name="V_kaz" localSheetId="0">#REF!</definedName>
    <definedName name="V_kaz">#REF!</definedName>
    <definedName name="V_план" localSheetId="0">#REF!</definedName>
    <definedName name="V_план">#REF!</definedName>
    <definedName name="V_план_год" localSheetId="0">#REF!</definedName>
    <definedName name="V_план_год">#REF!</definedName>
    <definedName name="V_план_кварт" localSheetId="0">#REF!</definedName>
    <definedName name="V_план_кварт">#REF!</definedName>
    <definedName name="V_план_кврт" localSheetId="0">#REF!</definedName>
    <definedName name="V_план_кврт">#REF!</definedName>
    <definedName name="V_факт" localSheetId="0">#REF!</definedName>
    <definedName name="V_факт">#REF!</definedName>
    <definedName name="V_факт_год" localSheetId="0">#REF!</definedName>
    <definedName name="V_факт_год">#REF!</definedName>
    <definedName name="V_факт_кварт" localSheetId="0">#REF!</definedName>
    <definedName name="V_факт_кварт">#REF!</definedName>
    <definedName name="VACUUM" localSheetId="0">#REF!</definedName>
    <definedName name="VACUUM">#REF!</definedName>
    <definedName name="VACUUM2" localSheetId="0">#REF!</definedName>
    <definedName name="VACUUM2">#REF!</definedName>
    <definedName name="vahta_nadbavka">[88]const!$E$48</definedName>
    <definedName name="VAL_SUM" localSheetId="0">#REF!</definedName>
    <definedName name="VAL_SUM">#REF!</definedName>
    <definedName name="ValDate" localSheetId="0">#REF!</definedName>
    <definedName name="ValDate">#REF!</definedName>
    <definedName name="VALUAT.SUMMARY" localSheetId="0">#REF!</definedName>
    <definedName name="VALUAT.SUMMARY">#REF!</definedName>
    <definedName name="valuation" localSheetId="0">#REF!</definedName>
    <definedName name="valuation">#REF!</definedName>
    <definedName name="ValuationDate" localSheetId="0">[56]Assumptions!$E$38</definedName>
    <definedName name="ValuationDate">[57]Assumptions!$E$38</definedName>
    <definedName name="VALUE" localSheetId="0">#REF!</definedName>
    <definedName name="VALUE">#REF!</definedName>
    <definedName name="valuedate">[128]curve!$C$1</definedName>
    <definedName name="Values_Entered" localSheetId="0">IF('2019 приложение 21'!Loan_Amount*'2019 приложение 21'!Interest_Rate*'2019 приложение 21'!Loan_Years*'2019 приложение 21'!Loan_Start&gt;0,1,0)</definedName>
    <definedName name="Values_Entered">IF([0]!Loan_Amount*[0]!Interest_Rate*[0]!Loan_Years*[0]!Loan_Start&gt;0,1,0)</definedName>
    <definedName name="VarEsc">'[30]#REF'!$G$31</definedName>
    <definedName name="VarFee" localSheetId="0">'[30]#REF'!#REF!</definedName>
    <definedName name="VarFee">'[30]#REF'!#REF!</definedName>
    <definedName name="varoandmcost" localSheetId="0">#REF!</definedName>
    <definedName name="varoandmcost">#REF!</definedName>
    <definedName name="VAT">16%</definedName>
    <definedName name="VAT_36">16%</definedName>
    <definedName name="VATforExportPercent">[28]Assumption!$E$186:$AV$186</definedName>
    <definedName name="VATforKazakhstanPercent">[28]Assumption!$E$183:$AV$183</definedName>
    <definedName name="VATonAdminFixedCostKzt" localSheetId="0">#REF!</definedName>
    <definedName name="VATonAdminFixedCostKzt">#REF!</definedName>
    <definedName name="VATonCoalPurchaseKzt" localSheetId="0">#REF!</definedName>
    <definedName name="VATonCoalPurchaseKzt">#REF!</definedName>
    <definedName name="VATonCoalTransportKzt" localSheetId="0">#REF!</definedName>
    <definedName name="VATonCoalTransportKzt">#REF!</definedName>
    <definedName name="VATonKazakhstanSalesKzt" localSheetId="0">#REF!</definedName>
    <definedName name="VATonKazakhstanSalesKzt">#REF!</definedName>
    <definedName name="VATonOperatFixedCostKxt" localSheetId="0">#REF!</definedName>
    <definedName name="VATonOperatFixedCostKxt">#REF!</definedName>
    <definedName name="VATonOperationalFixedCostsKzt" localSheetId="0">#REF!</definedName>
    <definedName name="VATonOperationalFixedCostsKzt">#REF!</definedName>
    <definedName name="VATonOtherOutsideCustSalesKzt" localSheetId="0">#REF!</definedName>
    <definedName name="VATonOtherOutsideCustSalesKzt">#REF!</definedName>
    <definedName name="VATonRussiaSalesKzt" localSheetId="0">#REF!</definedName>
    <definedName name="VATonRussiaSalesKzt">#REF!</definedName>
    <definedName name="VATonRussiaTraderSalesKzt" localSheetId="0">#REF!</definedName>
    <definedName name="VATonRussiaTraderSalesKzt">#REF!</definedName>
    <definedName name="VATonVariableCostsKzt" localSheetId="0">#REF!</definedName>
    <definedName name="VATonVariableCostsKzt">#REF!</definedName>
    <definedName name="vent">[107]Вентиляция!$G$173</definedName>
    <definedName name="VERSION" localSheetId="0">#REF!</definedName>
    <definedName name="VERSION">#REF!</definedName>
    <definedName name="Vessel1" localSheetId="0">#REF!</definedName>
    <definedName name="Vessel1">#REF!</definedName>
    <definedName name="VEVA" localSheetId="0">#REF!</definedName>
    <definedName name="VEVA">#REF!</definedName>
    <definedName name="VGR" localSheetId="0">#REF!</definedName>
    <definedName name="VGR">#REF!</definedName>
    <definedName name="Volume" localSheetId="0">#REF!</definedName>
    <definedName name="Volume">#REF!</definedName>
    <definedName name="VSA" localSheetId="0">#REF!</definedName>
    <definedName name="VSA">#REF!</definedName>
    <definedName name="VSP" localSheetId="0">#REF!</definedName>
    <definedName name="VSP">#REF!</definedName>
    <definedName name="vv" localSheetId="0">#REF!</definedName>
    <definedName name="vv">#REF!</definedName>
    <definedName name="w" localSheetId="0">#REF!</definedName>
    <definedName name="w">#REF!</definedName>
    <definedName name="w_2" localSheetId="0">[37]Проект2002!#REF!</definedName>
    <definedName name="w_2">[37]Проект2002!#REF!</definedName>
    <definedName name="w_3" localSheetId="0">[37]Проект2002!#REF!</definedName>
    <definedName name="w_3">[37]Проект2002!#REF!</definedName>
    <definedName name="w_36">'[115]Cost 99v98'!$S$11</definedName>
    <definedName name="wacc" localSheetId="0">[2]Outputs!#REF!</definedName>
    <definedName name="wacc">[2]Outputs!#REF!</definedName>
    <definedName name="wacdebt" localSheetId="0">[2]Outputs!#REF!</definedName>
    <definedName name="wacdebt">[2]Outputs!#REF!</definedName>
    <definedName name="Wage_Esc">'[30]#REF'!$G$27</definedName>
    <definedName name="warn1" localSheetId="0">#REF!</definedName>
    <definedName name="warn1">#REF!</definedName>
    <definedName name="warn2" localSheetId="0">#REF!</definedName>
    <definedName name="warn2">#REF!</definedName>
    <definedName name="WaterAbsorbitionByTheGroundKzt" localSheetId="0">#REF!</definedName>
    <definedName name="WaterAbsorbitionByTheGroundKzt">#REF!</definedName>
    <definedName name="WaterAbsorbitionByTheGroundM3">[28]Assumption!$E$125:$AV$125</definedName>
    <definedName name="WaterAbsorbtionCostKzt" localSheetId="0">#REF!</definedName>
    <definedName name="WaterAbsorbtionCostKzt">#REF!</definedName>
    <definedName name="WaterChemicalTreatmentCostKzt" localSheetId="0">#REF!</definedName>
    <definedName name="WaterChemicalTreatmentCostKzt">#REF!</definedName>
    <definedName name="WaterConsumptionTaxKzt" localSheetId="0">#REF!</definedName>
    <definedName name="WaterConsumptionTaxKzt">#REF!</definedName>
    <definedName name="WaterConsumptionTaxPerM3">[28]Assumption!$E$180:$AV$180</definedName>
    <definedName name="WaterEvaporationCostKzt" localSheetId="0">#REF!</definedName>
    <definedName name="WaterEvaporationCostKzt">#REF!</definedName>
    <definedName name="WaterPricePerM3">[28]Assumption!$E$120:$AV$120</definedName>
    <definedName name="WBS">[55]WBS!$A$4:$A$97</definedName>
    <definedName name="WC" localSheetId="0">#REF!</definedName>
    <definedName name="WC">#REF!</definedName>
    <definedName name="we" localSheetId="0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FRWS" localSheetId="0">#REF!</definedName>
    <definedName name="WEFRWS">#REF!</definedName>
    <definedName name="WEIGHT" localSheetId="0">#REF!</definedName>
    <definedName name="WEIGHT">#REF!</definedName>
    <definedName name="weight_compressoil" localSheetId="0">#REF!</definedName>
    <definedName name="weight_compressoil">#REF!</definedName>
    <definedName name="weight_diesel" localSheetId="0">[112]Const!#REF!</definedName>
    <definedName name="weight_diesel">[112]Const!#REF!</definedName>
    <definedName name="weight_gasoline" localSheetId="0">#REF!</definedName>
    <definedName name="weight_gasoline">#REF!</definedName>
    <definedName name="weight_hydrooil" localSheetId="0">#REF!</definedName>
    <definedName name="weight_hydrooil">#REF!</definedName>
    <definedName name="weight_inustroil" localSheetId="0">#REF!</definedName>
    <definedName name="weight_inustroil">#REF!</definedName>
    <definedName name="weight_kerosene" localSheetId="0">#REF!</definedName>
    <definedName name="weight_kerosene">#REF!</definedName>
    <definedName name="weight_motoroil">[129]Const!$E$7</definedName>
    <definedName name="weight_motoroil_imp" localSheetId="0">#REF!</definedName>
    <definedName name="weight_motoroil_imp">#REF!</definedName>
    <definedName name="weight_motoroil_rus" localSheetId="0">#REF!</definedName>
    <definedName name="weight_motoroil_rus">#REF!</definedName>
    <definedName name="weight_transoil" localSheetId="0">#REF!</definedName>
    <definedName name="weight_transoil">#REF!</definedName>
    <definedName name="WeightedAverCoalPriceKZTPerTon" localSheetId="0">#REF!</definedName>
    <definedName name="WeightedAverCoalPriceKZTPerTon">#REF!</definedName>
    <definedName name="WeightedAverCoalTransportKZTPerTon" localSheetId="0">#REF!</definedName>
    <definedName name="WeightedAverCoalTransportKZTPerTon">#REF!</definedName>
    <definedName name="wer" localSheetId="0">#REF!</definedName>
    <definedName name="wer">#REF!</definedName>
    <definedName name="whole_estimate" localSheetId="0">#REF!</definedName>
    <definedName name="whole_estimate">#REF!</definedName>
    <definedName name="whtonds" localSheetId="0">#REF!</definedName>
    <definedName name="whtonds">#REF!</definedName>
    <definedName name="WinterHR" localSheetId="0">'[78]Reference #''s'!#REF!</definedName>
    <definedName name="WinterHR">'[78]Reference #''s'!#REF!</definedName>
    <definedName name="WithholdingTax10Percent" localSheetId="0">#REF!</definedName>
    <definedName name="WithholdingTax10Percent">#REF!</definedName>
    <definedName name="WithholdingTax10PercentKzt" localSheetId="0">#REF!</definedName>
    <definedName name="WithholdingTax10PercentKzt">#REF!</definedName>
    <definedName name="WithholdingTax15PercentKzt" localSheetId="0">#REF!</definedName>
    <definedName name="WithholdingTax15PercentKzt">#REF!</definedName>
    <definedName name="WithHoldingTaxKzt">[28]Assumption!$E$177:$AV$177</definedName>
    <definedName name="WORKING" localSheetId="0">#REF!</definedName>
    <definedName name="WORKING">#REF!</definedName>
    <definedName name="wr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5713phar." localSheetId="0" hidden="1">{#N/A,#N/A,FALSE,"SUM";#N/A,#N/A,FALSE,"M7A";#N/A,#N/A,FALSE,"S7A";#N/A,#N/A,FALSE,"M7B";#N/A,#N/A,FALSE,"S7B";#N/A,#N/A,FALSE,"M8A";#N/A,#N/A,FALSE,"S8A";#N/A,#N/A,FALSE,"M8B";#N/A,#N/A,FALSE,"S8B";#N/A,#N/A,FALSE,"M8C";#N/A,#N/A,FALSE,"S8C";#N/A,#N/A,FALSE,"MUTB";#N/A,#N/A,FALSE,"SUTB";#N/A,#N/A,FALSE,"M1A";#N/A,#N/A,FALSE,"S1A";#N/A,#N/A,FALSE,"M1B";#N/A,#N/A,FALSE,"S1B";#N/A,#N/A,FALSE,"MA08";#N/A,#N/A,FALSE,"SA08";#N/A,#N/A,FALSE,"MA04";#N/A,#N/A,FALSE,"SA04";#N/A,#N/A,FALSE,"MPFC";#N/A,#N/A,FALSE,"SPFC";#N/A,#N/A,FALSE,"MCB";#N/A,#N/A,FALSE,"SCB";#N/A,#N/A,FALSE,"MCPC";#N/A,#N/A,FALSE,"SCPC";#N/A,#N/A,FALSE,"MDTC";#N/A,#N/A,FALSE,"SDTC";#N/A,#N/A,FALSE,"MODC";#N/A,#N/A,FALSE,"SODC";#N/A,#N/A,FALSE,"MDB";#N/A,#N/A,FALSE,"SDB";#N/A,#N/A,FALSE,"SDB"}</definedName>
    <definedName name="wrn.5713phar." hidden="1">{#N/A,#N/A,FALSE,"SUM";#N/A,#N/A,FALSE,"M7A";#N/A,#N/A,FALSE,"S7A";#N/A,#N/A,FALSE,"M7B";#N/A,#N/A,FALSE,"S7B";#N/A,#N/A,FALSE,"M8A";#N/A,#N/A,FALSE,"S8A";#N/A,#N/A,FALSE,"M8B";#N/A,#N/A,FALSE,"S8B";#N/A,#N/A,FALSE,"M8C";#N/A,#N/A,FALSE,"S8C";#N/A,#N/A,FALSE,"MUTB";#N/A,#N/A,FALSE,"SUTB";#N/A,#N/A,FALSE,"M1A";#N/A,#N/A,FALSE,"S1A";#N/A,#N/A,FALSE,"M1B";#N/A,#N/A,FALSE,"S1B";#N/A,#N/A,FALSE,"MA08";#N/A,#N/A,FALSE,"SA08";#N/A,#N/A,FALSE,"MA04";#N/A,#N/A,FALSE,"SA04";#N/A,#N/A,FALSE,"MPFC";#N/A,#N/A,FALSE,"SPFC";#N/A,#N/A,FALSE,"MCB";#N/A,#N/A,FALSE,"SCB";#N/A,#N/A,FALSE,"MCPC";#N/A,#N/A,FALSE,"SCPC";#N/A,#N/A,FALSE,"MDTC";#N/A,#N/A,FALSE,"SDTC";#N/A,#N/A,FALSE,"MODC";#N/A,#N/A,FALSE,"SODC";#N/A,#N/A,FALSE,"MDB";#N/A,#N/A,FALSE,"SDB";#N/A,#N/A,FALSE,"SDB"}</definedName>
    <definedName name="wrn.AESreport.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isis2" localSheetId="0" hidden="1">{#N/A,#N/A,FALSE,"Aging Summary";#N/A,#N/A,FALSE,"Ratio Analysis";#N/A,#N/A,FALSE,"Test 120 Day Accts";#N/A,#N/A,FALSE,"Tickmarks"}</definedName>
    <definedName name="wrn.aging._.and._.Trend._.Analisis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localSheetId="0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_and._.trend._analysis11123.." localSheetId="0" hidden="1">{#N/A,#N/A,FALSE,"Aging Summary";#N/A,#N/A,FALSE,"Ratio Analysis";#N/A,#N/A,FALSE,"Test 120 Day Accts";#N/A,#N/A,FALSE,"Tickmarks"}</definedName>
    <definedName name="wrn.aging._and._.trend._analysis11123.." hidden="1">{#N/A,#N/A,FALSE,"Aging Summary";#N/A,#N/A,FALSE,"Ratio Analysis";#N/A,#N/A,FALSE,"Test 120 Day Accts";#N/A,#N/A,FALSE,"Tickmarks"}</definedName>
    <definedName name="wrn.Annual._.Report." localSheetId="0" hidden="1">{"ARPandL",#N/A,FALSE,"Report Annual";"ARCashflow",#N/A,FALSE,"Report Annual";"ARBalanceSheet",#N/A,FALSE,"Report Annual";"ARRatios",#N/A,FALSE,"Report Annual"}</definedName>
    <definedName name="wrn.Annual._.Report." hidden="1">{"ARPandL",#N/A,FALSE,"Report Annual";"ARCashflow",#N/A,FALSE,"Report Annual";"ARBalanceSheet",#N/A,FALSE,"Report Annual";"ARRatios",#N/A,FALSE,"Report Annual"}</definedName>
    <definedName name="wrn.BOOK1.XLS." hidden="1">{#N/A,#N/A,FALSE,"Sheet1"}</definedName>
    <definedName name="wrn.Calculations." localSheetId="0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localSheetId="0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localSheetId="0" hidden="1">{"FLUJO DE CAJA",#N/A,FALSE,"Hoja1";"ANEXOS FLUJO",#N/A,FALSE,"Hoja1"}</definedName>
    <definedName name="wrn.FLUJO._.CAJA." hidden="1">{"FLUJO DE CAJA",#N/A,FALSE,"Hoja1";"ANEXOS FLUJO",#N/A,FALSE,"Hoja1"}</definedName>
    <definedName name="wrn.GANANCIAS._.Y._.PERDIDAS." localSheetId="0" hidden="1">{"GAN.Y PERD.RESUMIDO",#N/A,FALSE,"Hoja1";"GAN.Y PERD.DETALLADO",#N/A,FALSE,"Hoja1"}</definedName>
    <definedName name="wrn.GANANCIAS._.Y._.PERDIDAS." hidden="1">{"GAN.Y PERD.RESUMIDO",#N/A,FALSE,"Hoja1";"GAN.Y PERD.DETALLADO",#N/A,FALSE,"Hoja1"}</definedName>
    <definedName name="wrn.Inputs." localSheetId="0" hidden="1">{"Inputs 1","Base",FALSE,"INPUTS";"Inputs 2","Base",FALSE,"INPUTS";"Inputs 3","Base",FALSE,"INPUTS";"Inputs 4","Base",FALSE,"INPUTS";"Inputs 5","Base",FALSE,"INPUTS"}</definedName>
    <definedName name="wrn.Inputs." hidden="1">{"Inputs 1","Base",FALSE,"INPUTS";"Inputs 2","Base",FALSE,"INPUTS";"Inputs 3","Base",FALSE,"INPUTS";"Inputs 4","Base",FALSE,"INPUTS";"Inputs 5","Base",FALSE,"INPUTS"}</definedName>
    <definedName name="wrn.pg98o2a11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g98o2a11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localSheetId="0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0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localSheetId="0" hidden="1">{#N/A,#N/A,FALSE,"Resid CPRIV";#N/A,#N/A,FALSE,"Comer_CPRIVKsum";#N/A,#N/A,FALSE,"General (2)";#N/A,#N/A,FALSE,"Oficial";#N/A,#N/A,FALSE,"Resumen";#N/A,#N/A,FALSE,"Escenarios"}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0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localSheetId="0" hidden="1">{"Rep 1",#N/A,FALSE,"Reports";"Rep 2",#N/A,FALSE,"Reports";"Rep 3",#N/A,FALSE,"Reports";"Rep 4",#N/A,FALSE,"Reports"}</definedName>
    <definedName name="wrn.Report." hidden="1">{"Rep 1",#N/A,FALSE,"Reports";"Rep 2",#N/A,FALSE,"Reports";"Rep 3",#N/A,FALSE,"Reports";"Rep 4",#N/A,FALSE,"Reports"}</definedName>
    <definedName name="wrn.SALARIOS._.PRESUPUESTO." localSheetId="0" hidden="1">{"SALARIOS",#N/A,FALSE,"Hoja3";"SUELDOS EMPLEADOS",#N/A,FALSE,"Hoja4";"SUELDOS EJECUTIVOS",#N/A,FALSE,"Hoja5"}</definedName>
    <definedName name="wrn.SALARIOS._.PRESUPUESTO." hidden="1">{"SALARIOS",#N/A,FALSE,"Hoja3";"SUELDOS EMPLEADOS",#N/A,FALSE,"Hoja4";"SUELDOS EJECUTIVOS",#N/A,FALSE,"Hoja5"}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SP">[116]Inputs!$F$37</definedName>
    <definedName name="WtdAvgPr">'[30]#REF'!$A$30:$IV$30</definedName>
    <definedName name="WtdCap">'[30]#REF'!$E$176:$X$176</definedName>
    <definedName name="ww" localSheetId="0" hidden="1">{"Rep 1",#N/A,FALSE,"Reports";"Rep 2",#N/A,FALSE,"Reports";"Rep 3",#N/A,FALSE,"Reports";"Rep 4",#N/A,FALSE,"Reports"}</definedName>
    <definedName name="ww" hidden="1">{"Rep 1",#N/A,FALSE,"Reports";"Rep 2",#N/A,FALSE,"Reports";"Rep 3",#N/A,FALSE,"Reports";"Rep 4",#N/A,FALSE,"Reports"}</definedName>
    <definedName name="X" localSheetId="0">#REF!</definedName>
    <definedName name="X">#REF!</definedName>
    <definedName name="xcd" localSheetId="0" hidden="1">[79]!header1-1 &amp; "." &amp; MAX(1,COUNTA(INDEX(#REF!,MATCH([79]!header1-1,#REF!,FALSE)):#REF!))</definedName>
    <definedName name="xcd" hidden="1">[79]!header1-1 &amp; "." &amp; MAX(1,COUNTA(INDEX(#REF!,MATCH([79]!header1-1,#REF!,FALSE)):#REF!))</definedName>
    <definedName name="XDVDSV" localSheetId="0">'[2]Op Assmp'!#REF!</definedName>
    <definedName name="XDVDSV">'[2]Op Assmp'!#REF!</definedName>
    <definedName name="XFCHGC" localSheetId="0">[16]SUMMARY!#REF!</definedName>
    <definedName name="XFCHGC">[16]SUMMARY!#REF!</definedName>
    <definedName name="xr" localSheetId="0">#REF!</definedName>
    <definedName name="xr">#REF!</definedName>
    <definedName name="XREF_COLUMN_1" hidden="1">'[130]VAT 2004'!#REF!</definedName>
    <definedName name="XREF_COLUMN_2" hidden="1">#REF!</definedName>
    <definedName name="XRefActiveRow" hidden="1">#REF!</definedName>
    <definedName name="XRefColumnsCount" hidden="1">2</definedName>
    <definedName name="XRefCopy1" hidden="1">'[130]VAT 2004'!#REF!</definedName>
    <definedName name="XRefCopy10" hidden="1">#REF!</definedName>
    <definedName name="xrefcopy100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[131]XREF!#REF!</definedName>
    <definedName name="XRefCopy13" hidden="1">#REF!</definedName>
    <definedName name="XRefCopy13Row" hidden="1">[131]XREF!#REF!</definedName>
    <definedName name="XRefCopy14" hidden="1">#REF!</definedName>
    <definedName name="XRefCopy14Row" hidden="1">[131]XREF!#REF!</definedName>
    <definedName name="XRefCopy15" hidden="1">#REF!</definedName>
    <definedName name="XRefCopy15Row" hidden="1">[131]XREF!#REF!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[131]XREF!#REF!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[131]XREF!#REF!</definedName>
    <definedName name="XRefCopy21" hidden="1">#REF!</definedName>
    <definedName name="XRefCopy21Row" hidden="1">#REF!</definedName>
    <definedName name="XRefCopy22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[131]XREF!#REF!</definedName>
    <definedName name="XRefCopy2Row" hidden="1">#REF!</definedName>
    <definedName name="XRefCopy3" hidden="1">#REF!</definedName>
    <definedName name="XRefCopy3Row" hidden="1">[132]XREF!#REF!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[131]XREF!#REF!</definedName>
    <definedName name="XRefCopy7" hidden="1">#REF!</definedName>
    <definedName name="XRefCopy7Row" hidden="1">[131]XREF!#REF!</definedName>
    <definedName name="XRefCopy8" hidden="1">#REF!</definedName>
    <definedName name="XRefCopy8Row" hidden="1">[131]XREF!#REF!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6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[132]XREF!#REF!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[133]XREF!#REF!</definedName>
    <definedName name="XRefPasteRangeCount" hidden="1">1</definedName>
    <definedName name="xx" localSheetId="0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x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 localSheetId="0">#REF!</definedName>
    <definedName name="y">#REF!</definedName>
    <definedName name="Y2002EkiCoalPriceKZTPerTon" localSheetId="0">[29]Assumption!#REF!</definedName>
    <definedName name="Y2002EkiCoalPriceKZTPerTon">[29]Assumption!#REF!</definedName>
    <definedName name="YAAPRCAP" localSheetId="0">'[1]Cashflow Forecast Port'!#REF!</definedName>
    <definedName name="YAAPRCAP">'[1]Cashflow Forecast Port'!#REF!</definedName>
    <definedName name="YAAPRCO" localSheetId="0">'[1]Cashflow Forecast Port'!#REF!</definedName>
    <definedName name="YAAPRCO">'[1]Cashflow Forecast Port'!#REF!</definedName>
    <definedName name="YAAPRCOAL" localSheetId="0">'[1]Cashflow Forecast Port'!#REF!</definedName>
    <definedName name="YAAPRCOAL">'[1]Cashflow Forecast Port'!#REF!</definedName>
    <definedName name="YAAPRDA">'[1]Cashflow Forecast Port'!$J$43:$J$43</definedName>
    <definedName name="YAAPRDEP">'[1]Cashflow Forecast Port'!$J$59:$J$59</definedName>
    <definedName name="YAAPREOS" localSheetId="0">'[1]Cashflow Forecast Port'!#REF!</definedName>
    <definedName name="YAAPREOS">'[1]Cashflow Forecast Port'!#REF!</definedName>
    <definedName name="YAAPREQ">'[1]Cashflow Forecast Port'!$J$53:$J$53</definedName>
    <definedName name="YAAPRIAT">'[1]Cashflow Forecast Port'!$J$48:$J$48</definedName>
    <definedName name="YAAPRIBIT">'[1]Cashflow Forecast Port'!$J$47:$J$47</definedName>
    <definedName name="YAAPRINT">'[1]Cashflow Forecast Port'!$J$44:$J$44</definedName>
    <definedName name="YAAPRISN">'[1]Cashflow Forecast Port'!$J$54:$J$54</definedName>
    <definedName name="YAAPRNETCONT">'[1]Cashflow Forecast Port'!$J$67:$J$67</definedName>
    <definedName name="YAAPRSTEAM" localSheetId="0">'[1]Cashflow Forecast Port'!#REF!</definedName>
    <definedName name="YAAPRSTEAM">'[1]Cashflow Forecast Port'!#REF!</definedName>
    <definedName name="YAAPRTAX">'[1]Cashflow Forecast Port'!$J$65:$J$65</definedName>
    <definedName name="YAAPRTO">'[1]Cashflow Forecast Port'!$J$45:$J$45</definedName>
    <definedName name="YAAPRWHEEL" localSheetId="0">'[1]Cashflow Forecast Port'!#REF!</definedName>
    <definedName name="YAAPRWHEEL">'[1]Cashflow Forecast Port'!#REF!</definedName>
    <definedName name="YAAUGCAP" localSheetId="0">'[1]Cashflow Forecast Port'!#REF!</definedName>
    <definedName name="YAAUGCAP">'[1]Cashflow Forecast Port'!#REF!</definedName>
    <definedName name="YAAUGCO" localSheetId="0">'[1]Cashflow Forecast Port'!#REF!</definedName>
    <definedName name="YAAUGCO">'[1]Cashflow Forecast Port'!#REF!</definedName>
    <definedName name="YAAUGCOAL" localSheetId="0">'[1]Cashflow Forecast Port'!#REF!</definedName>
    <definedName name="YAAUGCOAL">'[1]Cashflow Forecast Port'!#REF!</definedName>
    <definedName name="YAAUGDA">'[1]Cashflow Forecast Port'!$R$43:$R$43</definedName>
    <definedName name="YAAUGDEP">'[1]Cashflow Forecast Port'!$R$59:$R$59</definedName>
    <definedName name="YAAUGEOS" localSheetId="0">'[1]Cashflow Forecast Port'!#REF!</definedName>
    <definedName name="YAAUGEOS">'[1]Cashflow Forecast Port'!#REF!</definedName>
    <definedName name="YAAUGEQ">'[1]Cashflow Forecast Port'!$R$53:$R$53</definedName>
    <definedName name="YAAUGIAT">'[1]Cashflow Forecast Port'!$R$48:$R$48</definedName>
    <definedName name="YAAUGIBIT">'[1]Cashflow Forecast Port'!$R$47:$R$47</definedName>
    <definedName name="YAAUGINT">'[1]Cashflow Forecast Port'!$R$44:$R$44</definedName>
    <definedName name="YAAUGISN">'[1]Cashflow Forecast Port'!$R$54:$R$54</definedName>
    <definedName name="YAAUGNETCONT">'[1]Cashflow Forecast Port'!$R$67:$R$67</definedName>
    <definedName name="YAAUGSTEAM" localSheetId="0">'[1]Cashflow Forecast Port'!#REF!</definedName>
    <definedName name="YAAUGSTEAM">'[1]Cashflow Forecast Port'!#REF!</definedName>
    <definedName name="YAAUGTAX">'[1]Cashflow Forecast Port'!$R$65:$R$65</definedName>
    <definedName name="YAAUGTO">'[1]Cashflow Forecast Port'!$R$45:$R$45</definedName>
    <definedName name="YAAUGWHEEL" localSheetId="0">'[1]Cashflow Forecast Port'!#REF!</definedName>
    <definedName name="YAAUGWHEEL">'[1]Cashflow Forecast Port'!#REF!</definedName>
    <definedName name="YACOTISN">'[1]Cashflow Forecast Port'!$V$54:$V$54</definedName>
    <definedName name="YADECCAP" localSheetId="0">'[1]Cashflow Forecast Port'!#REF!</definedName>
    <definedName name="YADECCAP">'[1]Cashflow Forecast Port'!#REF!</definedName>
    <definedName name="YADECCO" localSheetId="0">'[1]Cashflow Forecast Port'!#REF!</definedName>
    <definedName name="YADECCO">'[1]Cashflow Forecast Port'!#REF!</definedName>
    <definedName name="YADECCOAL" localSheetId="0">'[1]Cashflow Forecast Port'!#REF!</definedName>
    <definedName name="YADECCOAL">'[1]Cashflow Forecast Port'!#REF!</definedName>
    <definedName name="YADECDA">'[1]Cashflow Forecast Port'!$Z$43:$Z$43</definedName>
    <definedName name="YADECDEP">'[1]Cashflow Forecast Port'!$Z$59:$Z$59</definedName>
    <definedName name="YADECEOS" localSheetId="0">'[1]Cashflow Forecast Port'!#REF!</definedName>
    <definedName name="YADECEOS">'[1]Cashflow Forecast Port'!#REF!</definedName>
    <definedName name="YADECEQ">'[1]Cashflow Forecast Port'!$Z$53:$Z$53</definedName>
    <definedName name="YADECIAT">'[1]Cashflow Forecast Port'!$Z$48:$Z$48</definedName>
    <definedName name="YADECIBIT">'[1]Cashflow Forecast Port'!$Z$47:$Z$47</definedName>
    <definedName name="YADECINT">'[1]Cashflow Forecast Port'!$Z$44:$Z$44</definedName>
    <definedName name="YADECISN">'[1]Cashflow Forecast Port'!$Z$54:$Z$54</definedName>
    <definedName name="YADECNETCONT">'[1]Cashflow Forecast Port'!$Z$67:$Z$67</definedName>
    <definedName name="YADECSTEAM" localSheetId="0">'[1]Cashflow Forecast Port'!#REF!</definedName>
    <definedName name="YADECSTEAM">'[1]Cashflow Forecast Port'!#REF!</definedName>
    <definedName name="YADECTAX">'[1]Cashflow Forecast Port'!$Z$65:$Z$65</definedName>
    <definedName name="YADECTO">'[1]Cashflow Forecast Port'!$Z$45:$Z$45</definedName>
    <definedName name="YADECWHEEL" localSheetId="0">'[1]Cashflow Forecast Port'!#REF!</definedName>
    <definedName name="YADECWHEEL">'[1]Cashflow Forecast Port'!#REF!</definedName>
    <definedName name="YAFEBCAP" localSheetId="0">'[1]Cashflow Forecast Port'!#REF!</definedName>
    <definedName name="YAFEBCAP">'[1]Cashflow Forecast Port'!#REF!</definedName>
    <definedName name="YAFEBCO" localSheetId="0">'[1]Cashflow Forecast Port'!#REF!</definedName>
    <definedName name="YAFEBCO">'[1]Cashflow Forecast Port'!#REF!</definedName>
    <definedName name="YAFEBCOAL" localSheetId="0">'[1]Cashflow Forecast Port'!#REF!</definedName>
    <definedName name="YAFEBCOAL">'[1]Cashflow Forecast Port'!#REF!</definedName>
    <definedName name="YAFEBDA">'[1]Cashflow Forecast Port'!$F$43:$F$43</definedName>
    <definedName name="YAFEBDEP">'[1]Cashflow Forecast Port'!$F$59:$F$59</definedName>
    <definedName name="YAFEBEOS" localSheetId="0">'[1]Cashflow Forecast Port'!#REF!</definedName>
    <definedName name="YAFEBEOS">'[1]Cashflow Forecast Port'!#REF!</definedName>
    <definedName name="YAFEBEQ">'[1]Cashflow Forecast Port'!$F$53:$F$53</definedName>
    <definedName name="YAFEBIAT">'[1]Cashflow Forecast Port'!$F$48:$F$48</definedName>
    <definedName name="YAFEBIBIT">'[1]Cashflow Forecast Port'!$F$47:$F$47</definedName>
    <definedName name="YAFEBINT">'[1]Cashflow Forecast Port'!$F$44:$F$44</definedName>
    <definedName name="YAFEBISN">'[1]Cashflow Forecast Port'!$F$54:$F$54</definedName>
    <definedName name="YAFEBNETCONT">'[1]Cashflow Forecast Port'!$F$67:$F$67</definedName>
    <definedName name="YAFEBSTEAM" localSheetId="0">'[1]Cashflow Forecast Port'!#REF!</definedName>
    <definedName name="YAFEBSTEAM">'[1]Cashflow Forecast Port'!#REF!</definedName>
    <definedName name="YAFEBTAX">'[1]Cashflow Forecast Port'!$F$65:$F$65</definedName>
    <definedName name="YAFEBTO">'[1]Cashflow Forecast Port'!$F$45:$F$45</definedName>
    <definedName name="YAFEBWHEEL" localSheetId="0">'[1]Cashflow Forecast Port'!#REF!</definedName>
    <definedName name="YAFEBWHEEL">'[1]Cashflow Forecast Port'!#REF!</definedName>
    <definedName name="YAGWAPR">'[1]Cashflow Forecast Port'!$J$49:$J$49</definedName>
    <definedName name="YAGWAUG">'[1]Cashflow Forecast Port'!$R$49:$R$49</definedName>
    <definedName name="YAGWFEB">'[1]Cashflow Forecast Port'!$F$49:$F$49</definedName>
    <definedName name="YAGWJAN">'[1]Cashflow Forecast Port'!$D$49:$D$49</definedName>
    <definedName name="YAGWJUL">'[1]Cashflow Forecast Port'!$P$49:$P$49</definedName>
    <definedName name="YAGWJUN">'[1]Cashflow Forecast Port'!$N$49:$N$49</definedName>
    <definedName name="YAGWMAR">'[1]Cashflow Forecast Port'!$H$49:$H$49</definedName>
    <definedName name="YAGWMAY">'[1]Cashflow Forecast Port'!$L$49:$L$49</definedName>
    <definedName name="YAISNAPR">'[1]Cashflow Forecast Port'!$J$51:$J$51</definedName>
    <definedName name="YAISNFEB">'[1]Cashflow Forecast Port'!$F$51:$F$51</definedName>
    <definedName name="YAISNJAN">'[1]Cashflow Forecast Port'!$D$51:$D$51</definedName>
    <definedName name="YAISNJUN">'[1]Cashflow Forecast Port'!$N$51:$N$51</definedName>
    <definedName name="YAISNMAR">'[1]Cashflow Forecast Port'!$H$51:$H$51</definedName>
    <definedName name="YAISNMAY">'[1]Cashflow Forecast Port'!$L$51:$L$51</definedName>
    <definedName name="YAJANCAP" localSheetId="0">'[1]Cashflow Forecast Port'!#REF!</definedName>
    <definedName name="YAJANCAP">'[1]Cashflow Forecast Port'!#REF!</definedName>
    <definedName name="YAJANCO" localSheetId="0">'[1]Cashflow Forecast Port'!#REF!</definedName>
    <definedName name="YAJANCO">'[1]Cashflow Forecast Port'!#REF!</definedName>
    <definedName name="YAJANCOAL" localSheetId="0">'[1]Cashflow Forecast Port'!#REF!</definedName>
    <definedName name="YAJANCOAL">'[1]Cashflow Forecast Port'!#REF!</definedName>
    <definedName name="YAJANDA">'[1]Cashflow Forecast Port'!$D$43:$D$43</definedName>
    <definedName name="YAJANDEP">'[1]Cashflow Forecast Port'!$D$59:$D$59</definedName>
    <definedName name="YAJANEOS" localSheetId="0">'[1]Cashflow Forecast Port'!#REF!</definedName>
    <definedName name="YAJANEOS">'[1]Cashflow Forecast Port'!#REF!</definedName>
    <definedName name="YAJANEQ">'[1]Cashflow Forecast Port'!$D$53:$D$53</definedName>
    <definedName name="YAJANIAT">'[1]Cashflow Forecast Port'!$D$48:$D$48</definedName>
    <definedName name="YAJANIBIT">'[1]Cashflow Forecast Port'!$D$47:$D$47</definedName>
    <definedName name="YAJANINT">'[1]Cashflow Forecast Port'!$D$44:$D$44</definedName>
    <definedName name="YAJANISN">'[1]Cashflow Forecast Port'!$D$54:$D$54</definedName>
    <definedName name="YAJANNETCONT">'[1]Cashflow Forecast Port'!$D$67:$D$67</definedName>
    <definedName name="YAJANSTEAM" localSheetId="0">'[1]Cashflow Forecast Port'!#REF!</definedName>
    <definedName name="YAJANSTEAM">'[1]Cashflow Forecast Port'!#REF!</definedName>
    <definedName name="YAJANTAX">'[1]Cashflow Forecast Port'!$D$65:$D$65</definedName>
    <definedName name="YAJANTO">'[1]Cashflow Forecast Port'!$D$45:$D$45</definedName>
    <definedName name="YAJANWHEEL" localSheetId="0">'[1]Cashflow Forecast Port'!#REF!</definedName>
    <definedName name="YAJANWHEEL">'[1]Cashflow Forecast Port'!#REF!</definedName>
    <definedName name="YAJULCAP" localSheetId="0">'[1]Cashflow Forecast Port'!#REF!</definedName>
    <definedName name="YAJULCAP">'[1]Cashflow Forecast Port'!#REF!</definedName>
    <definedName name="YAJULCO" localSheetId="0">'[1]Cashflow Forecast Port'!#REF!</definedName>
    <definedName name="YAJULCO">'[1]Cashflow Forecast Port'!#REF!</definedName>
    <definedName name="YAJULCOAL" localSheetId="0">'[1]Cashflow Forecast Port'!#REF!</definedName>
    <definedName name="YAJULCOAL">'[1]Cashflow Forecast Port'!#REF!</definedName>
    <definedName name="YAJULDA">'[1]Cashflow Forecast Port'!$P$43:$P$43</definedName>
    <definedName name="YAJULDEP">'[1]Cashflow Forecast Port'!$P$59:$P$59</definedName>
    <definedName name="YAJULEOS" localSheetId="0">'[1]Cashflow Forecast Port'!#REF!</definedName>
    <definedName name="YAJULEOS">'[1]Cashflow Forecast Port'!#REF!</definedName>
    <definedName name="YAJULEQ">'[1]Cashflow Forecast Port'!$P$53:$P$53</definedName>
    <definedName name="YAJULIAT">'[1]Cashflow Forecast Port'!$P$48:$P$48</definedName>
    <definedName name="YAJULIBIT">'[1]Cashflow Forecast Port'!$P$47:$P$47</definedName>
    <definedName name="YAJULINT">'[1]Cashflow Forecast Port'!$P$44:$P$44</definedName>
    <definedName name="YAJULISN">'[1]Cashflow Forecast Port'!$P$54:$P$54</definedName>
    <definedName name="YAJULNETCONT">'[1]Cashflow Forecast Port'!$P$67:$P$67</definedName>
    <definedName name="YAJULSTEAM" localSheetId="0">'[1]Cashflow Forecast Port'!#REF!</definedName>
    <definedName name="YAJULSTEAM">'[1]Cashflow Forecast Port'!#REF!</definedName>
    <definedName name="YAJULTAX">'[1]Cashflow Forecast Port'!$P$65:$P$65</definedName>
    <definedName name="YAJULTO">'[1]Cashflow Forecast Port'!$P$45:$P$45</definedName>
    <definedName name="YAJULWHEEL" localSheetId="0">'[1]Cashflow Forecast Port'!#REF!</definedName>
    <definedName name="YAJULWHEEL">'[1]Cashflow Forecast Port'!#REF!</definedName>
    <definedName name="YAJULYCOAL" localSheetId="0">'[1]Cashflow Forecast Port'!#REF!</definedName>
    <definedName name="YAJULYCOAL">'[1]Cashflow Forecast Port'!#REF!</definedName>
    <definedName name="YAJUNCAP" localSheetId="0">'[1]Cashflow Forecast Port'!#REF!</definedName>
    <definedName name="YAJUNCAP">'[1]Cashflow Forecast Port'!#REF!</definedName>
    <definedName name="YAJUNCO" localSheetId="0">'[1]Cashflow Forecast Port'!#REF!</definedName>
    <definedName name="YAJUNCO">'[1]Cashflow Forecast Port'!#REF!</definedName>
    <definedName name="YAJUNCOAL" localSheetId="0">'[1]Cashflow Forecast Port'!#REF!</definedName>
    <definedName name="YAJUNCOAL">'[1]Cashflow Forecast Port'!#REF!</definedName>
    <definedName name="YAJUNDA">'[1]Cashflow Forecast Port'!$N$43:$N$43</definedName>
    <definedName name="YAJUNDEP">'[1]Cashflow Forecast Port'!$N$59:$N$59</definedName>
    <definedName name="YAJUNEOS" localSheetId="0">'[1]Cashflow Forecast Port'!#REF!</definedName>
    <definedName name="YAJUNEOS">'[1]Cashflow Forecast Port'!#REF!</definedName>
    <definedName name="YAJUNEQ">'[1]Cashflow Forecast Port'!$N$53:$N$53</definedName>
    <definedName name="YAJUNIAT">'[1]Cashflow Forecast Port'!$N$48:$N$48</definedName>
    <definedName name="YAJUNIBIT">'[1]Cashflow Forecast Port'!$N$47:$N$47</definedName>
    <definedName name="YAJUNINT">'[1]Cashflow Forecast Port'!$N$44:$N$44</definedName>
    <definedName name="YAJUNISN">'[1]Cashflow Forecast Port'!$N$54:$N$54</definedName>
    <definedName name="YAJUNNETCONT">'[1]Cashflow Forecast Port'!$N$67:$N$67</definedName>
    <definedName name="YAJUNSTEAM" localSheetId="0">'[1]Cashflow Forecast Port'!#REF!</definedName>
    <definedName name="YAJUNSTEAM">'[1]Cashflow Forecast Port'!#REF!</definedName>
    <definedName name="YAJUNTAX">'[1]Cashflow Forecast Port'!$N$65:$N$65</definedName>
    <definedName name="YAJUNTO">'[1]Cashflow Forecast Port'!$N$45:$N$45</definedName>
    <definedName name="YAJUNWHEEL" localSheetId="0">'[1]Cashflow Forecast Port'!#REF!</definedName>
    <definedName name="YAJUNWHEEL">'[1]Cashflow Forecast Port'!#REF!</definedName>
    <definedName name="YAMARCAP" localSheetId="0">'[1]Cashflow Forecast Port'!#REF!</definedName>
    <definedName name="YAMARCAP">'[1]Cashflow Forecast Port'!#REF!</definedName>
    <definedName name="YAMARCO" localSheetId="0">'[1]Cashflow Forecast Port'!#REF!</definedName>
    <definedName name="YAMARCO">'[1]Cashflow Forecast Port'!#REF!</definedName>
    <definedName name="YAMARCOAL" localSheetId="0">'[1]Cashflow Forecast Port'!#REF!</definedName>
    <definedName name="YAMARCOAL">'[1]Cashflow Forecast Port'!#REF!</definedName>
    <definedName name="YAMARDA">'[1]Cashflow Forecast Port'!$H$43:$H$43</definedName>
    <definedName name="YAMARDEP">'[1]Cashflow Forecast Port'!$H$59:$H$59</definedName>
    <definedName name="YAMAREOS" localSheetId="0">'[1]Cashflow Forecast Port'!#REF!</definedName>
    <definedName name="YAMAREOS">'[1]Cashflow Forecast Port'!#REF!</definedName>
    <definedName name="YAMAREQ">'[1]Cashflow Forecast Port'!$H$53:$H$53</definedName>
    <definedName name="YAMARIAT">'[1]Cashflow Forecast Port'!$H$48:$H$48</definedName>
    <definedName name="YAMARIBIT">'[1]Cashflow Forecast Port'!$H$47:$H$47</definedName>
    <definedName name="YAMARINT">'[1]Cashflow Forecast Port'!$H$44:$H$44</definedName>
    <definedName name="YAMARISN">'[1]Cashflow Forecast Port'!$H$54:$H$54</definedName>
    <definedName name="YAMARNETCONT">'[1]Cashflow Forecast Port'!$H$67:$H$67</definedName>
    <definedName name="YAMARSTEAM" localSheetId="0">'[1]Cashflow Forecast Port'!#REF!</definedName>
    <definedName name="YAMARSTEAM">'[1]Cashflow Forecast Port'!#REF!</definedName>
    <definedName name="YAMARTAX">'[1]Cashflow Forecast Port'!$H$65:$H$65</definedName>
    <definedName name="YAMARTO">'[1]Cashflow Forecast Port'!$H$45:$H$45</definedName>
    <definedName name="YAMARWHEEL" localSheetId="0">'[1]Cashflow Forecast Port'!#REF!</definedName>
    <definedName name="YAMARWHEEL">'[1]Cashflow Forecast Port'!#REF!</definedName>
    <definedName name="YAMAYCAP" localSheetId="0">'[1]Cashflow Forecast Port'!#REF!</definedName>
    <definedName name="YAMAYCAP">'[1]Cashflow Forecast Port'!#REF!</definedName>
    <definedName name="YAMAYCO" localSheetId="0">'[1]Cashflow Forecast Port'!#REF!</definedName>
    <definedName name="YAMAYCO">'[1]Cashflow Forecast Port'!#REF!</definedName>
    <definedName name="YAMAYCOAL" localSheetId="0">'[1]Cashflow Forecast Port'!#REF!</definedName>
    <definedName name="YAMAYCOAL">'[1]Cashflow Forecast Port'!#REF!</definedName>
    <definedName name="YAMAYDA">'[1]Cashflow Forecast Port'!$L$43:$L$43</definedName>
    <definedName name="YAMAYDEP">'[1]Cashflow Forecast Port'!$L$59:$L$59</definedName>
    <definedName name="YAMAYEOS" localSheetId="0">'[1]Cashflow Forecast Port'!#REF!</definedName>
    <definedName name="YAMAYEOS">'[1]Cashflow Forecast Port'!#REF!</definedName>
    <definedName name="YAMAYEQ">'[1]Cashflow Forecast Port'!$L$53:$L$53</definedName>
    <definedName name="YAMAYIAT">'[1]Cashflow Forecast Port'!$L$48:$L$48</definedName>
    <definedName name="YAMAYIBIT">'[1]Cashflow Forecast Port'!$L$47:$L$47</definedName>
    <definedName name="YAMAYINT">'[1]Cashflow Forecast Port'!$L$44:$L$44</definedName>
    <definedName name="YAMAYISN">'[1]Cashflow Forecast Port'!$L$54:$L$54</definedName>
    <definedName name="YAMAYNETCONT">'[1]Cashflow Forecast Port'!$L$67:$L$67</definedName>
    <definedName name="YAMAYSTEAM" localSheetId="0">'[1]Cashflow Forecast Port'!#REF!</definedName>
    <definedName name="YAMAYSTEAM">'[1]Cashflow Forecast Port'!#REF!</definedName>
    <definedName name="YAMAYTAX">'[1]Cashflow Forecast Port'!$L$65:$L$65</definedName>
    <definedName name="YAMAYTO">'[1]Cashflow Forecast Port'!$L$45:$L$45</definedName>
    <definedName name="YAMAYWHEEL" localSheetId="0">'[1]Cashflow Forecast Port'!#REF!</definedName>
    <definedName name="YAMAYWHEEL">'[1]Cashflow Forecast Port'!#REF!</definedName>
    <definedName name="YAMIAPR">'[1]Cashflow Forecast Port'!$J$61:$J$61</definedName>
    <definedName name="YAMIAUG">'[1]Cashflow Forecast Port'!$R$61:$R$61</definedName>
    <definedName name="YAMIDEC">'[1]Cashflow Forecast Port'!$Z$61:$Z$61</definedName>
    <definedName name="YAMIFEB">'[1]Cashflow Forecast Port'!$F$61:$F$61</definedName>
    <definedName name="YAMIJAN">'[1]Cashflow Forecast Port'!$D$61:$D$61</definedName>
    <definedName name="YAMIJUL">'[1]Cashflow Forecast Port'!$P$61:$P$61</definedName>
    <definedName name="YAMIJUN">'[1]Cashflow Forecast Port'!$N$61:$N$61</definedName>
    <definedName name="YAMIMAR">'[1]Cashflow Forecast Port'!$H$61:$H$61</definedName>
    <definedName name="YAMIMAY">'[1]Cashflow Forecast Port'!$L$61:$L$61</definedName>
    <definedName name="YAMINOV">'[1]Cashflow Forecast Port'!$X$61:$X$61</definedName>
    <definedName name="YAMIOCT">'[1]Cashflow Forecast Port'!$V$61:$V$61</definedName>
    <definedName name="YAMISEP">'[1]Cashflow Forecast Port'!$T$61:$T$61</definedName>
    <definedName name="YANOVCAP" localSheetId="0">'[1]Cashflow Forecast Port'!#REF!</definedName>
    <definedName name="YANOVCAP">'[1]Cashflow Forecast Port'!#REF!</definedName>
    <definedName name="YANOVCO" localSheetId="0">'[1]Cashflow Forecast Port'!#REF!</definedName>
    <definedName name="YANOVCO">'[1]Cashflow Forecast Port'!#REF!</definedName>
    <definedName name="YANOVCOAL" localSheetId="0">'[1]Cashflow Forecast Port'!#REF!</definedName>
    <definedName name="YANOVCOAL">'[1]Cashflow Forecast Port'!#REF!</definedName>
    <definedName name="YANOVDA">'[1]Cashflow Forecast Port'!$X$43:$X$43</definedName>
    <definedName name="YANOVDEP">'[1]Cashflow Forecast Port'!$X$59:$X$59</definedName>
    <definedName name="YANOVEOS" localSheetId="0">'[1]Cashflow Forecast Port'!#REF!</definedName>
    <definedName name="YANOVEOS">'[1]Cashflow Forecast Port'!#REF!</definedName>
    <definedName name="YANOVEQ">'[1]Cashflow Forecast Port'!$X$53:$X$53</definedName>
    <definedName name="YANOVIAT">'[1]Cashflow Forecast Port'!$X$48:$X$48</definedName>
    <definedName name="YANOVIBIT">'[1]Cashflow Forecast Port'!$X$47:$X$47</definedName>
    <definedName name="YANOVINT">'[1]Cashflow Forecast Port'!$X$44:$X$44</definedName>
    <definedName name="YANOVISN">'[1]Cashflow Forecast Port'!$X$54:$X$54</definedName>
    <definedName name="YANOVNETCONT">'[1]Cashflow Forecast Port'!$X$67:$X$67</definedName>
    <definedName name="YANOVSTEAM" localSheetId="0">'[1]Cashflow Forecast Port'!#REF!</definedName>
    <definedName name="YANOVSTEAM">'[1]Cashflow Forecast Port'!#REF!</definedName>
    <definedName name="YANOVTAX">'[1]Cashflow Forecast Port'!$X$65:$X$65</definedName>
    <definedName name="YANOVTO">'[1]Cashflow Forecast Port'!$X$45:$X$45</definedName>
    <definedName name="YANOVWHEEL" localSheetId="0">'[1]Cashflow Forecast Port'!#REF!</definedName>
    <definedName name="YANOVWHEEL">'[1]Cashflow Forecast Port'!#REF!</definedName>
    <definedName name="YAOCTCAP" localSheetId="0">'[1]Cashflow Forecast Port'!#REF!</definedName>
    <definedName name="YAOCTCAP">'[1]Cashflow Forecast Port'!#REF!</definedName>
    <definedName name="YAOCTCO" localSheetId="0">'[1]Cashflow Forecast Port'!#REF!</definedName>
    <definedName name="YAOCTCO">'[1]Cashflow Forecast Port'!#REF!</definedName>
    <definedName name="YAOCTCOAL" localSheetId="0">'[1]Cashflow Forecast Port'!#REF!</definedName>
    <definedName name="YAOCTCOAL">'[1]Cashflow Forecast Port'!#REF!</definedName>
    <definedName name="YAOCTDA">'[1]Cashflow Forecast Port'!$V$43:$V$43</definedName>
    <definedName name="YAOCTDEP">'[1]Cashflow Forecast Port'!$V$59:$V$59</definedName>
    <definedName name="YAOCTEOS" localSheetId="0">'[1]Cashflow Forecast Port'!#REF!</definedName>
    <definedName name="YAOCTEOS">'[1]Cashflow Forecast Port'!#REF!</definedName>
    <definedName name="YAOCTEQ">'[1]Cashflow Forecast Port'!$V$53:$V$53</definedName>
    <definedName name="YAOCTIAT">'[1]Cashflow Forecast Port'!$V$48:$V$48</definedName>
    <definedName name="YAOCTIBIT">'[1]Cashflow Forecast Port'!$V$47:$V$47</definedName>
    <definedName name="YAOCTINT">'[1]Cashflow Forecast Port'!$V$44:$V$44</definedName>
    <definedName name="YAOCTISN">'[1]Cashflow Forecast Port'!$U$54:$U$54</definedName>
    <definedName name="YAOCTNETCONT">'[1]Cashflow Forecast Port'!$V$67:$V$67</definedName>
    <definedName name="YAOCTSTEAM" localSheetId="0">'[1]Cashflow Forecast Port'!#REF!</definedName>
    <definedName name="YAOCTSTEAM">'[1]Cashflow Forecast Port'!#REF!</definedName>
    <definedName name="YAOCTTAX">'[1]Cashflow Forecast Port'!$V$65:$V$65</definedName>
    <definedName name="YAOCTTO">'[1]Cashflow Forecast Port'!$V$45:$V$45</definedName>
    <definedName name="YAOCTWHEEL" localSheetId="0">'[1]Cashflow Forecast Port'!#REF!</definedName>
    <definedName name="YAOCTWHEEL">'[1]Cashflow Forecast Port'!#REF!</definedName>
    <definedName name="YASEPCAP" localSheetId="0">'[1]Cashflow Forecast Port'!#REF!</definedName>
    <definedName name="YASEPCAP">'[1]Cashflow Forecast Port'!#REF!</definedName>
    <definedName name="YASEPCO" localSheetId="0">'[1]Cashflow Forecast Port'!#REF!</definedName>
    <definedName name="YASEPCO">'[1]Cashflow Forecast Port'!#REF!</definedName>
    <definedName name="YASEPCOAL" localSheetId="0">'[1]Cashflow Forecast Port'!#REF!</definedName>
    <definedName name="YASEPCOAL">'[1]Cashflow Forecast Port'!#REF!</definedName>
    <definedName name="YASEPDA">'[1]Cashflow Forecast Port'!$T$43:$T$43</definedName>
    <definedName name="YASEPDEP">'[1]Cashflow Forecast Port'!$T$59:$T$59</definedName>
    <definedName name="YASEPEOS" localSheetId="0">'[1]Cashflow Forecast Port'!#REF!</definedName>
    <definedName name="YASEPEOS">'[1]Cashflow Forecast Port'!#REF!</definedName>
    <definedName name="YASEPEQ">'[1]Cashflow Forecast Port'!$T$53:$T$53</definedName>
    <definedName name="YASEPIAT">'[1]Cashflow Forecast Port'!$T$48:$T$48</definedName>
    <definedName name="YASEPIBIT">'[1]Cashflow Forecast Port'!$T$47:$T$47</definedName>
    <definedName name="YASEPINT">'[1]Cashflow Forecast Port'!$T$44:$T$44</definedName>
    <definedName name="YASEPISN">'[1]Cashflow Forecast Port'!$T$54:$T$54</definedName>
    <definedName name="YASEPNETCONT">'[1]Cashflow Forecast Port'!$T$67:$T$67</definedName>
    <definedName name="YASEPSTEAM" localSheetId="0">'[1]Cashflow Forecast Port'!#REF!</definedName>
    <definedName name="YASEPSTEAM">'[1]Cashflow Forecast Port'!#REF!</definedName>
    <definedName name="YASEPTAX">'[1]Cashflow Forecast Port'!$T$65:$T$65</definedName>
    <definedName name="YASEPTO">'[1]Cashflow Forecast Port'!$T$45:$T$45</definedName>
    <definedName name="YASEPWHEEL" localSheetId="0">'[1]Cashflow Forecast Port'!#REF!</definedName>
    <definedName name="YASEPWHEEL">'[1]Cashflow Forecast Port'!#REF!</definedName>
    <definedName name="YBAPRBANKINT" localSheetId="0">'[1]Cashflow Forecast Port'!#REF!</definedName>
    <definedName name="YBAPRBANKINT">'[1]Cashflow Forecast Port'!#REF!</definedName>
    <definedName name="YBAPRCAP">'[1]Cashflow Forecast Port'!$J$8:$J$8</definedName>
    <definedName name="YBAPRCO">'[1]Cashflow Forecast Port'!$J$21:$J$21</definedName>
    <definedName name="YBAPRCOAL">'[1]Cashflow Forecast Port'!$J$15:$J$15</definedName>
    <definedName name="YBAPRDA">'[1]Cashflow Forecast Port'!$J$26:$J$26</definedName>
    <definedName name="YBAPRDEP" localSheetId="0">'[1]Cashflow Forecast Port'!#REF!</definedName>
    <definedName name="YBAPRDEP">'[1]Cashflow Forecast Port'!#REF!</definedName>
    <definedName name="YBAPREOS" localSheetId="0">'[1]Cashflow Forecast Port'!#REF!</definedName>
    <definedName name="YBAPREOS">'[1]Cashflow Forecast Port'!#REF!</definedName>
    <definedName name="YBAPREQ" localSheetId="0">'[1]Cashflow Forecast Port'!#REF!</definedName>
    <definedName name="YBAPREQ">'[1]Cashflow Forecast Port'!#REF!</definedName>
    <definedName name="YBAPRIAT" localSheetId="0">'[1]Cashflow Forecast Port'!#REF!</definedName>
    <definedName name="YBAPRIAT">'[1]Cashflow Forecast Port'!#REF!</definedName>
    <definedName name="YBAPRIBIT">'[1]Cashflow Forecast Port'!$J$33:$J$33</definedName>
    <definedName name="YBAPRINT">'[1]Cashflow Forecast Port'!$J$31:$J$31</definedName>
    <definedName name="YBAPRNETCONT" localSheetId="0">'[1]Cashflow Forecast Port'!#REF!</definedName>
    <definedName name="YBAPRNETCONT">'[1]Cashflow Forecast Port'!#REF!</definedName>
    <definedName name="YBAPRSTEAM" localSheetId="0">'[1]Cashflow Forecast Port'!#REF!</definedName>
    <definedName name="YBAPRSTEAM">'[1]Cashflow Forecast Port'!#REF!</definedName>
    <definedName name="YBAPRTAX" localSheetId="0">'[1]Cashflow Forecast Port'!#REF!</definedName>
    <definedName name="YBAPRTAX">'[1]Cashflow Forecast Port'!#REF!</definedName>
    <definedName name="YBAPRTO">'[1]Cashflow Forecast Port'!$J$20:$J$20</definedName>
    <definedName name="YBAPRWHEEL">'[1]Cashflow Forecast Port'!$J$18:$J$18</definedName>
    <definedName name="YBAUGBANKINT" localSheetId="0">'[1]Cashflow Forecast Port'!#REF!</definedName>
    <definedName name="YBAUGBANKINT">'[1]Cashflow Forecast Port'!#REF!</definedName>
    <definedName name="YBAUGCAP">'[1]Cashflow Forecast Port'!$R$8:$R$8</definedName>
    <definedName name="YBAUGCO">'[1]Cashflow Forecast Port'!$R$21:$R$21</definedName>
    <definedName name="YBAUGCOAL">'[1]Cashflow Forecast Port'!$R$15:$R$15</definedName>
    <definedName name="YBAUGDA">'[1]Cashflow Forecast Port'!$R$26:$R$26</definedName>
    <definedName name="YBAUGDEP" localSheetId="0">'[1]Cashflow Forecast Port'!#REF!</definedName>
    <definedName name="YBAUGDEP">'[1]Cashflow Forecast Port'!#REF!</definedName>
    <definedName name="YBAUGEOS" localSheetId="0">'[1]Cashflow Forecast Port'!#REF!</definedName>
    <definedName name="YBAUGEOS">'[1]Cashflow Forecast Port'!#REF!</definedName>
    <definedName name="YBAUGEQ" localSheetId="0">'[1]Cashflow Forecast Port'!#REF!</definedName>
    <definedName name="YBAUGEQ">'[1]Cashflow Forecast Port'!#REF!</definedName>
    <definedName name="YBAUGIAT" localSheetId="0">'[1]Cashflow Forecast Port'!#REF!</definedName>
    <definedName name="YBAUGIAT">'[1]Cashflow Forecast Port'!#REF!</definedName>
    <definedName name="YBAUGIBIT">'[1]Cashflow Forecast Port'!$R$33:$R$33</definedName>
    <definedName name="YBAUGINT">'[1]Cashflow Forecast Port'!$R$31:$R$31</definedName>
    <definedName name="YBAUGNETCONT" localSheetId="0">'[1]Cashflow Forecast Port'!#REF!</definedName>
    <definedName name="YBAUGNETCONT">'[1]Cashflow Forecast Port'!#REF!</definedName>
    <definedName name="YBAUGSTEAM" localSheetId="0">'[1]Cashflow Forecast Port'!#REF!</definedName>
    <definedName name="YBAUGSTEAM">'[1]Cashflow Forecast Port'!#REF!</definedName>
    <definedName name="YBAUGTAX" localSheetId="0">'[1]Cashflow Forecast Port'!#REF!</definedName>
    <definedName name="YBAUGTAX">'[1]Cashflow Forecast Port'!#REF!</definedName>
    <definedName name="YBAUGWHEEL">'[1]Cashflow Forecast Port'!$R$18:$R$18</definedName>
    <definedName name="YBDECBANKINT" localSheetId="0">'[1]Cashflow Forecast Port'!#REF!</definedName>
    <definedName name="YBDECBANKINT">'[1]Cashflow Forecast Port'!#REF!</definedName>
    <definedName name="YBDECCAP">'[1]Cashflow Forecast Port'!$Z$8:$Z$8</definedName>
    <definedName name="YBDECCO">'[1]Cashflow Forecast Port'!$Z$21:$Z$21</definedName>
    <definedName name="YBDECCOAL">'[1]Cashflow Forecast Port'!$Z$15:$Z$15</definedName>
    <definedName name="YBDECDA">'[1]Cashflow Forecast Port'!$Z$26:$Z$26</definedName>
    <definedName name="YBDECDEP" localSheetId="0">'[1]Cashflow Forecast Port'!#REF!</definedName>
    <definedName name="YBDECDEP">'[1]Cashflow Forecast Port'!#REF!</definedName>
    <definedName name="YBDECEOS" localSheetId="0">'[1]Cashflow Forecast Port'!#REF!</definedName>
    <definedName name="YBDECEOS">'[1]Cashflow Forecast Port'!#REF!</definedName>
    <definedName name="YBDECEQ" localSheetId="0">'[1]Cashflow Forecast Port'!#REF!</definedName>
    <definedName name="YBDECEQ">'[1]Cashflow Forecast Port'!#REF!</definedName>
    <definedName name="YBDECGW" localSheetId="0">'[1]Cashflow Forecast Port'!#REF!</definedName>
    <definedName name="YBDECGW">'[1]Cashflow Forecast Port'!#REF!</definedName>
    <definedName name="YBDECIAT" localSheetId="0">'[1]Cashflow Forecast Port'!#REF!</definedName>
    <definedName name="YBDECIAT">'[1]Cashflow Forecast Port'!#REF!</definedName>
    <definedName name="YBDECIBIT">'[1]Cashflow Forecast Port'!$Z$33:$Z$33</definedName>
    <definedName name="YBDECINT">'[1]Cashflow Forecast Port'!$Z$31:$Z$31</definedName>
    <definedName name="YBDECISN" localSheetId="0">'[1]Cashflow Forecast Port'!#REF!</definedName>
    <definedName name="YBDECISN">'[1]Cashflow Forecast Port'!#REF!</definedName>
    <definedName name="YBDECNETCONT" localSheetId="0">'[1]Cashflow Forecast Port'!#REF!</definedName>
    <definedName name="YBDECNETCONT">'[1]Cashflow Forecast Port'!#REF!</definedName>
    <definedName name="YBDECSTEAM" localSheetId="0">'[1]Cashflow Forecast Port'!#REF!</definedName>
    <definedName name="YBDECSTEAM">'[1]Cashflow Forecast Port'!#REF!</definedName>
    <definedName name="YBDECTAX" localSheetId="0">'[1]Cashflow Forecast Port'!#REF!</definedName>
    <definedName name="YBDECTAX">'[1]Cashflow Forecast Port'!#REF!</definedName>
    <definedName name="YBDECWHEEL">'[1]Cashflow Forecast Port'!$Z$18:$Z$18</definedName>
    <definedName name="YBFEBBANKINT" localSheetId="0">'[1]Cashflow Forecast Port'!#REF!</definedName>
    <definedName name="YBFEBBANKINT">'[1]Cashflow Forecast Port'!#REF!</definedName>
    <definedName name="YBFEBCAP">'[1]Cashflow Forecast Port'!$F$8:$F$8</definedName>
    <definedName name="YBFEBCO">'[1]Cashflow Forecast Port'!$F$21:$F$21</definedName>
    <definedName name="YBFEBCOAL">'[1]Cashflow Forecast Port'!$F$15:$F$15</definedName>
    <definedName name="YBFEBDA">'[1]Cashflow Forecast Port'!$F$26:$F$26</definedName>
    <definedName name="YBFEBDEP" localSheetId="0">'[1]Cashflow Forecast Port'!#REF!</definedName>
    <definedName name="YBFEBDEP">'[1]Cashflow Forecast Port'!#REF!</definedName>
    <definedName name="YBFEBEOS" localSheetId="0">'[1]Cashflow Forecast Port'!#REF!</definedName>
    <definedName name="YBFEBEOS">'[1]Cashflow Forecast Port'!#REF!</definedName>
    <definedName name="YBFEBEQ" localSheetId="0">'[1]Cashflow Forecast Port'!#REF!</definedName>
    <definedName name="YBFEBEQ">'[1]Cashflow Forecast Port'!#REF!</definedName>
    <definedName name="YBFEBIAT" localSheetId="0">'[1]Cashflow Forecast Port'!#REF!</definedName>
    <definedName name="YBFEBIAT">'[1]Cashflow Forecast Port'!#REF!</definedName>
    <definedName name="YBFEBIBIT">'[1]Cashflow Forecast Port'!$F$33:$F$33</definedName>
    <definedName name="YBFEBINT">'[1]Cashflow Forecast Port'!$F$31:$F$31</definedName>
    <definedName name="YBFEBNETCONT" localSheetId="0">'[1]Cashflow Forecast Port'!#REF!</definedName>
    <definedName name="YBFEBNETCONT">'[1]Cashflow Forecast Port'!#REF!</definedName>
    <definedName name="YBFEBSTEAM" localSheetId="0">'[1]Cashflow Forecast Port'!#REF!</definedName>
    <definedName name="YBFEBSTEAM">'[1]Cashflow Forecast Port'!#REF!</definedName>
    <definedName name="YBFEBTAX" localSheetId="0">'[1]Cashflow Forecast Port'!#REF!</definedName>
    <definedName name="YBFEBTAX">'[1]Cashflow Forecast Port'!#REF!</definedName>
    <definedName name="YBFEBTO">'[1]Cashflow Forecast Port'!$F$20:$F$20</definedName>
    <definedName name="YBFEBWHEEL">'[1]Cashflow Forecast Port'!$F$18:$F$18</definedName>
    <definedName name="YBISNAPR" localSheetId="0">'[1]Cashflow Forecast Port'!#REF!</definedName>
    <definedName name="YBISNAPR">'[1]Cashflow Forecast Port'!#REF!</definedName>
    <definedName name="YBISNAUG" localSheetId="0">'[1]Cashflow Forecast Port'!#REF!</definedName>
    <definedName name="YBISNAUG">'[1]Cashflow Forecast Port'!#REF!</definedName>
    <definedName name="YBISNDEC" localSheetId="0">'[1]Cashflow Forecast Port'!#REF!</definedName>
    <definedName name="YBISNDEC">'[1]Cashflow Forecast Port'!#REF!</definedName>
    <definedName name="YBISNFEB" localSheetId="0">'[1]Cashflow Forecast Port'!#REF!</definedName>
    <definedName name="YBISNFEB">'[1]Cashflow Forecast Port'!#REF!</definedName>
    <definedName name="YBISNJAN" localSheetId="0">'[1]Cashflow Forecast Port'!#REF!</definedName>
    <definedName name="YBISNJAN">'[1]Cashflow Forecast Port'!#REF!</definedName>
    <definedName name="YBISNJUL" localSheetId="0">'[1]Cashflow Forecast Port'!#REF!</definedName>
    <definedName name="YBISNJUL">'[1]Cashflow Forecast Port'!#REF!</definedName>
    <definedName name="YBISNJUN" localSheetId="0">'[1]Cashflow Forecast Port'!#REF!</definedName>
    <definedName name="YBISNJUN">'[1]Cashflow Forecast Port'!#REF!</definedName>
    <definedName name="YBISNMAR" localSheetId="0">'[1]Cashflow Forecast Port'!#REF!</definedName>
    <definedName name="YBISNMAR">'[1]Cashflow Forecast Port'!#REF!</definedName>
    <definedName name="YBISNMAY" localSheetId="0">'[1]Cashflow Forecast Port'!#REF!</definedName>
    <definedName name="YBISNMAY">'[1]Cashflow Forecast Port'!#REF!</definedName>
    <definedName name="YBISNNOV" localSheetId="0">'[1]Cashflow Forecast Port'!#REF!</definedName>
    <definedName name="YBISNNOV">'[1]Cashflow Forecast Port'!#REF!</definedName>
    <definedName name="YBISNOCT" localSheetId="0">'[1]Cashflow Forecast Port'!#REF!</definedName>
    <definedName name="YBISNOCT">'[1]Cashflow Forecast Port'!#REF!</definedName>
    <definedName name="YBISNSEP" localSheetId="0">'[1]Cashflow Forecast Port'!#REF!</definedName>
    <definedName name="YBISNSEP">'[1]Cashflow Forecast Port'!#REF!</definedName>
    <definedName name="YBJANBANKINT" localSheetId="0">'[1]Cashflow Forecast Port'!#REF!</definedName>
    <definedName name="YBJANBANKINT">'[1]Cashflow Forecast Port'!#REF!</definedName>
    <definedName name="YBJANCAP">'[1]Cashflow Forecast Port'!$D$8:$D$8</definedName>
    <definedName name="YBJANCO">'[1]Cashflow Forecast Port'!$D$21:$D$21</definedName>
    <definedName name="YBJANCOAL">'[1]Cashflow Forecast Port'!$D$15:$D$15</definedName>
    <definedName name="YBJANDA">'[1]Cashflow Forecast Port'!$D$26:$D$26</definedName>
    <definedName name="YBJANDEP" localSheetId="0">'[1]Cashflow Forecast Port'!#REF!</definedName>
    <definedName name="YBJANDEP">'[1]Cashflow Forecast Port'!#REF!</definedName>
    <definedName name="YBJANEOS" localSheetId="0">'[1]Cashflow Forecast Port'!#REF!</definedName>
    <definedName name="YBJANEOS">'[1]Cashflow Forecast Port'!#REF!</definedName>
    <definedName name="YBJANEQ" localSheetId="0">'[1]Cashflow Forecast Port'!#REF!</definedName>
    <definedName name="YBJANEQ">'[1]Cashflow Forecast Port'!#REF!</definedName>
    <definedName name="YBJANIAT" localSheetId="0">'[1]Cashflow Forecast Port'!#REF!</definedName>
    <definedName name="YBJANIAT">'[1]Cashflow Forecast Port'!#REF!</definedName>
    <definedName name="YBJANIBIT">'[1]Cashflow Forecast Port'!$D$33:$D$33</definedName>
    <definedName name="YBJANINT">'[1]Cashflow Forecast Port'!$D$31:$D$31</definedName>
    <definedName name="YBJANNETCONT" localSheetId="0">'[1]Cashflow Forecast Port'!#REF!</definedName>
    <definedName name="YBJANNETCONT">'[1]Cashflow Forecast Port'!#REF!</definedName>
    <definedName name="YBJANSTEAM" localSheetId="0">'[1]Cashflow Forecast Port'!#REF!</definedName>
    <definedName name="YBJANSTEAM">'[1]Cashflow Forecast Port'!#REF!</definedName>
    <definedName name="YBJANTAX" localSheetId="0">'[1]Cashflow Forecast Port'!#REF!</definedName>
    <definedName name="YBJANTAX">'[1]Cashflow Forecast Port'!#REF!</definedName>
    <definedName name="YBJANTO">'[1]Cashflow Forecast Port'!$D$20:$D$20</definedName>
    <definedName name="YBJANWHEEL">'[1]Cashflow Forecast Port'!$D$18:$D$18</definedName>
    <definedName name="YBJULBANKINT" localSheetId="0">'[1]Cashflow Forecast Port'!#REF!</definedName>
    <definedName name="YBJULBANKINT">'[1]Cashflow Forecast Port'!#REF!</definedName>
    <definedName name="YBJULCAP">'[1]Cashflow Forecast Port'!$P$8:$P$8</definedName>
    <definedName name="YBJULCO">'[1]Cashflow Forecast Port'!$P$21:$P$21</definedName>
    <definedName name="YBJULCOAL">'[1]Cashflow Forecast Port'!$P$15:$P$15</definedName>
    <definedName name="YBJULDA">'[1]Cashflow Forecast Port'!$P$26:$P$26</definedName>
    <definedName name="YBJULDEP" localSheetId="0">'[1]Cashflow Forecast Port'!#REF!</definedName>
    <definedName name="YBJULDEP">'[1]Cashflow Forecast Port'!#REF!</definedName>
    <definedName name="YBJULEOS" localSheetId="0">'[1]Cashflow Forecast Port'!#REF!</definedName>
    <definedName name="YBJULEOS">'[1]Cashflow Forecast Port'!#REF!</definedName>
    <definedName name="YBJULEQ" localSheetId="0">'[1]Cashflow Forecast Port'!#REF!</definedName>
    <definedName name="YBJULEQ">'[1]Cashflow Forecast Port'!#REF!</definedName>
    <definedName name="YBJULIAT" localSheetId="0">'[1]Cashflow Forecast Port'!#REF!</definedName>
    <definedName name="YBJULIAT">'[1]Cashflow Forecast Port'!#REF!</definedName>
    <definedName name="YBJULIBIT">'[1]Cashflow Forecast Port'!$P$33:$P$33</definedName>
    <definedName name="YBJULINT">'[1]Cashflow Forecast Port'!$P$31:$P$31</definedName>
    <definedName name="YBJULNETCONT" localSheetId="0">'[1]Cashflow Forecast Port'!#REF!</definedName>
    <definedName name="YBJULNETCONT">'[1]Cashflow Forecast Port'!#REF!</definedName>
    <definedName name="YBJULSTEAM" localSheetId="0">'[1]Cashflow Forecast Port'!#REF!</definedName>
    <definedName name="YBJULSTEAM">'[1]Cashflow Forecast Port'!#REF!</definedName>
    <definedName name="YBJULTAX" localSheetId="0">'[1]Cashflow Forecast Port'!#REF!</definedName>
    <definedName name="YBJULTAX">'[1]Cashflow Forecast Port'!#REF!</definedName>
    <definedName name="YBJULTO">'[1]Cashflow Forecast Port'!$P$20:$P$20</definedName>
    <definedName name="YBJULWHEEL">'[1]Cashflow Forecast Port'!$P$18:$P$18</definedName>
    <definedName name="YBJUNBANKINT" localSheetId="0">'[1]Cashflow Forecast Port'!#REF!</definedName>
    <definedName name="YBJUNBANKINT">'[1]Cashflow Forecast Port'!#REF!</definedName>
    <definedName name="YBJUNCAP">'[1]Cashflow Forecast Port'!$N$8:$N$8</definedName>
    <definedName name="YBJUNCO">'[1]Cashflow Forecast Port'!$N$21:$N$21</definedName>
    <definedName name="YBJUNCOAL">'[1]Cashflow Forecast Port'!$N$15:$N$15</definedName>
    <definedName name="YBJUNDA">'[1]Cashflow Forecast Port'!$N$26:$N$26</definedName>
    <definedName name="YBJUNDEP" localSheetId="0">'[1]Cashflow Forecast Port'!#REF!</definedName>
    <definedName name="YBJUNDEP">'[1]Cashflow Forecast Port'!#REF!</definedName>
    <definedName name="YBJUNEOS" localSheetId="0">'[1]Cashflow Forecast Port'!#REF!</definedName>
    <definedName name="YBJUNEOS">'[1]Cashflow Forecast Port'!#REF!</definedName>
    <definedName name="YBJUNEQ" localSheetId="0">'[1]Cashflow Forecast Port'!#REF!</definedName>
    <definedName name="YBJUNEQ">'[1]Cashflow Forecast Port'!#REF!</definedName>
    <definedName name="YBJUNIAT" localSheetId="0">'[1]Cashflow Forecast Port'!#REF!</definedName>
    <definedName name="YBJUNIAT">'[1]Cashflow Forecast Port'!#REF!</definedName>
    <definedName name="YBJUNIBIT">'[1]Cashflow Forecast Port'!$N$33:$N$33</definedName>
    <definedName name="YBJUNINT">'[1]Cashflow Forecast Port'!$N$31:$N$31</definedName>
    <definedName name="YBJUNNETCONT" localSheetId="0">'[1]Cashflow Forecast Port'!#REF!</definedName>
    <definedName name="YBJUNNETCONT">'[1]Cashflow Forecast Port'!#REF!</definedName>
    <definedName name="YBJUNSTEAM" localSheetId="0">'[1]Cashflow Forecast Port'!#REF!</definedName>
    <definedName name="YBJUNSTEAM">'[1]Cashflow Forecast Port'!#REF!</definedName>
    <definedName name="YBJUNTAX" localSheetId="0">'[1]Cashflow Forecast Port'!#REF!</definedName>
    <definedName name="YBJUNTAX">'[1]Cashflow Forecast Port'!#REF!</definedName>
    <definedName name="YBJUNTO">'[1]Cashflow Forecast Port'!$N$20:$N$20</definedName>
    <definedName name="YBJUNWHEEL">'[1]Cashflow Forecast Port'!$N$18:$N$18</definedName>
    <definedName name="YBMARBANKINT" localSheetId="0">'[1]Cashflow Forecast Port'!#REF!</definedName>
    <definedName name="YBMARBANKINT">'[1]Cashflow Forecast Port'!#REF!</definedName>
    <definedName name="YBMARCAP">'[1]Cashflow Forecast Port'!$H$8:$H$8</definedName>
    <definedName name="YBMARCO">'[1]Cashflow Forecast Port'!$H$21:$H$21</definedName>
    <definedName name="YBMARCOAL">'[1]Cashflow Forecast Port'!$H$15:$H$15</definedName>
    <definedName name="YBMARDA">'[1]Cashflow Forecast Port'!$H$26:$H$26</definedName>
    <definedName name="YBMARDEP" localSheetId="0">'[1]Cashflow Forecast Port'!#REF!</definedName>
    <definedName name="YBMARDEP">'[1]Cashflow Forecast Port'!#REF!</definedName>
    <definedName name="YBMAREOS" localSheetId="0">'[1]Cashflow Forecast Port'!#REF!</definedName>
    <definedName name="YBMAREOS">'[1]Cashflow Forecast Port'!#REF!</definedName>
    <definedName name="YBMAREQ" localSheetId="0">'[1]Cashflow Forecast Port'!#REF!</definedName>
    <definedName name="YBMAREQ">'[1]Cashflow Forecast Port'!#REF!</definedName>
    <definedName name="YBMARIAT" localSheetId="0">'[1]Cashflow Forecast Port'!#REF!</definedName>
    <definedName name="YBMARIAT">'[1]Cashflow Forecast Port'!#REF!</definedName>
    <definedName name="YBMARIBIT">'[1]Cashflow Forecast Port'!$H$33:$H$33</definedName>
    <definedName name="YBMARINT">'[1]Cashflow Forecast Port'!$H$31:$H$31</definedName>
    <definedName name="YBMARNETCONT" localSheetId="0">'[1]Cashflow Forecast Port'!#REF!</definedName>
    <definedName name="YBMARNETCONT">'[1]Cashflow Forecast Port'!#REF!</definedName>
    <definedName name="YBMARSTEAM" localSheetId="0">'[1]Cashflow Forecast Port'!#REF!</definedName>
    <definedName name="YBMARSTEAM">'[1]Cashflow Forecast Port'!#REF!</definedName>
    <definedName name="YBMARTAX" localSheetId="0">'[1]Cashflow Forecast Port'!#REF!</definedName>
    <definedName name="YBMARTAX">'[1]Cashflow Forecast Port'!#REF!</definedName>
    <definedName name="YBMARTO">'[1]Cashflow Forecast Port'!$H$20:$H$20</definedName>
    <definedName name="YBMARWHEEL">'[1]Cashflow Forecast Port'!$H$18:$H$18</definedName>
    <definedName name="YBMAYBANKINT" localSheetId="0">'[1]Cashflow Forecast Port'!#REF!</definedName>
    <definedName name="YBMAYBANKINT">'[1]Cashflow Forecast Port'!#REF!</definedName>
    <definedName name="YBMAYCAP">'[1]Cashflow Forecast Port'!$L$8:$L$8</definedName>
    <definedName name="YBMAYCO">'[1]Cashflow Forecast Port'!$L$21:$L$21</definedName>
    <definedName name="YBMAYCOAL">'[1]Cashflow Forecast Port'!$L$15:$L$15</definedName>
    <definedName name="YBMAYDA">'[1]Cashflow Forecast Port'!$L$26:$L$26</definedName>
    <definedName name="YBMAYDEP" localSheetId="0">'[1]Cashflow Forecast Port'!#REF!</definedName>
    <definedName name="YBMAYDEP">'[1]Cashflow Forecast Port'!#REF!</definedName>
    <definedName name="YBMAYEOS" localSheetId="0">'[1]Cashflow Forecast Port'!#REF!</definedName>
    <definedName name="YBMAYEOS">'[1]Cashflow Forecast Port'!#REF!</definedName>
    <definedName name="YBMAYEQ" localSheetId="0">'[1]Cashflow Forecast Port'!#REF!</definedName>
    <definedName name="YBMAYEQ">'[1]Cashflow Forecast Port'!#REF!</definedName>
    <definedName name="YBMAYIAT" localSheetId="0">'[1]Cashflow Forecast Port'!#REF!</definedName>
    <definedName name="YBMAYIAT">'[1]Cashflow Forecast Port'!#REF!</definedName>
    <definedName name="YBMAYIBIT">'[1]Cashflow Forecast Port'!$L$33:$L$33</definedName>
    <definedName name="YBMAYINT">'[1]Cashflow Forecast Port'!$L$31:$L$31</definedName>
    <definedName name="YBMAYNETCONT" localSheetId="0">'[1]Cashflow Forecast Port'!#REF!</definedName>
    <definedName name="YBMAYNETCONT">'[1]Cashflow Forecast Port'!#REF!</definedName>
    <definedName name="YBMAYSTEAM" localSheetId="0">'[1]Cashflow Forecast Port'!#REF!</definedName>
    <definedName name="YBMAYSTEAM">'[1]Cashflow Forecast Port'!#REF!</definedName>
    <definedName name="YBMAYTAX" localSheetId="0">'[1]Cashflow Forecast Port'!#REF!</definedName>
    <definedName name="YBMAYTAX">'[1]Cashflow Forecast Port'!#REF!</definedName>
    <definedName name="YBMAYTO">'[1]Cashflow Forecast Port'!$L$20:$L$20</definedName>
    <definedName name="YBMAYWHEEL">'[1]Cashflow Forecast Port'!$L$18:$L$18</definedName>
    <definedName name="YBMIAPR" localSheetId="0">'[1]Cashflow Forecast Port'!#REF!</definedName>
    <definedName name="YBMIAPR">'[1]Cashflow Forecast Port'!#REF!</definedName>
    <definedName name="YBMIAUG" localSheetId="0">'[1]Cashflow Forecast Port'!#REF!</definedName>
    <definedName name="YBMIAUG">'[1]Cashflow Forecast Port'!#REF!</definedName>
    <definedName name="YBMIDEC" localSheetId="0">'[1]Cashflow Forecast Port'!#REF!</definedName>
    <definedName name="YBMIDEC">'[1]Cashflow Forecast Port'!#REF!</definedName>
    <definedName name="YBMIFEB" localSheetId="0">'[1]Cashflow Forecast Port'!#REF!</definedName>
    <definedName name="YBMIFEB">'[1]Cashflow Forecast Port'!#REF!</definedName>
    <definedName name="YBMIJAN" localSheetId="0">'[1]Cashflow Forecast Port'!#REF!</definedName>
    <definedName name="YBMIJAN">'[1]Cashflow Forecast Port'!#REF!</definedName>
    <definedName name="YBMIJUL" localSheetId="0">'[1]Cashflow Forecast Port'!#REF!</definedName>
    <definedName name="YBMIJUL">'[1]Cashflow Forecast Port'!#REF!</definedName>
    <definedName name="YBMIJUN" localSheetId="0">'[1]Cashflow Forecast Port'!#REF!</definedName>
    <definedName name="YBMIJUN">'[1]Cashflow Forecast Port'!#REF!</definedName>
    <definedName name="YBMIMAR" localSheetId="0">'[1]Cashflow Forecast Port'!#REF!</definedName>
    <definedName name="YBMIMAR">'[1]Cashflow Forecast Port'!#REF!</definedName>
    <definedName name="YBMINOV" localSheetId="0">'[1]Cashflow Forecast Port'!#REF!</definedName>
    <definedName name="YBMINOV">'[1]Cashflow Forecast Port'!#REF!</definedName>
    <definedName name="YBMIOCT" localSheetId="0">'[1]Cashflow Forecast Port'!#REF!</definedName>
    <definedName name="YBMIOCT">'[1]Cashflow Forecast Port'!#REF!</definedName>
    <definedName name="YBMISEP" localSheetId="0">'[1]Cashflow Forecast Port'!#REF!</definedName>
    <definedName name="YBMISEP">'[1]Cashflow Forecast Port'!#REF!</definedName>
    <definedName name="YBNOVCAP">'[1]Cashflow Forecast Port'!$X$8:$X$8</definedName>
    <definedName name="YBNOVCO">'[1]Cashflow Forecast Port'!$X$21:$X$21</definedName>
    <definedName name="YBNOVCOAL">'[1]Cashflow Forecast Port'!$X$15:$X$15</definedName>
    <definedName name="YBNOVDA">'[1]Cashflow Forecast Port'!$X$26:$X$26</definedName>
    <definedName name="YBNOVDEP" localSheetId="0">'[1]Cashflow Forecast Port'!#REF!</definedName>
    <definedName name="YBNOVDEP">'[1]Cashflow Forecast Port'!#REF!</definedName>
    <definedName name="YBNOVEOS" localSheetId="0">'[1]Cashflow Forecast Port'!#REF!</definedName>
    <definedName name="YBNOVEOS">'[1]Cashflow Forecast Port'!#REF!</definedName>
    <definedName name="YBNOVEQ" localSheetId="0">'[1]Cashflow Forecast Port'!#REF!</definedName>
    <definedName name="YBNOVEQ">'[1]Cashflow Forecast Port'!#REF!</definedName>
    <definedName name="YBNOVIAT" localSheetId="0">'[1]Cashflow Forecast Port'!#REF!</definedName>
    <definedName name="YBNOVIAT">'[1]Cashflow Forecast Port'!#REF!</definedName>
    <definedName name="YBNOVIBIT">'[1]Cashflow Forecast Port'!$X$33:$X$33</definedName>
    <definedName name="YBNOVINT">'[1]Cashflow Forecast Port'!$X$31:$X$31</definedName>
    <definedName name="YBNOVNETCONT" localSheetId="0">'[1]Cashflow Forecast Port'!#REF!</definedName>
    <definedName name="YBNOVNETCONT">'[1]Cashflow Forecast Port'!#REF!</definedName>
    <definedName name="YBNOVSTEAM" localSheetId="0">'[1]Cashflow Forecast Port'!#REF!</definedName>
    <definedName name="YBNOVSTEAM">'[1]Cashflow Forecast Port'!#REF!</definedName>
    <definedName name="YBNOVTAX" localSheetId="0">'[1]Cashflow Forecast Port'!#REF!</definedName>
    <definedName name="YBNOVTAX">'[1]Cashflow Forecast Port'!#REF!</definedName>
    <definedName name="YBNOVWHEEL">'[1]Cashflow Forecast Port'!$X$18:$X$18</definedName>
    <definedName name="YBOCTBANKINT" localSheetId="0">'[1]Cashflow Forecast Port'!#REF!</definedName>
    <definedName name="YBOCTBANKINT">'[1]Cashflow Forecast Port'!#REF!</definedName>
    <definedName name="YBOCTCAP">'[1]Cashflow Forecast Port'!$V$8:$V$8</definedName>
    <definedName name="YBOCTCO">'[1]Cashflow Forecast Port'!$V$21:$V$21</definedName>
    <definedName name="YBOCTCOAL">'[1]Cashflow Forecast Port'!$V$15:$V$15</definedName>
    <definedName name="YBOCTDA">'[1]Cashflow Forecast Port'!$V$26:$V$26</definedName>
    <definedName name="YBOCTDEP" localSheetId="0">'[1]Cashflow Forecast Port'!#REF!</definedName>
    <definedName name="YBOCTDEP">'[1]Cashflow Forecast Port'!#REF!</definedName>
    <definedName name="YBOCTEOS" localSheetId="0">'[1]Cashflow Forecast Port'!#REF!</definedName>
    <definedName name="YBOCTEOS">'[1]Cashflow Forecast Port'!#REF!</definedName>
    <definedName name="YBOCTEQ" localSheetId="0">'[1]Cashflow Forecast Port'!#REF!</definedName>
    <definedName name="YBOCTEQ">'[1]Cashflow Forecast Port'!#REF!</definedName>
    <definedName name="YBOCTIAT" localSheetId="0">'[1]Cashflow Forecast Port'!#REF!</definedName>
    <definedName name="YBOCTIAT">'[1]Cashflow Forecast Port'!#REF!</definedName>
    <definedName name="YBOCTIBIT">'[1]Cashflow Forecast Port'!$V$33:$V$33</definedName>
    <definedName name="YBOCTINT">'[1]Cashflow Forecast Port'!$V$31:$V$31</definedName>
    <definedName name="YBOCTNETCONT" localSheetId="0">'[1]Cashflow Forecast Port'!#REF!</definedName>
    <definedName name="YBOCTNETCONT">'[1]Cashflow Forecast Port'!#REF!</definedName>
    <definedName name="YBOCTSTEAM" localSheetId="0">'[1]Cashflow Forecast Port'!#REF!</definedName>
    <definedName name="YBOCTSTEAM">'[1]Cashflow Forecast Port'!#REF!</definedName>
    <definedName name="YBOCTTAX" localSheetId="0">'[1]Cashflow Forecast Port'!#REF!</definedName>
    <definedName name="YBOCTTAX">'[1]Cashflow Forecast Port'!#REF!</definedName>
    <definedName name="YBOCTWHEEL">'[1]Cashflow Forecast Port'!$V$18:$V$18</definedName>
    <definedName name="YBOJANCO">'[1]Cashflow Forecast Port'!$D$21:$D$21</definedName>
    <definedName name="YBSEPBANKINT" localSheetId="0">'[1]Cashflow Forecast Port'!#REF!</definedName>
    <definedName name="YBSEPBANKINT">'[1]Cashflow Forecast Port'!#REF!</definedName>
    <definedName name="YBSEPCAP">'[1]Cashflow Forecast Port'!$T$8:$T$8</definedName>
    <definedName name="YBSEPCO">'[1]Cashflow Forecast Port'!$T$21:$T$21</definedName>
    <definedName name="YBSEPCOAL">'[1]Cashflow Forecast Port'!$T$15:$T$15</definedName>
    <definedName name="YBSEPDA">'[1]Cashflow Forecast Port'!$T$26:$T$26</definedName>
    <definedName name="YBSEPDEP" localSheetId="0">'[1]Cashflow Forecast Port'!#REF!</definedName>
    <definedName name="YBSEPDEP">'[1]Cashflow Forecast Port'!#REF!</definedName>
    <definedName name="YBSEPEOS" localSheetId="0">'[1]Cashflow Forecast Port'!#REF!</definedName>
    <definedName name="YBSEPEOS">'[1]Cashflow Forecast Port'!#REF!</definedName>
    <definedName name="YBSEPEQ" localSheetId="0">'[1]Cashflow Forecast Port'!#REF!</definedName>
    <definedName name="YBSEPEQ">'[1]Cashflow Forecast Port'!#REF!</definedName>
    <definedName name="YBSEPIAT" localSheetId="0">'[1]Cashflow Forecast Port'!#REF!</definedName>
    <definedName name="YBSEPIAT">'[1]Cashflow Forecast Port'!#REF!</definedName>
    <definedName name="YBSEPIBIT">'[1]Cashflow Forecast Port'!$T$33:$T$33</definedName>
    <definedName name="YBSEPINT">'[1]Cashflow Forecast Port'!$T$31:$T$31</definedName>
    <definedName name="YBSEPNETCONT" localSheetId="0">'[1]Cashflow Forecast Port'!#REF!</definedName>
    <definedName name="YBSEPNETCONT">'[1]Cashflow Forecast Port'!#REF!</definedName>
    <definedName name="YBSEPSTEAM" localSheetId="0">'[1]Cashflow Forecast Port'!#REF!</definedName>
    <definedName name="YBSEPSTEAM">'[1]Cashflow Forecast Port'!#REF!</definedName>
    <definedName name="YBSEPTAX" localSheetId="0">'[1]Cashflow Forecast Port'!#REF!</definedName>
    <definedName name="YBSEPTAX">'[1]Cashflow Forecast Port'!#REF!</definedName>
    <definedName name="YBSEPWHEEL">'[1]Cashflow Forecast Port'!$T$18:$T$18</definedName>
    <definedName name="year" localSheetId="0">#REF!</definedName>
    <definedName name="year">#REF!</definedName>
    <definedName name="Year_Factor">'[30]#REF'!$H$3:$AO$3</definedName>
    <definedName name="Year1Frac">'[30]#REF'!$G$5</definedName>
    <definedName name="year2005" localSheetId="0">#REF!</definedName>
    <definedName name="year2005">#REF!</definedName>
    <definedName name="YearAverFxRateKztUSDIn">[28]Assumption!$Q$286</definedName>
    <definedName name="YearEnd" localSheetId="0">[56]Assumptions!$I$22:$AC$22</definedName>
    <definedName name="YearEnd">[57]Assumptions!$I$22:$AC$22</definedName>
    <definedName name="yearfrac" localSheetId="0">#REF!</definedName>
    <definedName name="yearfrac">#REF!</definedName>
    <definedName name="yearsondistil" localSheetId="0">[2]Inputs!#REF!</definedName>
    <definedName name="yearsondistil">[2]Inputs!#REF!</definedName>
    <definedName name="YearStart" localSheetId="0">[56]Assumptions!$I$21:$AC$21</definedName>
    <definedName name="YearStart">[57]Assumptions!$I$21:$AC$21</definedName>
    <definedName name="YMISNAPR" localSheetId="0">'[1]Cashflow Forecast Port'!#REF!</definedName>
    <definedName name="YMISNAPR">'[1]Cashflow Forecast Port'!#REF!</definedName>
    <definedName name="yr1avail" localSheetId="0">[2]Inputs!#REF!</definedName>
    <definedName name="yr1avail">[2]Inputs!#REF!</definedName>
    <definedName name="Yr1Frac">'[30]#REF'!$G$13</definedName>
    <definedName name="yr1tariff" localSheetId="0">#REF!</definedName>
    <definedName name="yr1tariff">#REF!</definedName>
    <definedName name="YRCONSOL" localSheetId="0">'[6]99 cons YTD'!#REF!</definedName>
    <definedName name="YRCONSOL">'[6]99 cons YTD'!#REF!</definedName>
    <definedName name="YRJ" localSheetId="0">'[32]SG&amp;A'!#REF!</definedName>
    <definedName name="YRJ">'[32]SG&amp;A'!#REF!</definedName>
    <definedName name="ytd" localSheetId="0">#REF!</definedName>
    <definedName name="ytd">#REF!</definedName>
    <definedName name="YTD_Capex">'[44]Thresholds for variances'!$E$20</definedName>
    <definedName name="YTD_Cash">'[44]Thresholds for variances'!$E$19</definedName>
    <definedName name="YTD_CFO">'[44]Thresholds for variances'!$E$21</definedName>
    <definedName name="YTD_EE">'[44]Thresholds for variances'!$E$16</definedName>
    <definedName name="YTD_FC">'[44]Thresholds for variances'!$E$9</definedName>
    <definedName name="YTD_FX">'[44]Thresholds for variances'!$E$17</definedName>
    <definedName name="YTD_IE">'[44]Thresholds for variances'!$E$15</definedName>
    <definedName name="YTD_II">'[44]Thresholds for variances'!$E$14</definedName>
    <definedName name="YTD_MI">'[44]Thresholds for variances'!$E$18</definedName>
    <definedName name="YTD_OE">'[44]Thresholds for variances'!$E$13</definedName>
    <definedName name="YTD_OGM">'[44]Thresholds for variances'!$E$11</definedName>
    <definedName name="YTD_OI">'[44]Thresholds for variances'!$E$12</definedName>
    <definedName name="YTD_Rev">'[44]Thresholds for variances'!$E$7</definedName>
    <definedName name="YTD_SGA">'[44]Thresholds for variances'!$E$10</definedName>
    <definedName name="YTD_VM">'[44]Thresholds for variances'!$E$8</definedName>
    <definedName name="YTDACTAPRFEE">'[1]Cashflow Forecast Port'!$J$55:$J$55</definedName>
    <definedName name="YTDACTAPRINT">'[1]Cashflow Forecast Port'!$J$57:$J$57</definedName>
    <definedName name="YTDACTAUGFEE">'[1]Cashflow Forecast Port'!$R$55:$R$55</definedName>
    <definedName name="YTDACTAUGINT">'[1]Cashflow Forecast Port'!$R$57:$R$57</definedName>
    <definedName name="YTDACTDECFEE">'[1]Cashflow Forecast Port'!$Z$55:$Z$55</definedName>
    <definedName name="YTDACTDECINT">'[1]Cashflow Forecast Port'!$Z$57:$Z$57</definedName>
    <definedName name="YTDACTFEBFEE">'[1]Cashflow Forecast Port'!$F$55:$F$55</definedName>
    <definedName name="YTDACTFEBINT">'[1]Cashflow Forecast Port'!$F$57:$F$57</definedName>
    <definedName name="YTDACTJANFEE">'[1]Cashflow Forecast Port'!$D$55:$D$55</definedName>
    <definedName name="YTDACTJANINT">'[1]Cashflow Forecast Port'!$D$57:$D$57</definedName>
    <definedName name="YTDACTJULFEE">'[1]Cashflow Forecast Port'!$P$55:$P$55</definedName>
    <definedName name="YTDACTJULINT">'[1]Cashflow Forecast Port'!$P$57:$P$57</definedName>
    <definedName name="YTDACTJUNFEE">'[1]Cashflow Forecast Port'!$N$55:$N$55</definedName>
    <definedName name="YTDACTJUNINT">'[1]Cashflow Forecast Port'!$N$57:$N$57</definedName>
    <definedName name="YTDACTMARFEE">'[1]Cashflow Forecast Port'!$H$55:$H$55</definedName>
    <definedName name="YTDACTMARINT">'[1]Cashflow Forecast Port'!$H$57:$H$57</definedName>
    <definedName name="YTDACTMAYFEE">'[1]Cashflow Forecast Port'!$L$55:$L$55</definedName>
    <definedName name="YTDACTMAYINT">'[1]Cashflow Forecast Port'!$L$57:$L$57</definedName>
    <definedName name="YTDACTNOVFEE">'[1]Cashflow Forecast Port'!$X$55:$X$55</definedName>
    <definedName name="YTDACTNOVINT">'[1]Cashflow Forecast Port'!$X$57:$X$57</definedName>
    <definedName name="YTDACTOCTFEE">'[1]Cashflow Forecast Port'!$V$55:$V$55</definedName>
    <definedName name="YTDACTOCTINT">'[1]Cashflow Forecast Port'!$V$57:$V$57</definedName>
    <definedName name="YTDACTSEPFEE">'[1]Cashflow Forecast Port'!$T$55:$T$55</definedName>
    <definedName name="YTDACTSEPINT">'[1]Cashflow Forecast Port'!$T$57:$T$57</definedName>
    <definedName name="YTDBUDAPRFEE" localSheetId="0">'[1]Cashflow Forecast Port'!#REF!</definedName>
    <definedName name="YTDBUDAPRFEE">'[1]Cashflow Forecast Port'!#REF!</definedName>
    <definedName name="YTDBUDAPRINT" localSheetId="0">'[1]Cashflow Forecast Port'!#REF!</definedName>
    <definedName name="YTDBUDAPRINT">'[1]Cashflow Forecast Port'!#REF!</definedName>
    <definedName name="YTDBUDAUGFEE" localSheetId="0">'[1]Cashflow Forecast Port'!#REF!</definedName>
    <definedName name="YTDBUDAUGFEE">'[1]Cashflow Forecast Port'!#REF!</definedName>
    <definedName name="YTDBUDAUGINT" localSheetId="0">'[1]Cashflow Forecast Port'!#REF!</definedName>
    <definedName name="YTDBUDAUGINT">'[1]Cashflow Forecast Port'!#REF!</definedName>
    <definedName name="YTDBUDDECFEE" localSheetId="0">'[1]Cashflow Forecast Port'!#REF!</definedName>
    <definedName name="YTDBUDDECFEE">'[1]Cashflow Forecast Port'!#REF!</definedName>
    <definedName name="YTDBUDDECINT" localSheetId="0">'[1]Cashflow Forecast Port'!#REF!</definedName>
    <definedName name="YTDBUDDECINT">'[1]Cashflow Forecast Port'!#REF!</definedName>
    <definedName name="YTDBUDFEBFEE" localSheetId="0">'[1]Cashflow Forecast Port'!#REF!</definedName>
    <definedName name="YTDBUDFEBFEE">'[1]Cashflow Forecast Port'!#REF!</definedName>
    <definedName name="YTDBUDFEBINT" localSheetId="0">'[1]Cashflow Forecast Port'!#REF!</definedName>
    <definedName name="YTDBUDFEBINT">'[1]Cashflow Forecast Port'!#REF!</definedName>
    <definedName name="YTDBUDJANFEE" localSheetId="0">'[1]Cashflow Forecast Port'!#REF!</definedName>
    <definedName name="YTDBUDJANFEE">'[1]Cashflow Forecast Port'!#REF!</definedName>
    <definedName name="YTDBUDJANINT" localSheetId="0">'[1]Cashflow Forecast Port'!#REF!</definedName>
    <definedName name="YTDBUDJANINT">'[1]Cashflow Forecast Port'!#REF!</definedName>
    <definedName name="YTDBUDJULFEE" localSheetId="0">'[1]Cashflow Forecast Port'!#REF!</definedName>
    <definedName name="YTDBUDJULFEE">'[1]Cashflow Forecast Port'!#REF!</definedName>
    <definedName name="YTDBUDJULINT" localSheetId="0">'[1]Cashflow Forecast Port'!#REF!</definedName>
    <definedName name="YTDBUDJULINT">'[1]Cashflow Forecast Port'!#REF!</definedName>
    <definedName name="YTDBUDJUNFEE" localSheetId="0">'[1]Cashflow Forecast Port'!#REF!</definedName>
    <definedName name="YTDBUDJUNFEE">'[1]Cashflow Forecast Port'!#REF!</definedName>
    <definedName name="YTDBUDJUNINT" localSheetId="0">'[1]Cashflow Forecast Port'!#REF!</definedName>
    <definedName name="YTDBUDJUNINT">'[1]Cashflow Forecast Port'!#REF!</definedName>
    <definedName name="YTDBUDMARFEE" localSheetId="0">'[1]Cashflow Forecast Port'!#REF!</definedName>
    <definedName name="YTDBUDMARFEE">'[1]Cashflow Forecast Port'!#REF!</definedName>
    <definedName name="YTDBUDMARINT" localSheetId="0">'[1]Cashflow Forecast Port'!#REF!</definedName>
    <definedName name="YTDBUDMARINT">'[1]Cashflow Forecast Port'!#REF!</definedName>
    <definedName name="YTDBUDMAYFEE" localSheetId="0">'[1]Cashflow Forecast Port'!#REF!</definedName>
    <definedName name="YTDBUDMAYFEE">'[1]Cashflow Forecast Port'!#REF!</definedName>
    <definedName name="YTDBUDMAYINT" localSheetId="0">'[1]Cashflow Forecast Port'!#REF!</definedName>
    <definedName name="YTDBUDMAYINT">'[1]Cashflow Forecast Port'!#REF!</definedName>
    <definedName name="YTDBUDNOVFEE" localSheetId="0">'[1]Cashflow Forecast Port'!#REF!</definedName>
    <definedName name="YTDBUDNOVFEE">'[1]Cashflow Forecast Port'!#REF!</definedName>
    <definedName name="YTDBUDNOVINT" localSheetId="0">'[1]Cashflow Forecast Port'!#REF!</definedName>
    <definedName name="YTDBUDNOVINT">'[1]Cashflow Forecast Port'!#REF!</definedName>
    <definedName name="YTDBUDOCTFEE" localSheetId="0">'[1]Cashflow Forecast Port'!#REF!</definedName>
    <definedName name="YTDBUDOCTFEE">'[1]Cashflow Forecast Port'!#REF!</definedName>
    <definedName name="YTDBUDOCTINT" localSheetId="0">'[1]Cashflow Forecast Port'!#REF!</definedName>
    <definedName name="YTDBUDOCTINT">'[1]Cashflow Forecast Port'!#REF!</definedName>
    <definedName name="YTDBUDSEPINT" localSheetId="0">'[1]Cashflow Forecast Port'!#REF!</definedName>
    <definedName name="YTDBUDSEPINT">'[1]Cashflow Forecast Port'!#REF!</definedName>
    <definedName name="z" localSheetId="0">#REF!</definedName>
    <definedName name="z">#REF!</definedName>
    <definedName name="Z_0B113C9C_A1A9_11D3_A311_0008C739212F_.wvu.PrintArea" localSheetId="0" hidden="1">#REF!</definedName>
    <definedName name="Z_0B113C9C_A1A9_11D3_A311_0008C739212F_.wvu.PrintArea" hidden="1">#REF!</definedName>
    <definedName name="Z_1C03E4A5_0E99_11D5_896C_00008646D7BA_.wvu.Rows" localSheetId="0" hidden="1">[134]Debt!#REF!</definedName>
    <definedName name="Z_1C03E4A5_0E99_11D5_896C_00008646D7BA_.wvu.Rows" hidden="1">[134]Debt!#REF!</definedName>
    <definedName name="Z_74BB7D31_A24A_11D3_95F1_000000000000_.wvu.PrintArea" localSheetId="0" hidden="1">#REF!</definedName>
    <definedName name="Z_74BB7D31_A24A_11D3_95F1_000000000000_.wvu.PrintArea" hidden="1">#REF!</definedName>
    <definedName name="Z_Ore_Mining_Data" localSheetId="0">#REF!</definedName>
    <definedName name="Z_Ore_Mining_Data">#REF!</definedName>
    <definedName name="ZA0">"Crystal Ball Data : Ver. 4.0"</definedName>
    <definedName name="ZA0A">0+0</definedName>
    <definedName name="ZA0C">0+0</definedName>
    <definedName name="ZA0F">1+100</definedName>
    <definedName name="ZA0T">28675565+0</definedName>
    <definedName name="zae89" localSheetId="0" hidden="1">{#N/A,#N/A,FALSE,"Aging Summary";#N/A,#N/A,FALSE,"Ratio Analysis";#N/A,#N/A,FALSE,"Test 120 Day Accts";#N/A,#N/A,FALSE,"Tickmarks"}</definedName>
    <definedName name="zae89" hidden="1">{#N/A,#N/A,FALSE,"Aging Summary";#N/A,#N/A,FALSE,"Ratio Analysis";#N/A,#N/A,FALSE,"Test 120 Day Accts";#N/A,#N/A,FALSE,"Tickmarks"}</definedName>
    <definedName name="zaqwe5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aqwe5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aqwer14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aqwer14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cv4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cv4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df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df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dfg5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dfg5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ert1" localSheetId="0" hidden="1">{#VALUE!,#N/A,FALSE,0;#N/A,#N/A,FALSE,0;#N/A,#N/A,FALSE,0;#N/A,#N/A,FALSE,0;#N/A,#N/A,FALSE,0;#N/A,#N/A,FALSE,0;#N/A,#N/A,FALSE,0;#N/A,#N/A,FALSE,0;#N/A,#N/A,FALSE,0;#N/A,#N/A,FALSE,0}</definedName>
    <definedName name="zert1" hidden="1">{#VALUE!,#N/A,FALSE,0;#N/A,#N/A,FALSE,0;#N/A,#N/A,FALSE,0;#N/A,#N/A,FALSE,0;#N/A,#N/A,FALSE,0;#N/A,#N/A,FALSE,0;#N/A,#N/A,FALSE,0;#N/A,#N/A,FALSE,0;#N/A,#N/A,FALSE,0;#N/A,#N/A,FALSE,0}</definedName>
    <definedName name="zert98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ert98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erty" localSheetId="0" hidden="1">{#VALUE!,#N/A,FALSE,0;#N/A,#N/A,FALSE,0;#N/A,#N/A,FALSE,0;#N/A,#N/A,FALSE,0;#N/A,#N/A,FALSE,0;#N/A,#N/A,FALSE,0;#N/A,#N/A,FALSE,0;#N/A,#N/A,FALSE,0;#N/A,#N/A,FALSE,0;#N/A,#N/A,FALSE,0}</definedName>
    <definedName name="zerty" hidden="1">{#VALUE!,#N/A,FALSE,0;#N/A,#N/A,FALSE,0;#N/A,#N/A,FALSE,0;#N/A,#N/A,FALSE,0;#N/A,#N/A,FALSE,0;#N/A,#N/A,FALSE,0;#N/A,#N/A,FALSE,0;#N/A,#N/A,FALSE,0;#N/A,#N/A,FALSE,0;#N/A,#N/A,FALSE,0}</definedName>
    <definedName name="zft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ft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gr" localSheetId="0">#REF!</definedName>
    <definedName name="zgr">#REF!</definedName>
    <definedName name="zhgfd963" localSheetId="0" hidden="1">{#VALUE!,#N/A,FALSE,0;#N/A,#N/A,FALSE,0;#N/A,#N/A,FALSE,0;#N/A,#N/A,FALSE,0;#N/A,#N/A,FALSE,0;#N/A,#N/A,FALSE,0;#N/A,#N/A,FALSE,0;#N/A,#N/A,FALSE,0;#N/A,#N/A,FALSE,0;#N/A,#N/A,FALSE,0}</definedName>
    <definedName name="zhgfd963" hidden="1">{#VALUE!,#N/A,FALSE,0;#N/A,#N/A,FALSE,0;#N/A,#N/A,FALSE,0;#N/A,#N/A,FALSE,0;#N/A,#N/A,FALSE,0;#N/A,#N/A,FALSE,0;#N/A,#N/A,FALSE,0;#N/A,#N/A,FALSE,0;#N/A,#N/A,FALSE,0;#N/A,#N/A,FALSE,0}</definedName>
    <definedName name="zhj5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hj5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iu853" localSheetId="0" hidden="1">{#VALUE!,#N/A,FALSE,0;#N/A,#N/A,FALSE,0;#N/A,#N/A,FALSE,0;#N/A,#N/A,FALSE,0;#N/A,#N/A,FALSE,0;#N/A,#N/A,FALSE,0;#N/A,#N/A,FALSE,0;#N/A,#N/A,FALSE,0;#N/A,#N/A,FALSE,0;#N/A,#N/A,FALSE,0}</definedName>
    <definedName name="ziu853" hidden="1">{#VALUE!,#N/A,FALSE,0;#N/A,#N/A,FALSE,0;#N/A,#N/A,FALSE,0;#N/A,#N/A,FALSE,0;#N/A,#N/A,FALSE,0;#N/A,#N/A,FALSE,0;#N/A,#N/A,FALSE,0;#N/A,#N/A,FALSE,0;#N/A,#N/A,FALSE,0;#N/A,#N/A,FALSE,0}</definedName>
    <definedName name="zkjh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kjh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n_Concentrate_Breakdown" localSheetId="0">#REF!</definedName>
    <definedName name="Zn_Concentrate_Breakdown">#REF!</definedName>
    <definedName name="Zn_concentrate_production" localSheetId="0">#REF!</definedName>
    <definedName name="Zn_concentrate_production">#REF!</definedName>
    <definedName name="zoiu8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oiu8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poi65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poi65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poiuy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poiuy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q_syst" localSheetId="0">#REF!</definedName>
    <definedName name="zq_syst">#REF!</definedName>
    <definedName name="zqwe95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qwe95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c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c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zz5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zz5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а" localSheetId="0">#REF!</definedName>
    <definedName name="а">#REF!</definedName>
    <definedName name="а1" localSheetId="0">[7]ЯНВАРЬ!#REF!</definedName>
    <definedName name="а1">[7]ЯНВАРЬ!#REF!</definedName>
    <definedName name="а1_4" localSheetId="0">#REF!</definedName>
    <definedName name="а1_4">#REF!</definedName>
    <definedName name="а1_8" localSheetId="0">#REF!</definedName>
    <definedName name="а1_8">#REF!</definedName>
    <definedName name="А10000" localSheetId="0">[7]ЯНВАРЬ!#REF!</definedName>
    <definedName name="А10000">[7]ЯНВАРЬ!#REF!</definedName>
    <definedName name="аа" localSheetId="0">#REF!</definedName>
    <definedName name="аа">#REF!</definedName>
    <definedName name="ааа" localSheetId="0">#REF!</definedName>
    <definedName name="ааа">#REF!</definedName>
    <definedName name="ааааааааа" localSheetId="0">#REF!</definedName>
    <definedName name="ааааааааа">#REF!</definedName>
    <definedName name="ААААААААААААААА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ааврыры" hidden="1">[135]!header1-1 &amp; "." &amp; MAX(1,COUNTA(INDEX(#REF!,MATCH([135]!header1-1,#REF!,FALSE)):#REF!))</definedName>
    <definedName name="авто" localSheetId="0">#REF!</definedName>
    <definedName name="авто">#REF!</definedName>
    <definedName name="агш" hidden="1">[14]Calc!$AK$8:$AK$19</definedName>
    <definedName name="ае78" hidden="1">[14]MOne!$C$145:$C$231</definedName>
    <definedName name="аег" hidden="1">[14]GrThree!$B$90:$B$140</definedName>
    <definedName name="ан78" hidden="1">[14]MTwo!$C$145:$C$231</definedName>
    <definedName name="ангш" hidden="1">[14]Calc!$AM$8:$AM$21</definedName>
    <definedName name="аоа" localSheetId="0">#REF!</definedName>
    <definedName name="аоа">#REF!</definedName>
    <definedName name="апапа" localSheetId="0">#REF!</definedName>
    <definedName name="апапа">#REF!</definedName>
    <definedName name="апр" hidden="1">[14]Calc!$D$38:$D$83</definedName>
    <definedName name="ар" hidden="1">[14]Calc!$AB$153:$AB$325</definedName>
    <definedName name="араз">[136]KAR10!$N$28</definedName>
    <definedName name="араз1">[136]KAR10!$L$28</definedName>
    <definedName name="араз2">[136]KAR10!$M$28</definedName>
    <definedName name="арвапр" localSheetId="0" hidden="1">{#N/A,#N/A,FALSE,"Aging Summary";#N/A,#N/A,FALSE,"Ratio Analysis";#N/A,#N/A,FALSE,"Test 120 Day Accts";#N/A,#N/A,FALSE,"Tickmarks"}</definedName>
    <definedName name="арвапр" hidden="1">{#N/A,#N/A,FALSE,"Aging Summary";#N/A,#N/A,FALSE,"Ratio Analysis";#N/A,#N/A,FALSE,"Test 120 Day Accts";#N/A,#N/A,FALSE,"Tickmarks"}</definedName>
    <definedName name="аро" localSheetId="0">#REF!</definedName>
    <definedName name="аро">#REF!</definedName>
    <definedName name="артм" localSheetId="0" hidden="1">{#N/A,#N/A,FALSE,"Aging Summary";#N/A,#N/A,FALSE,"Ratio Analysis";#N/A,#N/A,FALSE,"Test 120 Day Accts";#N/A,#N/A,FALSE,"Tickmarks"}</definedName>
    <definedName name="артм" hidden="1">{#N/A,#N/A,FALSE,"Aging Summary";#N/A,#N/A,FALSE,"Ratio Analysis";#N/A,#N/A,FALSE,"Test 120 Day Accts";#N/A,#N/A,FALSE,"Tickmarks"}</definedName>
    <definedName name="арыкорыи" localSheetId="0" hidden="1">{#N/A,#N/A,FALSE,"Aging Summary";#N/A,#N/A,FALSE,"Ratio Analysis";#N/A,#N/A,FALSE,"Test 120 Day Accts";#N/A,#N/A,FALSE,"Tickmarks"}</definedName>
    <definedName name="арыкорыи" hidden="1">{#N/A,#N/A,FALSE,"Aging Summary";#N/A,#N/A,FALSE,"Ratio Analysis";#N/A,#N/A,FALSE,"Test 120 Day Accts";#N/A,#N/A,FALSE,"Tickmarks"}</definedName>
    <definedName name="атер">[136]KAR10!$N$29</definedName>
    <definedName name="атер1">[136]KAR10!$L$29</definedName>
    <definedName name="атер2">[136]KAR10!$M$29</definedName>
    <definedName name="АУП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б" localSheetId="0">#REF!</definedName>
    <definedName name="б">#REF!</definedName>
    <definedName name="_xlnm.Database" localSheetId="0">#REF!</definedName>
    <definedName name="_xlnm.Database">#REF!</definedName>
    <definedName name="биржа">[137]База!$A$1:$T$65536</definedName>
    <definedName name="биржа1">[137]База!$B$1:$T$65536</definedName>
    <definedName name="борлы">'[138]ИП на 11.09.2014'!$AJ$20:$AJ$22</definedName>
    <definedName name="борлымур">'[138]ИП на 11.09.2014'!$AK$20:$AK$25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ф" localSheetId="0">#REF!</definedName>
    <definedName name="боф">#REF!</definedName>
    <definedName name="БОФ1" localSheetId="0">#REF!</definedName>
    <definedName name="БОФ1">#REF!</definedName>
    <definedName name="БОФ2" localSheetId="0">#REF!</definedName>
    <definedName name="БОФ2">#REF!</definedName>
    <definedName name="БОФ3" localSheetId="0">#REF!</definedName>
    <definedName name="БОФ3">#REF!</definedName>
    <definedName name="боф4" localSheetId="0">#REF!</definedName>
    <definedName name="боф4">#REF!</definedName>
    <definedName name="бь" hidden="1">[14]JOne!$B$86:$B$112</definedName>
    <definedName name="бю" hidden="1">[14]Calc!$A$9:$A$41</definedName>
    <definedName name="бюджет" localSheetId="0">#REF!</definedName>
    <definedName name="бюджет">#REF!</definedName>
    <definedName name="в" localSheetId="0">#REF!</definedName>
    <definedName name="в">#REF!</definedName>
    <definedName name="в56" hidden="1">[14]GrThree!$C$90:$C$140</definedName>
    <definedName name="в57" hidden="1">[14]GoEight!$C$115:$C$160</definedName>
    <definedName name="в67" hidden="1">[14]GrFour!$C$115:$C$190</definedName>
    <definedName name="ва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а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а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а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ал">'[139]ПФ 2017'!$EG$8:$EG$11</definedName>
    <definedName name="валюта">'[140]01.02.17'!$EG$8:$EG$11</definedName>
    <definedName name="вапар" localSheetId="0" hidden="1">{#N/A,#N/A,FALSE,"Aging Summary";#N/A,#N/A,FALSE,"Ratio Analysis";#N/A,#N/A,FALSE,"Test 120 Day Accts";#N/A,#N/A,FALSE,"Tickmarks"}</definedName>
    <definedName name="вапар" hidden="1">{#N/A,#N/A,FALSE,"Aging Summary";#N/A,#N/A,FALSE,"Ratio Analysis";#N/A,#N/A,FALSE,"Test 120 Day Accts";#N/A,#N/A,FALSE,"Tickmarks"}</definedName>
    <definedName name="вапрыек" localSheetId="0" hidden="1">{#N/A,#N/A,FALSE,"Aging Summary";#N/A,#N/A,FALSE,"Ratio Analysis";#N/A,#N/A,FALSE,"Test 120 Day Accts";#N/A,#N/A,FALSE,"Tickmarks"}</definedName>
    <definedName name="вапрыек" hidden="1">{#N/A,#N/A,FALSE,"Aging Summary";#N/A,#N/A,FALSE,"Ratio Analysis";#N/A,#N/A,FALSE,"Test 120 Day Accts";#N/A,#N/A,FALSE,"Tickmarks"}</definedName>
    <definedName name="вв" localSheetId="0">#REF!</definedName>
    <definedName name="вв">#REF!</definedName>
    <definedName name="Ввв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е6" hidden="1">[14]Calc!$G$23:$G$58</definedName>
    <definedName name="Вид">'[141]Форма по инвестициям'!$B$1:$B$2</definedName>
    <definedName name="врвт" hidden="1">[135]!header1-1 &amp; "." &amp; MAX(1,COUNTA(INDEX(#REF!,MATCH([135]!header1-1,#REF!,FALSE)):#REF!))</definedName>
    <definedName name="Всего" localSheetId="0">#REF!</definedName>
    <definedName name="Всего">#REF!</definedName>
    <definedName name="всего_гкр" localSheetId="0">#REF!</definedName>
    <definedName name="всего_гкр">#REF!</definedName>
    <definedName name="всп.мат" hidden="1">{"Valuation",#N/A,TRUE,"Valuation Summary";"Financial Statements",#N/A,TRUE,"Results";"Results",#N/A,TRUE,"Results";"Ratios",#N/A,TRUE,"Results";"P2 Summary",#N/A,TRUE,"Results"}</definedName>
    <definedName name="всп.мат." hidden="1">{"Valuation - Letter",#N/A,TRUE,"Valuation Summary";"Financial Statements - Letter",#N/A,TRUE,"Results";"Results - Letter",#N/A,TRUE,"Results";"Ratios - Letter",#N/A,TRUE,"Results";"P2 Summary - Letter",#N/A,TRUE,"Results"}</definedName>
    <definedName name="всп.матат." hidden="1">{"Rep 1",#N/A,FALSE,"Reports";"Rep 2",#N/A,FALSE,"Reports";"Rep 3",#N/A,FALSE,"Reports";"Rep 4",#N/A,FALSE,"Reports"}</definedName>
    <definedName name="вспом.материалы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вы" hidden="1">[14]Calc!$A$83:$A$153</definedName>
    <definedName name="г" localSheetId="0">#REF!</definedName>
    <definedName name="г">#REF!</definedName>
    <definedName name="гаухар" localSheetId="0" hidden="1">{#N/A,#N/A,FALSE,"Aging Summary";#N/A,#N/A,FALSE,"Ratio Analysis";#N/A,#N/A,FALSE,"Test 120 Day Accts";#N/A,#N/A,FALSE,"Tickmarks"}</definedName>
    <definedName name="гаухар" hidden="1">{#N/A,#N/A,FALSE,"Aging Summary";#N/A,#N/A,FALSE,"Ratio Analysis";#N/A,#N/A,FALSE,"Test 120 Day Accts";#N/A,#N/A,FALSE,"Tickmarks"}</definedName>
    <definedName name="гн" hidden="1">[14]Calc!$E$38:$E$83</definedName>
    <definedName name="гп" localSheetId="0">'[142]Сомн.треб общие'!#REF!</definedName>
    <definedName name="гп">'[142]Сомн.треб общие'!#REF!</definedName>
    <definedName name="ГРР" localSheetId="0" hidden="1">{#N/A,#N/A,FALSE,"Aging Summary";#N/A,#N/A,FALSE,"Ratio Analysis";#N/A,#N/A,FALSE,"Test 120 Day Accts";#N/A,#N/A,FALSE,"Tickmarks"}</definedName>
    <definedName name="ГРР" hidden="1">{#N/A,#N/A,FALSE,"Aging Summary";#N/A,#N/A,FALSE,"Ratio Analysis";#N/A,#N/A,FALSE,"Test 120 Day Accts";#N/A,#N/A,FALSE,"Tickmarks"}</definedName>
    <definedName name="ГШОсводная" localSheetId="0">#REF!</definedName>
    <definedName name="ГШОсводная">#REF!</definedName>
    <definedName name="гшщ" hidden="1">[14]Calc!$AA$153:$AA$315</definedName>
    <definedName name="д" localSheetId="0">#REF!</definedName>
    <definedName name="д">#REF!</definedName>
    <definedName name="дан">'[139]ПФ 2017'!$EK$10:$EK$11</definedName>
    <definedName name="данет">'[140]01.02.17'!$EK$10:$EK$11</definedName>
    <definedName name="дддддддддд" localSheetId="0">#REF!</definedName>
    <definedName name="дддддддддд">#REF!</definedName>
    <definedName name="длл" localSheetId="0">'[6]99 cons YTD'!#REF!</definedName>
    <definedName name="длл">'[6]99 cons YTD'!#REF!</definedName>
    <definedName name="Для_Алексея" localSheetId="0">#REF!</definedName>
    <definedName name="Для_Алексея">#REF!</definedName>
    <definedName name="доля_затрат_на_металлургический_передел" localSheetId="0">#REF!</definedName>
    <definedName name="доля_затрат_на_металлургический_передел">#REF!</definedName>
    <definedName name="Доля_косвенных_в_КЗ" localSheetId="0">#REF!</definedName>
    <definedName name="Доля_косвенных_в_КЗ">#REF!</definedName>
    <definedName name="Доля_непредвиденных_в_КЗ" localSheetId="0">#REF!</definedName>
    <definedName name="Доля_непредвиденных_в_КЗ">#REF!</definedName>
    <definedName name="доля_оборуд" localSheetId="0">#REF!</definedName>
    <definedName name="доля_оборуд">#REF!</definedName>
    <definedName name="дэс" localSheetId="0">#REF!</definedName>
    <definedName name="дэс">#REF!</definedName>
    <definedName name="е" localSheetId="0">#REF!</definedName>
    <definedName name="е">#REF!</definedName>
    <definedName name="Е_авг." localSheetId="0">#REF!</definedName>
    <definedName name="Е_авг.">#REF!</definedName>
    <definedName name="Е_декабрь" localSheetId="0">#REF!</definedName>
    <definedName name="Е_декабрь">#REF!</definedName>
    <definedName name="Е_июль" localSheetId="0">#REF!</definedName>
    <definedName name="Е_июль">#REF!</definedName>
    <definedName name="Е_июнь" localSheetId="0">#REF!</definedName>
    <definedName name="Е_июнь">#REF!</definedName>
    <definedName name="Е_май" localSheetId="0">#REF!</definedName>
    <definedName name="Е_май">#REF!</definedName>
    <definedName name="Е_ноябрь" localSheetId="0">#REF!</definedName>
    <definedName name="Е_ноябрь">#REF!</definedName>
    <definedName name="Е_октябрь" localSheetId="0">#REF!</definedName>
    <definedName name="Е_октябрь">#REF!</definedName>
    <definedName name="Е_сент." localSheetId="0">#REF!</definedName>
    <definedName name="Е_сент.">#REF!</definedName>
    <definedName name="Е_сентябрь" localSheetId="0">#REF!</definedName>
    <definedName name="Е_сентябрь">#REF!</definedName>
    <definedName name="Е_февр." localSheetId="0">#REF!</definedName>
    <definedName name="Е_февр.">#REF!</definedName>
    <definedName name="Е_январь" localSheetId="0">#REF!</definedName>
    <definedName name="Е_январь">#REF!</definedName>
    <definedName name="егн" hidden="1">[14]HTwo!$B$88:$B$130</definedName>
    <definedName name="ЕД._янв" localSheetId="0">#REF!</definedName>
    <definedName name="ЕД._янв">#REF!</definedName>
    <definedName name="ЕД_АВГ" localSheetId="0">#REF!</definedName>
    <definedName name="ЕД_АВГ">#REF!</definedName>
    <definedName name="ЕД_авг." localSheetId="0">#REF!</definedName>
    <definedName name="ЕД_авг.">#REF!</definedName>
    <definedName name="ЕД_август." localSheetId="0">#REF!</definedName>
    <definedName name="ЕД_август.">#REF!</definedName>
    <definedName name="ЕД_АПР" localSheetId="0">#REF!</definedName>
    <definedName name="ЕД_АПР">#REF!</definedName>
    <definedName name="ЕД_апр." localSheetId="0">#REF!</definedName>
    <definedName name="ЕД_апр.">#REF!</definedName>
    <definedName name="ЕД_ДЕК" localSheetId="0">#REF!</definedName>
    <definedName name="ЕД_ДЕК">#REF!</definedName>
    <definedName name="ЕД_дек." localSheetId="0">#REF!</definedName>
    <definedName name="ЕД_дек.">#REF!</definedName>
    <definedName name="ЕД_декабр" localSheetId="0">#REF!</definedName>
    <definedName name="ЕД_декабр">#REF!</definedName>
    <definedName name="ЕД_декабрь" localSheetId="0">#REF!</definedName>
    <definedName name="ЕД_декабрь">#REF!</definedName>
    <definedName name="ЕД_июль" localSheetId="0">#REF!</definedName>
    <definedName name="ЕД_июль">#REF!</definedName>
    <definedName name="ЕД_ИЮЛЯ" localSheetId="0">#REF!</definedName>
    <definedName name="ЕД_ИЮЛЯ">#REF!</definedName>
    <definedName name="ЕД_июля." localSheetId="0">#REF!</definedName>
    <definedName name="ЕД_июля.">#REF!</definedName>
    <definedName name="ЕД_июнь" localSheetId="0">#REF!</definedName>
    <definedName name="ЕД_июнь">#REF!</definedName>
    <definedName name="ЕД_ИЮНЯ" localSheetId="0">#REF!</definedName>
    <definedName name="ЕД_ИЮНЯ">#REF!</definedName>
    <definedName name="ЕД_июня." localSheetId="0">#REF!</definedName>
    <definedName name="ЕД_июня.">#REF!</definedName>
    <definedName name="ЕД_май" localSheetId="0">#REF!</definedName>
    <definedName name="ЕД_май">#REF!</definedName>
    <definedName name="ЕД_март" localSheetId="0">#REF!</definedName>
    <definedName name="ЕД_март">#REF!</definedName>
    <definedName name="ЕД_март." localSheetId="0">#REF!</definedName>
    <definedName name="ЕД_март.">#REF!</definedName>
    <definedName name="ЕД_МАРТА" localSheetId="0">#REF!</definedName>
    <definedName name="ЕД_МАРТА">#REF!</definedName>
    <definedName name="ЕД_МАЯ" localSheetId="0">#REF!</definedName>
    <definedName name="ЕД_МАЯ">#REF!</definedName>
    <definedName name="ЕД_мая." localSheetId="0">#REF!</definedName>
    <definedName name="ЕД_мая.">#REF!</definedName>
    <definedName name="ЕД_нояб" localSheetId="0">#REF!</definedName>
    <definedName name="ЕД_нояб">#REF!</definedName>
    <definedName name="ЕД_нояб." localSheetId="0">#REF!</definedName>
    <definedName name="ЕД_нояб.">#REF!</definedName>
    <definedName name="ЕД_НОЯБР" localSheetId="0">#REF!</definedName>
    <definedName name="ЕД_НОЯБР">#REF!</definedName>
    <definedName name="ЕД_ноябрь" localSheetId="0">#REF!</definedName>
    <definedName name="ЕД_ноябрь">#REF!</definedName>
    <definedName name="ЕД_ОКТ" localSheetId="0">#REF!</definedName>
    <definedName name="ЕД_ОКТ">#REF!</definedName>
    <definedName name="ЕД_окт." localSheetId="0">#REF!</definedName>
    <definedName name="ЕД_окт.">#REF!</definedName>
    <definedName name="ЕД_сен" localSheetId="0">#REF!</definedName>
    <definedName name="ЕД_сен">#REF!</definedName>
    <definedName name="ЕД_СЕНТ" localSheetId="0">#REF!</definedName>
    <definedName name="ЕД_СЕНТ">#REF!</definedName>
    <definedName name="ЕД_сент." localSheetId="0">#REF!</definedName>
    <definedName name="ЕД_сент.">#REF!</definedName>
    <definedName name="ЕД_фев" localSheetId="0">#REF!</definedName>
    <definedName name="ЕД_фев">#REF!</definedName>
    <definedName name="ЕД_ФЕВР" localSheetId="0">#REF!</definedName>
    <definedName name="ЕД_ФЕВР">#REF!</definedName>
    <definedName name="ЕД_февр." localSheetId="0">#REF!</definedName>
    <definedName name="ЕД_февр.">#REF!</definedName>
    <definedName name="ЕД_ЯНВ" localSheetId="0">#REF!</definedName>
    <definedName name="ЕД_ЯНВ">#REF!</definedName>
    <definedName name="ЕД_янв." localSheetId="0">#REF!</definedName>
    <definedName name="ЕД_янв.">#REF!</definedName>
    <definedName name="Един_авг" localSheetId="0">#REF!</definedName>
    <definedName name="Един_авг">#REF!</definedName>
    <definedName name="Един_апр" localSheetId="0">#REF!</definedName>
    <definedName name="Един_апр">#REF!</definedName>
    <definedName name="Един_дек" localSheetId="0">#REF!</definedName>
    <definedName name="Един_дек">#REF!</definedName>
    <definedName name="Един_июля" localSheetId="0">#REF!</definedName>
    <definedName name="Един_июля">#REF!</definedName>
    <definedName name="Един_июня" localSheetId="0">#REF!</definedName>
    <definedName name="Един_июня">#REF!</definedName>
    <definedName name="Един_марта" localSheetId="0">#REF!</definedName>
    <definedName name="Един_марта">#REF!</definedName>
    <definedName name="Един_мая" localSheetId="0">#REF!</definedName>
    <definedName name="Един_мая">#REF!</definedName>
    <definedName name="Един_нояб" localSheetId="0">#REF!</definedName>
    <definedName name="Един_нояб">#REF!</definedName>
    <definedName name="Един_окт" localSheetId="0">#REF!</definedName>
    <definedName name="Един_окт">#REF!</definedName>
    <definedName name="Един_сент" localSheetId="0">#REF!</definedName>
    <definedName name="Един_сент">#REF!</definedName>
    <definedName name="Един_февр" localSheetId="0">#REF!</definedName>
    <definedName name="Един_февр">#REF!</definedName>
    <definedName name="Един_янв" localSheetId="0">#REF!</definedName>
    <definedName name="Един_янв">#REF!</definedName>
    <definedName name="Единичка_апр." localSheetId="0">#REF!</definedName>
    <definedName name="Единичка_апр.">#REF!</definedName>
    <definedName name="Единичка_март" localSheetId="0">#REF!</definedName>
    <definedName name="Единичка_март">#REF!</definedName>
    <definedName name="Единичка_февр." localSheetId="0">#REF!</definedName>
    <definedName name="Единичка_февр.">#REF!</definedName>
    <definedName name="Единичка_янв." localSheetId="0">#REF!</definedName>
    <definedName name="Единичка_янв.">#REF!</definedName>
    <definedName name="екто" localSheetId="0">'[143]Обучение сотрудников'!#REF!</definedName>
    <definedName name="екто">'[143]Обучение сотрудников'!#REF!</definedName>
    <definedName name="енг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енг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енг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енг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ЕСН" localSheetId="0">#REF!</definedName>
    <definedName name="ЕСН">#REF!</definedName>
    <definedName name="есн10" localSheetId="0">#REF!</definedName>
    <definedName name="есн10">#REF!</definedName>
    <definedName name="есн2" localSheetId="0">#REF!</definedName>
    <definedName name="есн2">#REF!</definedName>
    <definedName name="есн26" localSheetId="0">#REF!</definedName>
    <definedName name="есн26">#REF!</definedName>
    <definedName name="ж" localSheetId="0">#REF!</definedName>
    <definedName name="ж">#REF!</definedName>
    <definedName name="з" localSheetId="0">#REF!</definedName>
    <definedName name="з">#REF!</definedName>
    <definedName name="_xlnm.Print_Titles">#N/A</definedName>
    <definedName name="Зарплата" localSheetId="0">#REF!</definedName>
    <definedName name="Зарплата">#REF!</definedName>
    <definedName name="Затраты_на_аффинаж" localSheetId="0">#REF!</definedName>
    <definedName name="Затраты_на_аффинаж">#REF!</definedName>
    <definedName name="ззж" localSheetId="0">[144]Общая_информация!#REF!</definedName>
    <definedName name="ззж">[144]Общая_информация!#REF!</definedName>
    <definedName name="зона" localSheetId="0">#REF!</definedName>
    <definedName name="зона">#REF!</definedName>
    <definedName name="зона1">[145]Объемы!$F$3</definedName>
    <definedName name="и" localSheetId="0">#REF!</definedName>
    <definedName name="и">#REF!</definedName>
    <definedName name="и11" localSheetId="0">[7]ЯНВАРЬ!#REF!</definedName>
    <definedName name="и11">[7]ЯНВАРЬ!#REF!</definedName>
    <definedName name="иag_2" localSheetId="0">[37]Проект2002!#REF!</definedName>
    <definedName name="иag_2">[37]Проект2002!#REF!</definedName>
    <definedName name="иag_3" localSheetId="0">[37]Проект2002!#REF!</definedName>
    <definedName name="иag_3">[37]Проект2002!#REF!</definedName>
    <definedName name="иau_2" localSheetId="0">[37]Проект2002!#REF!</definedName>
    <definedName name="иau_2">[37]Проект2002!#REF!</definedName>
    <definedName name="иau_3" localSheetId="0">[37]Проект2002!#REF!</definedName>
    <definedName name="иau_3">[37]Проект2002!#REF!</definedName>
    <definedName name="ии" localSheetId="0">#REF!</definedName>
    <definedName name="ии">#REF!</definedName>
    <definedName name="ииит" localSheetId="0" hidden="1">{#N/A,#N/A,FALSE,"Aging Summary";#N/A,#N/A,FALSE,"Ratio Analysis";#N/A,#N/A,FALSE,"Test 120 Day Accts";#N/A,#N/A,FALSE,"Tickmarks"}</definedName>
    <definedName name="ииит" hidden="1">{#N/A,#N/A,FALSE,"Aging Summary";#N/A,#N/A,FALSE,"Ratio Analysis";#N/A,#N/A,FALSE,"Test 120 Day Accts";#N/A,#N/A,FALSE,"Tickmarks"}</definedName>
    <definedName name="им" hidden="1">[14]Calc!$A$8:$A$21</definedName>
    <definedName name="интене" localSheetId="0">'[146]Обучение сотрудников'!#REF!</definedName>
    <definedName name="интене">'[146]Обучение сотрудников'!#REF!</definedName>
    <definedName name="ит" hidden="1">[14]Calc!$A$23:$A$58</definedName>
    <definedName name="Итого" localSheetId="0">#REF!+#REF!+#REF!+#REF!+#REF!+#REF!+#REF!+#REF!+#REF!</definedName>
    <definedName name="Итого">#REF!+#REF!+#REF!+#REF!+#REF!+#REF!+#REF!+#REF!+#REF!</definedName>
    <definedName name="іңғғ.." localSheetId="0" hidden="1">{"FLUJO DE CAJA",#N/A,FALSE,"Hoja1";"ANEXOS FLUJO",#N/A,FALSE,"Hoja1"}</definedName>
    <definedName name="іңғғ.." hidden="1">{"FLUJO DE CAJA",#N/A,FALSE,"Hoja1";"ANEXOS FLUJO",#N/A,FALSE,"Hoja1"}</definedName>
    <definedName name="й" localSheetId="0">#REF!</definedName>
    <definedName name="й">#REF!</definedName>
    <definedName name="йй" localSheetId="0">#REF!</definedName>
    <definedName name="йй">#REF!</definedName>
    <definedName name="к" localSheetId="0">#REF!</definedName>
    <definedName name="к">#REF!</definedName>
    <definedName name="к76" hidden="1">[14]HTwo!$C$88:$C$130</definedName>
    <definedName name="ка7н" hidden="1">[14]Calc!$AI$10:$AI$28</definedName>
    <definedName name="карлыгаш" localSheetId="0" hidden="1">'2019 приложение 21'!header1-1 &amp; "." &amp; MAX(1,COUNTA(INDEX(#REF!,MATCH('2019 приложение 21'!header1-1,#REF!,FALSE)):#REF!))</definedName>
    <definedName name="карлыгаш" hidden="1">[0]!header1-1 &amp; "." &amp; MAX(1,COUNTA(INDEX(#REF!,MATCH([0]!header1-1,#REF!,FALSE)):#REF!))</definedName>
    <definedName name="Катег.эффектив">[147]КУР!$AQ$3:$AQ$12</definedName>
    <definedName name="категория">'[140]01.02.17'!$B$9:$B$11</definedName>
    <definedName name="ке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е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е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е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к" localSheetId="0">#REF!</definedName>
    <definedName name="кк">#REF!</definedName>
    <definedName name="ккк" localSheetId="0">'[146]Ком. расходы'!#REF!</definedName>
    <definedName name="ккк">'[146]Ком. расходы'!#REF!</definedName>
    <definedName name="кн" hidden="1">[14]Calc!$Y$153:$Y$313</definedName>
    <definedName name="кнгш" hidden="1">[14]Calc!$AE$10:$AE$33</definedName>
    <definedName name="кол_во">"$#ССЫЛ!.$H$7"</definedName>
    <definedName name="КОФ" localSheetId="0">#REF!</definedName>
    <definedName name="КОФ">#REF!</definedName>
    <definedName name="КП">'[148]Анализ закл. работ'!$C$195</definedName>
    <definedName name="кплан">"$#ССЫЛ!.$O$4"</definedName>
    <definedName name="крнк" localSheetId="0" hidden="1">{#N/A,#N/A,FALSE,"Aging Summary";#N/A,#N/A,FALSE,"Ratio Analysis";#N/A,#N/A,FALSE,"Test 120 Day Accts";#N/A,#N/A,FALSE,"Tickmarks"}</definedName>
    <definedName name="крнк" hidden="1">{#N/A,#N/A,FALSE,"Aging Summary";#N/A,#N/A,FALSE,"Ratio Analysis";#N/A,#N/A,FALSE,"Test 120 Day Accts";#N/A,#N/A,FALSE,"Tickmarks"}</definedName>
    <definedName name="кубик_ГКР" localSheetId="0">#REF!</definedName>
    <definedName name="кубик_ГКР">#REF!</definedName>
    <definedName name="КУР" localSheetId="0">#REF!</definedName>
    <definedName name="КУР">#REF!</definedName>
    <definedName name="КУРС_US" localSheetId="0">#REF!</definedName>
    <definedName name="КУРС_US">#REF!</definedName>
    <definedName name="л" localSheetId="0">#REF!</definedName>
    <definedName name="л">#REF!</definedName>
    <definedName name="лист">'[149]ГПК поддержание'!$ET$8:$ET$11</definedName>
    <definedName name="ллл" hidden="1">[14]Calc!$N$9:$N$36</definedName>
    <definedName name="лллл" hidden="1">[14]Calc!$P$9:$P$41</definedName>
    <definedName name="ллллл" hidden="1">[14]Calc!$R$153:$R$688</definedName>
    <definedName name="лоло" localSheetId="0" hidden="1">{#N/A,#N/A,FALSE,"Aging Summary";#N/A,#N/A,FALSE,"Ratio Analysis";#N/A,#N/A,FALSE,"Test 120 Day Accts";#N/A,#N/A,FALSE,"Tickmarks"}</definedName>
    <definedName name="лоло" hidden="1">{#N/A,#N/A,FALSE,"Aging Summary";#N/A,#N/A,FALSE,"Ratio Analysis";#N/A,#N/A,FALSE,"Test 120 Day Accts";#N/A,#N/A,FALSE,"Tickmarks"}</definedName>
    <definedName name="лоп" localSheetId="0">#REF!</definedName>
    <definedName name="лоп">#REF!</definedName>
    <definedName name="м" localSheetId="0">#REF!</definedName>
    <definedName name="м">#REF!</definedName>
    <definedName name="май" localSheetId="0">#REF!</definedName>
    <definedName name="май">#REF!</definedName>
    <definedName name="Макрос1">[150]!Макрос1</definedName>
    <definedName name="март" localSheetId="0">#REF!</definedName>
    <definedName name="март">#REF!</definedName>
    <definedName name="мат.АУП" hidden="1">{"GAN.Y PERD.RESUMIDO",#N/A,FALSE,"Hoja1";"GAN.Y PERD.DETALLADO",#N/A,FALSE,"Hoja1"}</definedName>
    <definedName name="Меру" localSheetId="0">[3]ао!#REF!</definedName>
    <definedName name="Меру">[3]ао!#REF!</definedName>
    <definedName name="меруерт" localSheetId="0">[3]ао!#REF!</definedName>
    <definedName name="меруерт">[3]ао!#REF!</definedName>
    <definedName name="Месяц">[151]Лист3!$A$5:$A$290</definedName>
    <definedName name="мето" localSheetId="0">'[152]Ком. расходы'!#REF!</definedName>
    <definedName name="мето">'[152]Ком. расходы'!#REF!</definedName>
    <definedName name="ми" hidden="1">[14]Calc!$A$8:$A$19</definedName>
    <definedName name="мокр" localSheetId="0">#REF!</definedName>
    <definedName name="мокр">#REF!</definedName>
    <definedName name="мс" hidden="1">[14]Calc!$F$23:$F$58</definedName>
    <definedName name="МСЗИиП" localSheetId="0">#REF!</definedName>
    <definedName name="МСЗИиП">#REF!</definedName>
    <definedName name="мтр" hidden="1">[14]Calc!$Z$153:$Z$315</definedName>
    <definedName name="МУР" localSheetId="0">#REF!</definedName>
    <definedName name="МУР">#REF!</definedName>
    <definedName name="МЭМР">[151]МЭМР!$A$12:$A$23</definedName>
    <definedName name="МЭМР1">[151]прогноз!$F$8:$I$1029</definedName>
    <definedName name="МЭМР2" localSheetId="0">#REF!</definedName>
    <definedName name="МЭМР2">#REF!</definedName>
    <definedName name="н" localSheetId="0">#REF!</definedName>
    <definedName name="н">#REF!</definedName>
    <definedName name="накопленный_NCF" localSheetId="0">#REF!</definedName>
    <definedName name="накопленный_NCF">#REF!</definedName>
    <definedName name="накопленный_NCF_3" localSheetId="0">#REF!</definedName>
    <definedName name="накопленный_NCF_3">#REF!</definedName>
    <definedName name="накопленный_NCF_4" localSheetId="0">#REF!</definedName>
    <definedName name="накопленный_NCF_4">#REF!</definedName>
    <definedName name="накопленный_NCF_5" localSheetId="0">#REF!</definedName>
    <definedName name="накопленный_NCF_5">#REF!</definedName>
    <definedName name="накопленный_NCF_dop" localSheetId="0">#REF!</definedName>
    <definedName name="накопленный_NCF_dop">#REF!</definedName>
    <definedName name="накопленный_NCF2" localSheetId="0">#REF!</definedName>
    <definedName name="накопленный_NCF2">#REF!</definedName>
    <definedName name="налог_на_добычу" localSheetId="0">#REF!</definedName>
    <definedName name="налог_на_добычу">#REF!</definedName>
    <definedName name="напробу" localSheetId="0">#REF!</definedName>
    <definedName name="напробу">#REF!</definedName>
    <definedName name="Нахупов_А." localSheetId="0">#REF!</definedName>
    <definedName name="Нахупов_А.">#REF!</definedName>
    <definedName name="нг" hidden="1">[14]Calc!$AC$153:$AC$325</definedName>
    <definedName name="НДС" localSheetId="0">#REF!</definedName>
    <definedName name="НДС">#REF!</definedName>
    <definedName name="нн" localSheetId="0">#REF!</definedName>
    <definedName name="нн">#REF!</definedName>
    <definedName name="ноаепм" localSheetId="0" hidden="1">{#N/A,#N/A,FALSE,"Aging Summary";#N/A,#N/A,FALSE,"Ratio Analysis";#N/A,#N/A,FALSE,"Test 120 Day Accts";#N/A,#N/A,FALSE,"Tickmarks"}</definedName>
    <definedName name="ноаепм" hidden="1">{#N/A,#N/A,FALSE,"Aging Summary";#N/A,#N/A,FALSE,"Ratio Analysis";#N/A,#N/A,FALSE,"Test 120 Day Accts";#N/A,#N/A,FALSE,"Tickmarks"}</definedName>
    <definedName name="ноекок" localSheetId="0" hidden="1">{#N/A,#N/A,FALSE,"Aging Summary";#N/A,#N/A,FALSE,"Ratio Analysis";#N/A,#N/A,FALSE,"Test 120 Day Accts";#N/A,#N/A,FALSE,"Tickmarks"}</definedName>
    <definedName name="ноекок" hidden="1">{#N/A,#N/A,FALSE,"Aging Summary";#N/A,#N/A,FALSE,"Ratio Analysis";#N/A,#N/A,FALSE,"Test 120 Day Accts";#N/A,#N/A,FALSE,"Tickmarks"}</definedName>
    <definedName name="нор" localSheetId="0" hidden="1">{#N/A,#N/A,FALSE,"Aging Summary";#N/A,#N/A,FALSE,"Ratio Analysis";#N/A,#N/A,FALSE,"Test 120 Day Accts";#N/A,#N/A,FALSE,"Tickmarks"}</definedName>
    <definedName name="нор" hidden="1">{#N/A,#N/A,FALSE,"Aging Summary";#N/A,#N/A,FALSE,"Ratio Analysis";#N/A,#N/A,FALSE,"Test 120 Day Accts";#N/A,#N/A,FALSE,"Tickmarks"}</definedName>
    <definedName name="о" localSheetId="0">#REF!</definedName>
    <definedName name="о">#REF!</definedName>
    <definedName name="об_вл">[153]Рез_т!$C$7</definedName>
    <definedName name="_xlnm.Print_Area">'[6]99 cons YTD'!#REF!</definedName>
    <definedName name="Объем_производства">[154]РБУ!$X$4</definedName>
    <definedName name="Объем1кв" localSheetId="0">#REF!</definedName>
    <definedName name="Объем1кв">#REF!</definedName>
    <definedName name="Объем2кв" localSheetId="0">#REF!</definedName>
    <definedName name="Объем2кв">#REF!</definedName>
    <definedName name="Объем3кв" localSheetId="0">#REF!</definedName>
    <definedName name="Объем3кв">#REF!</definedName>
    <definedName name="Объем4кв" localSheetId="0">#REF!</definedName>
    <definedName name="Объем4кв">#REF!</definedName>
    <definedName name="оваова" localSheetId="0" hidden="1">{#N/A,#N/A,FALSE,"Aging Summary";#N/A,#N/A,FALSE,"Ratio Analysis";#N/A,#N/A,FALSE,"Test 120 Day Accts";#N/A,#N/A,FALSE,"Tickmarks"}</definedName>
    <definedName name="оваова" hidden="1">{#N/A,#N/A,FALSE,"Aging Summary";#N/A,#N/A,FALSE,"Ratio Analysis";#N/A,#N/A,FALSE,"Test 120 Day Accts";#N/A,#N/A,FALSE,"Tickmarks"}</definedName>
    <definedName name="ОКЕЙ" localSheetId="0">#REF!</definedName>
    <definedName name="ОКЕЙ">#REF!</definedName>
    <definedName name="ол" localSheetId="0">#REF!</definedName>
    <definedName name="ол">#REF!</definedName>
    <definedName name="ололо" localSheetId="0" hidden="1">{#N/A,#N/A,FALSE,"Aging Summary";#N/A,#N/A,FALSE,"Ratio Analysis";#N/A,#N/A,FALSE,"Test 120 Day Accts";#N/A,#N/A,FALSE,"Tickmarks"}</definedName>
    <definedName name="ололо" hidden="1">{#N/A,#N/A,FALSE,"Aging Summary";#N/A,#N/A,FALSE,"Ratio Analysis";#N/A,#N/A,FALSE,"Test 120 Day Accts";#N/A,#N/A,FALSE,"Tickmarks"}</definedName>
    <definedName name="оо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о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оо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оо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п" localSheetId="0">'[6]99 cons YTD'!#REF!</definedName>
    <definedName name="оп">'[6]99 cons YTD'!#REF!</definedName>
    <definedName name="оп112" localSheetId="0">#REF!</definedName>
    <definedName name="оп112">#REF!</definedName>
    <definedName name="ор" hidden="1">[14]Calc!$T$83:$T$153</definedName>
    <definedName name="орно" localSheetId="0" hidden="1">{#N/A,#N/A,FALSE,"Aging Summary";#N/A,#N/A,FALSE,"Ratio Analysis";#N/A,#N/A,FALSE,"Test 120 Day Accts";#N/A,#N/A,FALSE,"Tickmarks"}</definedName>
    <definedName name="орно" hidden="1">{#N/A,#N/A,FALSE,"Aging Summary";#N/A,#N/A,FALSE,"Ratio Analysis";#N/A,#N/A,FALSE,"Test 120 Day Accts";#N/A,#N/A,FALSE,"Tickmarks"}</definedName>
    <definedName name="орп" localSheetId="0" hidden="1">{#N/A,#N/A,FALSE,"Aging Summary";#N/A,#N/A,FALSE,"Ratio Analysis";#N/A,#N/A,FALSE,"Test 120 Day Accts";#N/A,#N/A,FALSE,"Tickmarks"}</definedName>
    <definedName name="орп" hidden="1">{#N/A,#N/A,FALSE,"Aging Summary";#N/A,#N/A,FALSE,"Ratio Analysis";#N/A,#N/A,FALSE,"Test 120 Day Accts";#N/A,#N/A,FALSE,"Tickmarks"}</definedName>
    <definedName name="отвал">[129]Const!$D$9</definedName>
    <definedName name="отрасль">'[140]01.02.17'!$E$5:$E$11</definedName>
    <definedName name="отрпим" localSheetId="0" hidden="1">{#N/A,#N/A,FALSE,"Aging Summary";#N/A,#N/A,FALSE,"Ratio Analysis";#N/A,#N/A,FALSE,"Test 120 Day Accts";#N/A,#N/A,FALSE,"Tickmarks"}</definedName>
    <definedName name="отрпим" hidden="1">{#N/A,#N/A,FALSE,"Aging Summary";#N/A,#N/A,FALSE,"Ratio Analysis";#N/A,#N/A,FALSE,"Test 120 Day Accts";#N/A,#N/A,FALSE,"Tickmarks"}</definedName>
    <definedName name="Отчет" hidden="1">[14]Calc!$D$38:$D$83</definedName>
    <definedName name="Отчет1" hidden="1">[14]Calc!$AB$153:$AB$325</definedName>
    <definedName name="п" localSheetId="0">#REF!</definedName>
    <definedName name="п">#REF!</definedName>
    <definedName name="п_2" localSheetId="0">[37]Проект2002!#REF!</definedName>
    <definedName name="п_2">[37]Проект2002!#REF!</definedName>
    <definedName name="п_3" localSheetId="0">[37]Проект2002!#REF!</definedName>
    <definedName name="п_3">[37]Проект2002!#REF!</definedName>
    <definedName name="парапр" localSheetId="0">#REF!</definedName>
    <definedName name="парапр">#REF!</definedName>
    <definedName name="пасиь" localSheetId="0" hidden="1">{#N/A,#N/A,FALSE,"Aging Summary";#N/A,#N/A,FALSE,"Ratio Analysis";#N/A,#N/A,FALSE,"Test 120 Day Accts";#N/A,#N/A,FALSE,"Tickmarks"}</definedName>
    <definedName name="пасиь" hidden="1">{#N/A,#N/A,FALSE,"Aging Summary";#N/A,#N/A,FALSE,"Ratio Analysis";#N/A,#N/A,FALSE,"Test 120 Day Accts";#N/A,#N/A,FALSE,"Tickmarks"}</definedName>
    <definedName name="пафупйпей" localSheetId="0" hidden="1">{#N/A,#N/A,FALSE,"Aging Summary";#N/A,#N/A,FALSE,"Ratio Analysis";#N/A,#N/A,FALSE,"Test 120 Day Accts";#N/A,#N/A,FALSE,"Tickmarks"}</definedName>
    <definedName name="пафупйпей" hidden="1">{#N/A,#N/A,FALSE,"Aging Summary";#N/A,#N/A,FALSE,"Ratio Analysis";#N/A,#N/A,FALSE,"Test 120 Day Accts";#N/A,#N/A,FALSE,"Tickmarks"}</definedName>
    <definedName name="ПДЛО" localSheetId="0" hidden="1">{#N/A,#N/A,FALSE,"Aging Summary";#N/A,#N/A,FALSE,"Ratio Analysis";#N/A,#N/A,FALSE,"Test 120 Day Accts";#N/A,#N/A,FALSE,"Tickmarks"}</definedName>
    <definedName name="ПДЛО" hidden="1">{#N/A,#N/A,FALSE,"Aging Summary";#N/A,#N/A,FALSE,"Ratio Analysis";#N/A,#N/A,FALSE,"Test 120 Day Accts";#N/A,#N/A,FALSE,"Tickmarks"}</definedName>
    <definedName name="План" localSheetId="0">#REF!</definedName>
    <definedName name="План">#REF!</definedName>
    <definedName name="План_гСИП" localSheetId="0">#REF!</definedName>
    <definedName name="План_гСИП">#REF!</definedName>
    <definedName name="План_гЭРЦ" localSheetId="0">#REF!</definedName>
    <definedName name="План_гЭРЦ">#REF!</definedName>
    <definedName name="Плановыйобъемгода" localSheetId="0">#REF!</definedName>
    <definedName name="Плановыйобъемгода">#REF!</definedName>
    <definedName name="плата_за_аффинаж">[155]Дефл!$B$10</definedName>
    <definedName name="пмор" localSheetId="0" hidden="1">{#N/A,#N/A,FALSE,"Aging Summary";#N/A,#N/A,FALSE,"Ratio Analysis";#N/A,#N/A,FALSE,"Test 120 Day Accts";#N/A,#N/A,FALSE,"Tickmarks"}</definedName>
    <definedName name="пмор" hidden="1">{#N/A,#N/A,FALSE,"Aging Summary";#N/A,#N/A,FALSE,"Ratio Analysis";#N/A,#N/A,FALSE,"Test 120 Day Accts";#N/A,#N/A,FALSE,"Tickmarks"}</definedName>
    <definedName name="ПО" localSheetId="0">#REF!</definedName>
    <definedName name="ПО">#REF!</definedName>
    <definedName name="пон" localSheetId="0" hidden="1">{#N/A,#N/A,FALSE,"Aging Summary";#N/A,#N/A,FALSE,"Ratio Analysis";#N/A,#N/A,FALSE,"Test 120 Day Accts";#N/A,#N/A,FALSE,"Tickmarks"}</definedName>
    <definedName name="пон" hidden="1">{#N/A,#N/A,FALSE,"Aging Summary";#N/A,#N/A,FALSE,"Ratio Analysis";#N/A,#N/A,FALSE,"Test 120 Day Accts";#N/A,#N/A,FALSE,"Tickmarks"}</definedName>
    <definedName name="поп" localSheetId="0" hidden="1">{#N/A,#N/A,FALSE,"Aging Summary";#N/A,#N/A,FALSE,"Ratio Analysis";#N/A,#N/A,FALSE,"Test 120 Day Accts";#N/A,#N/A,FALSE,"Tickmarks"}</definedName>
    <definedName name="поп" hidden="1">{#N/A,#N/A,FALSE,"Aging Summary";#N/A,#N/A,FALSE,"Ratio Analysis";#N/A,#N/A,FALSE,"Test 120 Day Accts";#N/A,#N/A,FALSE,"Tickmarks"}</definedName>
    <definedName name="ПОР" localSheetId="0">#REF!</definedName>
    <definedName name="ПОР">#REF!</definedName>
    <definedName name="пот" localSheetId="0">'[156]Экспл. запасы'!#REF!</definedName>
    <definedName name="пот">'[156]Экспл. запасы'!#REF!</definedName>
    <definedName name="Потери">'[156]Пром_ запасы'!$B$2</definedName>
    <definedName name="пп" localSheetId="0">#REF!</definedName>
    <definedName name="пп">#REF!</definedName>
    <definedName name="ППР" localSheetId="0">IF('2019 приложение 21'!Loan_Amount*'2019 приложение 21'!Interest_Rate*'2019 приложение 21'!Loan_Years*'2019 приложение 21'!Loan_Start&gt;0,1,0)</definedName>
    <definedName name="ППР">IF([0]!Loan_Amount*[0]!Interest_Rate*[0]!Loan_Years*[0]!Loan_Start&gt;0,1,0)</definedName>
    <definedName name="пр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пр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пр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пр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Предприятие">'[157]ИП 2019_отчет'!#REF!</definedName>
    <definedName name="про" localSheetId="0" hidden="1">{#N/A,#N/A,FALSE,"Aging Summary";#N/A,#N/A,FALSE,"Ratio Analysis";#N/A,#N/A,FALSE,"Test 120 Day Accts";#N/A,#N/A,FALSE,"Tickmarks"}</definedName>
    <definedName name="про" hidden="1">{#N/A,#N/A,FALSE,"Aging Summary";#N/A,#N/A,FALSE,"Ratio Analysis";#N/A,#N/A,FALSE,"Test 120 Day Accts";#N/A,#N/A,FALSE,"Tickmarks"}</definedName>
    <definedName name="проа" hidden="1">{"GAN.Y PERD.RESUMIDO",#N/A,FALSE,"Hoja1";"GAN.Y PERD.DETALLADO",#N/A,FALSE,"Hoja1"}</definedName>
    <definedName name="ПТЭ" localSheetId="0">'[1]Cashflow Forecast Port'!#REF!</definedName>
    <definedName name="ПТЭ">'[1]Cashflow Forecast Port'!#REF!</definedName>
    <definedName name="р" localSheetId="0">#REF!</definedName>
    <definedName name="р">#REF!</definedName>
    <definedName name="р_2" localSheetId="0">[37]Проект2002!#REF!</definedName>
    <definedName name="р_2">[37]Проект2002!#REF!</definedName>
    <definedName name="р_3" localSheetId="0">[37]Проект2002!#REF!</definedName>
    <definedName name="р_3">[37]Проект2002!#REF!</definedName>
    <definedName name="р_вскр" localSheetId="0">#REF!</definedName>
    <definedName name="р_вскр">#REF!</definedName>
    <definedName name="р_руда" localSheetId="0">#REF!</definedName>
    <definedName name="р_руда">#REF!</definedName>
    <definedName name="р_руда1" localSheetId="0">#REF!</definedName>
    <definedName name="р_руда1">#REF!</definedName>
    <definedName name="р_рудаа" localSheetId="0">#REF!</definedName>
    <definedName name="р_рудаа">#REF!</definedName>
    <definedName name="раз" localSheetId="0">#REF!</definedName>
    <definedName name="раз">#REF!</definedName>
    <definedName name="Разуб">'[156]Экспл_ запасы'!$G$3</definedName>
    <definedName name="ргш" hidden="1">[14]Calc!$V$83:$V$153</definedName>
    <definedName name="рег">'[139]ПФ 2017'!$F$8:$F$10</definedName>
    <definedName name="регион">'[140]01.02.17'!$F$8:$F$10</definedName>
    <definedName name="_xlnm.Recorder" localSheetId="0">#REF!</definedName>
    <definedName name="_xlnm.Recorder">#REF!</definedName>
    <definedName name="ржр">'[149]ГПК поддержание'!$F$8:$F$10</definedName>
    <definedName name="риакмир" localSheetId="0" hidden="1">{#N/A,#N/A,FALSE,"Aging Summary";#N/A,#N/A,FALSE,"Ratio Analysis";#N/A,#N/A,FALSE,"Test 120 Day Accts";#N/A,#N/A,FALSE,"Tickmarks"}</definedName>
    <definedName name="риакмир" hidden="1">{#N/A,#N/A,FALSE,"Aging Summary";#N/A,#N/A,FALSE,"Ratio Analysis";#N/A,#N/A,FALSE,"Test 120 Day Accts";#N/A,#N/A,FALSE,"Tickmarks"}</definedName>
    <definedName name="рнка" localSheetId="0" hidden="1">{#N/A,#N/A,FALSE,"Aging Summary";#N/A,#N/A,FALSE,"Ratio Analysis";#N/A,#N/A,FALSE,"Test 120 Day Accts";#N/A,#N/A,FALSE,"Tickmarks"}</definedName>
    <definedName name="рнка" hidden="1">{#N/A,#N/A,FALSE,"Aging Summary";#N/A,#N/A,FALSE,"Ratio Analysis";#N/A,#N/A,FALSE,"Test 120 Day Accts";#N/A,#N/A,FALSE,"Tickmarks"}</definedName>
    <definedName name="роп" localSheetId="0" hidden="1">{#N/A,#N/A,FALSE,"Aging Summary";#N/A,#N/A,FALSE,"Ratio Analysis";#N/A,#N/A,FALSE,"Test 120 Day Accts";#N/A,#N/A,FALSE,"Tickmarks"}</definedName>
    <definedName name="роп" hidden="1">{#N/A,#N/A,FALSE,"Aging Summary";#N/A,#N/A,FALSE,"Ratio Analysis";#N/A,#N/A,FALSE,"Test 120 Day Accts";#N/A,#N/A,FALSE,"Tickmarks"}</definedName>
    <definedName name="роьр" localSheetId="0" hidden="1">{#N/A,#N/A,FALSE,"Aging Summary";#N/A,#N/A,FALSE,"Ratio Analysis";#N/A,#N/A,FALSE,"Test 120 Day Accts";#N/A,#N/A,FALSE,"Tickmarks"}</definedName>
    <definedName name="роьр" hidden="1">{#N/A,#N/A,FALSE,"Aging Summary";#N/A,#N/A,FALSE,"Ratio Analysis";#N/A,#N/A,FALSE,"Test 120 Day Accts";#N/A,#N/A,FALSE,"Tickmarks"}</definedName>
    <definedName name="рп" hidden="1">[14]GoSeven!$B$90:$B$125</definedName>
    <definedName name="рпо" localSheetId="0" hidden="1">{#N/A,#N/A,FALSE,"Aging Summary";#N/A,#N/A,FALSE,"Ratio Analysis";#N/A,#N/A,FALSE,"Test 120 Day Accts";#N/A,#N/A,FALSE,"Tickmarks"}</definedName>
    <definedName name="рпо" hidden="1">{#N/A,#N/A,FALSE,"Aging Summary";#N/A,#N/A,FALSE,"Ratio Analysis";#N/A,#N/A,FALSE,"Test 120 Day Accts";#N/A,#N/A,FALSE,"Tickmarks"}</definedName>
    <definedName name="рр" localSheetId="0">#REF!</definedName>
    <definedName name="рр">#REF!</definedName>
    <definedName name="ртмс" localSheetId="0" hidden="1">{#N/A,#N/A,FALSE,"Aging Summary";#N/A,#N/A,FALSE,"Ratio Analysis";#N/A,#N/A,FALSE,"Test 120 Day Accts";#N/A,#N/A,FALSE,"Tickmarks"}</definedName>
    <definedName name="ртмс" hidden="1">{#N/A,#N/A,FALSE,"Aging Summary";#N/A,#N/A,FALSE,"Ratio Analysis";#N/A,#N/A,FALSE,"Test 120 Day Accts";#N/A,#N/A,FALSE,"Tickmarks"}</definedName>
    <definedName name="ртр" localSheetId="0" hidden="1">{#N/A,#N/A,FALSE,"Aging Summary";#N/A,#N/A,FALSE,"Ratio Analysis";#N/A,#N/A,FALSE,"Test 120 Day Accts";#N/A,#N/A,FALSE,"Tickmarks"}</definedName>
    <definedName name="ртр" hidden="1">{#N/A,#N/A,FALSE,"Aging Summary";#N/A,#N/A,FALSE,"Ratio Analysis";#N/A,#N/A,FALSE,"Test 120 Day Accts";#N/A,#N/A,FALSE,"Tickmarks"}</definedName>
    <definedName name="с">[158]Справочник!$G$1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р" hidden="1">[14]GoEight!$B$115:$B$160</definedName>
    <definedName name="свод3" localSheetId="0" hidden="1">{#N/A,#N/A,FALSE,"Aging Summary";#N/A,#N/A,FALSE,"Ratio Analysis";#N/A,#N/A,FALSE,"Test 120 Day Accts";#N/A,#N/A,FALSE,"Tickmarks"}</definedName>
    <definedName name="свод3" hidden="1">{#N/A,#N/A,FALSE,"Aging Summary";#N/A,#N/A,FALSE,"Ratio Analysis";#N/A,#N/A,FALSE,"Test 120 Day Accts";#N/A,#N/A,FALSE,"Tickmarks"}</definedName>
    <definedName name="своддан" localSheetId="0" hidden="1">{#N/A,#N/A,FALSE,"Aging Summary";#N/A,#N/A,FALSE,"Ratio Analysis";#N/A,#N/A,FALSE,"Test 120 Day Accts";#N/A,#N/A,FALSE,"Tickmarks"}</definedName>
    <definedName name="своддан" hidden="1">{#N/A,#N/A,FALSE,"Aging Summary";#N/A,#N/A,FALSE,"Ratio Analysis";#N/A,#N/A,FALSE,"Test 120 Day Accts";#N/A,#N/A,FALSE,"Tickmarks"}</definedName>
    <definedName name="см" hidden="1">[14]Calc!$A$11:$A$28</definedName>
    <definedName name="сметс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смит" localSheetId="0" hidden="1">{"ARPandL",#N/A,FALSE,"Report Annual";"ARCashflow",#N/A,FALSE,"Report Annual";"ARBalanceSheet",#N/A,FALSE,"Report Annual";"ARRatios",#N/A,FALSE,"Report Annual"}</definedName>
    <definedName name="смит" hidden="1">{"ARPandL",#N/A,FALSE,"Report Annual";"ARCashflow",#N/A,FALSE,"Report Annual";"ARBalanceSheet",#N/A,FALSE,"Report Annual";"ARRatios",#N/A,FALSE,"Report Annual"}</definedName>
    <definedName name="снижение" hidden="1">[80]!header1-1 &amp; "." &amp; MAX(1,COUNTA(INDEX(#REF!,MATCH([80]!header1-1,#REF!,FALSE)):#REF!))</definedName>
    <definedName name="спо" hidden="1">[14]MOne!$B$145:$B$231</definedName>
    <definedName name="спр" hidden="1">[14]KOne!$B$230:$B$755</definedName>
    <definedName name="сро" hidden="1">[14]MTwo!$B$145:$B$232</definedName>
    <definedName name="срп" hidden="1">[14]GrFour!$B$115:$B$185</definedName>
    <definedName name="ссмтт.ро" localSheetId="0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ссмтт.ро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ставка_прочих_на_реализацию" localSheetId="0">#REF!</definedName>
    <definedName name="ставка_прочих_на_реализацию">#REF!</definedName>
    <definedName name="статус">'[140]01.02.17'!$G$8:$G$11</definedName>
    <definedName name="Стоимость_">'[159]март детально'!$A$5:$B$6,'[159]март детально'!$A$8:$F$272</definedName>
    <definedName name="сч" hidden="1">[14]Calc!$A$13:$A$33</definedName>
    <definedName name="т" localSheetId="0">#REF!</definedName>
    <definedName name="т">#REF!</definedName>
    <definedName name="Татьяна" localSheetId="0">[7]ЯНВАРЬ!#REF!</definedName>
    <definedName name="Татьяна">[7]ЯНВАРЬ!#REF!</definedName>
    <definedName name="тек.ремонт">[160]скала!$A$3:$C$43</definedName>
    <definedName name="ти" hidden="1">[14]Calc!$A$38:$A$107</definedName>
    <definedName name="тмз">[81]!тмз</definedName>
    <definedName name="тмх" localSheetId="0" hidden="1">{#N/A,#N/A,FALSE,"Aging Summary";#N/A,#N/A,FALSE,"Ratio Analysis";#N/A,#N/A,FALSE,"Test 120 Day Accts";#N/A,#N/A,FALSE,"Tickmarks"}</definedName>
    <definedName name="тмх" hidden="1">{#N/A,#N/A,FALSE,"Aging Summary";#N/A,#N/A,FALSE,"Ratio Analysis";#N/A,#N/A,FALSE,"Test 120 Day Accts";#N/A,#N/A,FALSE,"Tickmarks"}</definedName>
    <definedName name="тр">[129]Const!$D$41</definedName>
    <definedName name="тт" localSheetId="0">#REF!</definedName>
    <definedName name="тт">#REF!</definedName>
    <definedName name="ТТТ" localSheetId="0">IF('2019 приложение 21'!Loan_Amount*'2019 приложение 21'!Interest_Rate*'2019 приложение 21'!Loan_Years*'2019 приложение 21'!Loan_Start&gt;0,1,0)</definedName>
    <definedName name="ТТТ">IF([0]!Loan_Amount*[0]!Interest_Rate*[0]!Loan_Years*[0]!Loan_Start&gt;0,1,0)</definedName>
    <definedName name="тттр" localSheetId="0" hidden="1">{#N/A,#N/A,FALSE,"Aging Summary";#N/A,#N/A,FALSE,"Ratio Analysis";#N/A,#N/A,FALSE,"Test 120 Day Accts";#N/A,#N/A,FALSE,"Tickmarks"}</definedName>
    <definedName name="тттр" hidden="1">{#N/A,#N/A,FALSE,"Aging Summary";#N/A,#N/A,FALSE,"Ratio Analysis";#N/A,#N/A,FALSE,"Test 120 Day Accts";#N/A,#N/A,FALSE,"Tickmarks"}</definedName>
    <definedName name="ТЬ" localSheetId="0" hidden="1">{#N/A,#N/A,FALSE,"Aging Summary";#N/A,#N/A,FALSE,"Ratio Analysis";#N/A,#N/A,FALSE,"Test 120 Day Accts";#N/A,#N/A,FALSE,"Tickmarks"}</definedName>
    <definedName name="ТЬ" hidden="1">{#N/A,#N/A,FALSE,"Aging Summary";#N/A,#N/A,FALSE,"Ratio Analysis";#N/A,#N/A,FALSE,"Test 120 Day Accts";#N/A,#N/A,FALSE,"Tickmarks"}</definedName>
    <definedName name="у" localSheetId="0">#REF!</definedName>
    <definedName name="у">#REF!</definedName>
    <definedName name="УБМ" localSheetId="0" hidden="1">{#N/A,#N/A,FALSE,"Aging Summary";#N/A,#N/A,FALSE,"Ratio Analysis";#N/A,#N/A,FALSE,"Test 120 Day Accts";#N/A,#N/A,FALSE,"Tickmarks"}</definedName>
    <definedName name="УБМ" hidden="1">{#N/A,#N/A,FALSE,"Aging Summary";#N/A,#N/A,FALSE,"Ratio Analysis";#N/A,#N/A,FALSE,"Test 120 Day Accts";#N/A,#N/A,FALSE,"Tickmarks"}</definedName>
    <definedName name="убыт" localSheetId="0" hidden="1">{#N/A,#N/A,FALSE,"Aging Summary";#N/A,#N/A,FALSE,"Ratio Analysis";#N/A,#N/A,FALSE,"Test 120 Day Accts";#N/A,#N/A,FALSE,"Tickmarks"}</definedName>
    <definedName name="убыт" hidden="1">{#N/A,#N/A,FALSE,"Aging Summary";#N/A,#N/A,FALSE,"Ratio Analysis";#N/A,#N/A,FALSE,"Test 120 Day Accts";#N/A,#N/A,FALSE,"Tickmarks"}</definedName>
    <definedName name="удконт1">[136]Контакты!$K$18</definedName>
    <definedName name="удконт2">[136]Контакты!$K$31</definedName>
    <definedName name="удконт3">[136]Контакты!$K$44</definedName>
    <definedName name="Упорядочить_по_областям">[161]!Упорядочить_по_областям</definedName>
    <definedName name="ф" localSheetId="0">#REF!</definedName>
    <definedName name="ф">#REF!</definedName>
    <definedName name="факт" localSheetId="0">#REF!</definedName>
    <definedName name="факт">#REF!</definedName>
    <definedName name="Факт_с_начала_года" localSheetId="0">#REF!</definedName>
    <definedName name="Факт_с_начала_года">#REF!</definedName>
    <definedName name="Фактсначалагода" localSheetId="0">#REF!</definedName>
    <definedName name="Фактсначалагода">#REF!</definedName>
    <definedName name="фароорбьл" localSheetId="0" hidden="1">{"ARPandL",#N/A,FALSE,"Report Annual";"ARCashflow",#N/A,FALSE,"Report Annual";"ARBalanceSheet",#N/A,FALSE,"Report Annual";"ARRatios",#N/A,FALSE,"Report Annual"}</definedName>
    <definedName name="фароорбьл" hidden="1">{"ARPandL",#N/A,FALSE,"Report Annual";"ARCashflow",#N/A,FALSE,"Report Annual";"ARBalanceSheet",#N/A,FALSE,"Report Annual";"ARRatios",#N/A,FALSE,"Report Annual"}</definedName>
    <definedName name="фаыу" localSheetId="0" hidden="1">{#N/A,#N/A,FALSE,"Aging Summary";#N/A,#N/A,FALSE,"Ratio Analysis";#N/A,#N/A,FALSE,"Test 120 Day Accts";#N/A,#N/A,FALSE,"Tickmarks"}</definedName>
    <definedName name="фаыу" hidden="1">{#N/A,#N/A,FALSE,"Aging Summary";#N/A,#N/A,FALSE,"Ratio Analysis";#N/A,#N/A,FALSE,"Test 120 Day Accts";#N/A,#N/A,FALSE,"Tickmarks"}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ф" localSheetId="0">#REF!</definedName>
    <definedName name="фф">#REF!</definedName>
    <definedName name="фы" localSheetId="0">#REF!</definedName>
    <definedName name="фы">#REF!</definedName>
    <definedName name="фыв" localSheetId="0">#REF!</definedName>
    <definedName name="фыв">#REF!</definedName>
    <definedName name="Фыкеры" localSheetId="0">#REF!</definedName>
    <definedName name="Фыкеры">#REF!</definedName>
    <definedName name="фыпафыф" localSheetId="0" hidden="1">{#N/A,#N/A,FALSE,"Aging Summary";#N/A,#N/A,FALSE,"Ratio Analysis";#N/A,#N/A,FALSE,"Test 120 Day Accts";#N/A,#N/A,FALSE,"Tickmarks"}</definedName>
    <definedName name="фыпафыф" hidden="1">{#N/A,#N/A,FALSE,"Aging Summary";#N/A,#N/A,FALSE,"Ratio Analysis";#N/A,#N/A,FALSE,"Test 120 Day Accts";#N/A,#N/A,FALSE,"Tickmarks"}</definedName>
    <definedName name="х" localSheetId="0">#REF!</definedName>
    <definedName name="х">#REF!</definedName>
    <definedName name="хмт" localSheetId="0" hidden="1">{#N/A,#N/A,FALSE,"Aging Summary";#N/A,#N/A,FALSE,"Ratio Analysis";#N/A,#N/A,FALSE,"Test 120 Day Accts";#N/A,#N/A,FALSE,"Tickmarks"}</definedName>
    <definedName name="хмт" hidden="1">{#N/A,#N/A,FALSE,"Aging Summary";#N/A,#N/A,FALSE,"Ratio Analysis";#N/A,#N/A,FALSE,"Test 120 Day Accts";#N/A,#N/A,FALSE,"Tickmarks"}</definedName>
    <definedName name="ц" localSheetId="0">#REF!</definedName>
    <definedName name="ц">#REF!</definedName>
    <definedName name="Цена_1_кг_дизтоплива" localSheetId="0">#REF!</definedName>
    <definedName name="Цена_1_кг_дизтоплива">#REF!</definedName>
    <definedName name="цена_маят" localSheetId="0">#REF!</definedName>
    <definedName name="цена_маят">#REF!</definedName>
    <definedName name="цена_олом_кула" localSheetId="0">#REF!</definedName>
    <definedName name="цена_олом_кула">#REF!</definedName>
    <definedName name="ЦЗ">[162]ЦЗ!$A$1:$B$45</definedName>
    <definedName name="ч" localSheetId="0">#REF!</definedName>
    <definedName name="ч">#REF!</definedName>
    <definedName name="ча" hidden="1">[14]Calc!$AL$8:$AL$21</definedName>
    <definedName name="чва" hidden="1">[14]Calc!$AH$10:$AH$28</definedName>
    <definedName name="чс" hidden="1">[14]Calc!$X$153:$X$313</definedName>
    <definedName name="чсап" hidden="1">[14]Calc!$AJ$8:$AJ$19</definedName>
    <definedName name="чч" hidden="1">[14]JOne!$E$86:$E$98</definedName>
    <definedName name="чя" hidden="1">[14]Calc!$A$153:$A$313</definedName>
    <definedName name="ш" localSheetId="0">#REF!</definedName>
    <definedName name="ш">#REF!</definedName>
    <definedName name="шлдж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шлдж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шлдж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шлдж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шш" localSheetId="0">#REF!</definedName>
    <definedName name="шш">#REF!</definedName>
    <definedName name="шшшшш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щ" localSheetId="0">#REF!</definedName>
    <definedName name="щ">#REF!</definedName>
    <definedName name="ъ" localSheetId="0">#REF!</definedName>
    <definedName name="ъ">#REF!</definedName>
    <definedName name="ы" localSheetId="0">#REF!</definedName>
    <definedName name="ы">#REF!</definedName>
    <definedName name="ы5" hidden="1">[14]KOne!$C$230:$C$755</definedName>
    <definedName name="ыв" hidden="1">[14]Calc!$A$83:$A$154</definedName>
    <definedName name="ыва" localSheetId="0" hidden="1">{#N/A,#N/A,FALSE,"Aging Summary";#N/A,#N/A,FALSE,"Ratio Analysis";#N/A,#N/A,FALSE,"Test 120 Day Accts";#N/A,#N/A,FALSE,"Tickmarks"}</definedName>
    <definedName name="ыва" hidden="1">{#N/A,#N/A,FALSE,"Aging Summary";#N/A,#N/A,FALSE,"Ratio Analysis";#N/A,#N/A,FALSE,"Test 120 Day Accts";#N/A,#N/A,FALSE,"Tickmarks"}</definedName>
    <definedName name="ывпыцк" localSheetId="0" hidden="1">{#N/A,#N/A,FALSE,"Aging Summary";#N/A,#N/A,FALSE,"Ratio Analysis";#N/A,#N/A,FALSE,"Test 120 Day Accts";#N/A,#N/A,FALSE,"Tickmarks"}</definedName>
    <definedName name="ывпыцк" hidden="1">{#N/A,#N/A,FALSE,"Aging Summary";#N/A,#N/A,FALSE,"Ratio Analysis";#N/A,#N/A,FALSE,"Test 120 Day Accts";#N/A,#N/A,FALSE,"Tickmarks"}</definedName>
    <definedName name="ыу56" hidden="1">[14]GoSeven!$C$90:$C$125</definedName>
    <definedName name="ЫЫЫ" localSheetId="0">[163]ао!#REF!</definedName>
    <definedName name="ЫЫЫ">[163]ао!#REF!</definedName>
    <definedName name="ыыыыыы" localSheetId="0">#REF!</definedName>
    <definedName name="ыыыыыы">#REF!</definedName>
    <definedName name="ь" localSheetId="0">#REF!</definedName>
    <definedName name="ь">#REF!</definedName>
    <definedName name="ьб" hidden="1">[14]Calc!$H$38:$H$107</definedName>
    <definedName name="ьт" hidden="1">[14]Calc!$A$13:$A$53</definedName>
    <definedName name="ьь" localSheetId="0">#REF!</definedName>
    <definedName name="ьь">#REF!</definedName>
    <definedName name="э" localSheetId="0">#REF!</definedName>
    <definedName name="э">#REF!</definedName>
    <definedName name="эждло" localSheetId="0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эждло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Экологические_проекты" localSheetId="0">#REF!</definedName>
    <definedName name="Экологические_проекты">#REF!</definedName>
    <definedName name="эф">'[139]ПФ 2017'!$EP$3:$EP$11</definedName>
    <definedName name="эффект">'[140]01.02.17'!$EP$3:$EP$11</definedName>
    <definedName name="ю" localSheetId="0">#REF!</definedName>
    <definedName name="ю">#REF!</definedName>
    <definedName name="ю." hidden="1">[14]HOne!$B$88:$B$130</definedName>
    <definedName name="ю.." hidden="1">[14]Calc!$L$13:$L$53</definedName>
    <definedName name="юб" hidden="1">[14]Calc!$A$9:$A$36</definedName>
    <definedName name="южр" localSheetId="0">#REF!</definedName>
    <definedName name="южр">#REF!</definedName>
    <definedName name="юз" localSheetId="0">#REF!</definedName>
    <definedName name="юз">#REF!</definedName>
    <definedName name="юзр" localSheetId="0">#REF!</definedName>
    <definedName name="юзр">#REF!</definedName>
    <definedName name="я" localSheetId="0" hidden="1">'2019 приложение 21'!header1-1 &amp; "." &amp; MAX(1,COUNTA(INDEX(#REF!,MATCH('2019 приложение 21'!header1-1,#REF!,FALSE)):#REF!))</definedName>
    <definedName name="я" hidden="1">[0]!header1-1 &amp; "." &amp; MAX(1,COUNTA(INDEX(#REF!,MATCH([0]!header1-1,#REF!,FALSE)):#REF!))</definedName>
    <definedName name="яапрыв" localSheetId="0" hidden="1">{#N/A,#N/A,FALSE,"Aging Summary";#N/A,#N/A,FALSE,"Ratio Analysis";#N/A,#N/A,FALSE,"Test 120 Day Accts";#N/A,#N/A,FALSE,"Tickmarks"}</definedName>
    <definedName name="яапрыв" hidden="1">{#N/A,#N/A,FALSE,"Aging Summary";#N/A,#N/A,FALSE,"Ratio Analysis";#N/A,#N/A,FALSE,"Test 120 Day Accts";#N/A,#N/A,FALSE,"Tickmarks"}</definedName>
    <definedName name="яч" hidden="1">[14]Calc!$A$153:$A$325</definedName>
    <definedName name="ячариячп" hidden="1">[135]!header1-1 &amp; "." &amp; MAX(1,COUNTA(INDEX(#REF!,MATCH([135]!header1-1,#REF!,FALSE)):#REF!))</definedName>
    <definedName name="ячс" localSheetId="0" hidden="1">{"Inputs 1","Base",FALSE,"INPUTS";"Inputs 2","Base",FALSE,"INPUTS";"Inputs 3","Base",FALSE,"INPUTS";"Inputs 4","Base",FALSE,"INPUTS";"Inputs 5","Base",FALSE,"INPUTS"}</definedName>
    <definedName name="ячс" hidden="1">{"Inputs 1","Base",FALSE,"INPUTS";"Inputs 2","Base",FALSE,"INPUTS";"Inputs 3","Base",FALSE,"INPUTS";"Inputs 4","Base",FALSE,"INPUTS";"Inputs 5","Base",FALSE,"INPUTS"}</definedName>
    <definedName name="ячч" hidden="1">[14]Calc!$A$153:$A$315</definedName>
    <definedName name="яя" hidden="1">[14]JTwo!$E$86:$E$98</definedName>
    <definedName name="яяя" localSheetId="0">'[164]Ком. расходы'!#REF!</definedName>
    <definedName name="яяя">'[164]Ком. расходы'!#REF!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9" i="2" l="1"/>
  <c r="Y18" i="2"/>
  <c r="Y17" i="2"/>
  <c r="F25" i="2" l="1"/>
  <c r="F24" i="2"/>
  <c r="Q28" i="2" l="1"/>
  <c r="R28" i="2" s="1"/>
  <c r="R27" i="2"/>
  <c r="S25" i="2" l="1"/>
  <c r="T25" i="2" s="1"/>
  <c r="Q25" i="2"/>
  <c r="Q24" i="2"/>
  <c r="S21" i="2"/>
  <c r="T21" i="2" s="1"/>
  <c r="T24" i="2"/>
  <c r="F20" i="2"/>
  <c r="Q21" i="2"/>
  <c r="R21" i="2" s="1"/>
  <c r="M17" i="2" l="1"/>
  <c r="M18" i="2"/>
  <c r="M19" i="2"/>
  <c r="I17" i="2" l="1"/>
  <c r="K17" i="2" l="1"/>
  <c r="M20" i="2" l="1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I18" i="2"/>
  <c r="K18" i="2" s="1"/>
  <c r="I19" i="2"/>
  <c r="I20" i="2"/>
  <c r="I21" i="2"/>
  <c r="I22" i="2"/>
  <c r="I23" i="2"/>
  <c r="I24" i="2"/>
  <c r="I25" i="2"/>
  <c r="I26" i="2"/>
  <c r="I27" i="2"/>
  <c r="I28" i="2"/>
  <c r="I29" i="2"/>
  <c r="J29" i="2" s="1"/>
  <c r="K29" i="2" s="1"/>
  <c r="I30" i="2"/>
  <c r="I31" i="2"/>
  <c r="I32" i="2"/>
  <c r="I33" i="2"/>
  <c r="I34" i="2"/>
  <c r="I35" i="2"/>
  <c r="E36" i="2"/>
  <c r="F31" i="2"/>
  <c r="F36" i="2" s="1"/>
  <c r="I36" i="2" l="1"/>
  <c r="J23" i="2"/>
  <c r="K23" i="2" l="1"/>
  <c r="R35" i="2" l="1"/>
  <c r="J35" i="2"/>
  <c r="R34" i="2"/>
  <c r="J34" i="2"/>
  <c r="R33" i="2"/>
  <c r="J33" i="2"/>
  <c r="R32" i="2"/>
  <c r="J32" i="2"/>
  <c r="R31" i="2"/>
  <c r="J31" i="2"/>
  <c r="R30" i="2"/>
  <c r="J30" i="2"/>
  <c r="J28" i="2"/>
  <c r="J27" i="2"/>
  <c r="K27" i="2" s="1"/>
  <c r="R26" i="2"/>
  <c r="J26" i="2"/>
  <c r="R25" i="2"/>
  <c r="J25" i="2"/>
  <c r="K25" i="2" s="1"/>
  <c r="R24" i="2"/>
  <c r="J24" i="2"/>
  <c r="J22" i="2"/>
  <c r="J21" i="2"/>
  <c r="J20" i="2"/>
  <c r="G20" i="2"/>
  <c r="G21" i="2" s="1"/>
  <c r="G22" i="2" s="1"/>
  <c r="J19" i="2"/>
  <c r="K24" i="2" l="1"/>
  <c r="J36" i="2"/>
  <c r="K20" i="2"/>
  <c r="K26" i="2"/>
  <c r="G24" i="2"/>
  <c r="G25" i="2" s="1"/>
  <c r="G26" i="2" s="1"/>
  <c r="G23" i="2"/>
  <c r="K35" i="2"/>
  <c r="K22" i="2"/>
  <c r="K34" i="2"/>
  <c r="K31" i="2"/>
  <c r="K19" i="2"/>
  <c r="K30" i="2"/>
  <c r="K28" i="2"/>
  <c r="K32" i="2"/>
  <c r="K33" i="2"/>
  <c r="K21" i="2"/>
  <c r="K36" i="2" l="1"/>
  <c r="G32" i="2"/>
  <c r="G33" i="2" s="1"/>
  <c r="G34" i="2" s="1"/>
  <c r="G35" i="2" s="1"/>
  <c r="C41" i="1"/>
  <c r="S40" i="1"/>
  <c r="Q40" i="1"/>
  <c r="J40" i="1"/>
  <c r="E40" i="1"/>
  <c r="I40" i="1" s="1"/>
  <c r="M40" i="1" s="1"/>
  <c r="C40" i="1"/>
  <c r="S39" i="1"/>
  <c r="T39" i="1" s="1"/>
  <c r="Q39" i="1"/>
  <c r="J39" i="1"/>
  <c r="E39" i="1"/>
  <c r="I39" i="1" s="1"/>
  <c r="C39" i="1"/>
  <c r="R38" i="1"/>
  <c r="J38" i="1"/>
  <c r="R37" i="1"/>
  <c r="F37" i="1"/>
  <c r="J37" i="1" s="1"/>
  <c r="R36" i="1"/>
  <c r="F36" i="1"/>
  <c r="J36" i="1" s="1"/>
  <c r="R35" i="1"/>
  <c r="F35" i="1"/>
  <c r="J35" i="1" s="1"/>
  <c r="R34" i="1"/>
  <c r="F34" i="1"/>
  <c r="J34" i="1" s="1"/>
  <c r="R33" i="1"/>
  <c r="F33" i="1"/>
  <c r="J33" i="1" s="1"/>
  <c r="R32" i="1"/>
  <c r="F32" i="1"/>
  <c r="J32" i="1" s="1"/>
  <c r="Z31" i="1"/>
  <c r="R31" i="1"/>
  <c r="F31" i="1"/>
  <c r="J31" i="1" s="1"/>
  <c r="R30" i="1"/>
  <c r="F30" i="1"/>
  <c r="J30" i="1" s="1"/>
  <c r="R29" i="1"/>
  <c r="J29" i="1"/>
  <c r="S28" i="1"/>
  <c r="R28" i="1"/>
  <c r="Q28" i="1"/>
  <c r="F28" i="1"/>
  <c r="J28" i="1" s="1"/>
  <c r="S27" i="1"/>
  <c r="T27" i="1" s="1"/>
  <c r="R27" i="1"/>
  <c r="Q27" i="1"/>
  <c r="F27" i="1"/>
  <c r="J27" i="1" s="1"/>
  <c r="S26" i="1"/>
  <c r="T26" i="1" s="1"/>
  <c r="R26" i="1"/>
  <c r="Q26" i="1"/>
  <c r="F26" i="1"/>
  <c r="J26" i="1" s="1"/>
  <c r="R25" i="1"/>
  <c r="F25" i="1"/>
  <c r="J25" i="1" s="1"/>
  <c r="R24" i="1"/>
  <c r="J24" i="1"/>
  <c r="E24" i="1"/>
  <c r="I24" i="1" s="1"/>
  <c r="C24" i="1"/>
  <c r="R23" i="1"/>
  <c r="F23" i="1"/>
  <c r="J23" i="1" s="1"/>
  <c r="R22" i="1"/>
  <c r="F22" i="1"/>
  <c r="J22" i="1" s="1"/>
  <c r="R21" i="1"/>
  <c r="F21" i="1"/>
  <c r="J21" i="1" s="1"/>
  <c r="S20" i="1"/>
  <c r="T20" i="1" s="1"/>
  <c r="R20" i="1"/>
  <c r="Q20" i="1"/>
  <c r="F20" i="1"/>
  <c r="J20" i="1" s="1"/>
  <c r="S19" i="1"/>
  <c r="Q19" i="1"/>
  <c r="R19" i="1" s="1"/>
  <c r="F19" i="1"/>
  <c r="J19" i="1" s="1"/>
  <c r="D19" i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S18" i="1"/>
  <c r="T18" i="1" s="1"/>
  <c r="Q18" i="1"/>
  <c r="R18" i="1" s="1"/>
  <c r="G18" i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F18" i="1"/>
  <c r="J18" i="1" s="1"/>
  <c r="S17" i="1"/>
  <c r="R17" i="1"/>
  <c r="Q17" i="1"/>
  <c r="F17" i="1"/>
  <c r="T28" i="1" l="1"/>
  <c r="T19" i="1"/>
  <c r="T40" i="1"/>
  <c r="K40" i="1"/>
  <c r="M39" i="1"/>
  <c r="K39" i="1"/>
  <c r="K24" i="1"/>
  <c r="M24" i="1"/>
  <c r="R41" i="1"/>
  <c r="J17" i="1"/>
  <c r="J41" i="1" s="1"/>
  <c r="Q41" i="1"/>
  <c r="T17" i="1"/>
  <c r="N41" i="1" l="1"/>
  <c r="C23" i="1" l="1"/>
  <c r="C19" i="1"/>
  <c r="C26" i="1" l="1"/>
  <c r="E30" i="1"/>
  <c r="I30" i="1" s="1"/>
  <c r="E38" i="1"/>
  <c r="I38" i="1" s="1"/>
  <c r="E19" i="1"/>
  <c r="I19" i="1" s="1"/>
  <c r="C21" i="1"/>
  <c r="C28" i="1"/>
  <c r="C31" i="1"/>
  <c r="C35" i="1"/>
  <c r="C18" i="1"/>
  <c r="E21" i="1"/>
  <c r="I21" i="1" s="1"/>
  <c r="E26" i="1"/>
  <c r="I26" i="1" s="1"/>
  <c r="E31" i="1"/>
  <c r="I31" i="1" s="1"/>
  <c r="E35" i="1"/>
  <c r="I35" i="1" s="1"/>
  <c r="C32" i="1"/>
  <c r="C36" i="1"/>
  <c r="C17" i="1"/>
  <c r="E20" i="1"/>
  <c r="I20" i="1" s="1"/>
  <c r="E23" i="1"/>
  <c r="I23" i="1" s="1"/>
  <c r="E32" i="1"/>
  <c r="I32" i="1" s="1"/>
  <c r="E36" i="1"/>
  <c r="I36" i="1" s="1"/>
  <c r="C25" i="1"/>
  <c r="E17" i="1"/>
  <c r="E18" i="1"/>
  <c r="I18" i="1" s="1"/>
  <c r="C27" i="1"/>
  <c r="C33" i="1"/>
  <c r="C37" i="1"/>
  <c r="E28" i="1"/>
  <c r="I28" i="1" s="1"/>
  <c r="C20" i="1"/>
  <c r="C22" i="1"/>
  <c r="E25" i="1"/>
  <c r="I25" i="1" s="1"/>
  <c r="C29" i="1"/>
  <c r="E29" i="1"/>
  <c r="I29" i="1" s="1"/>
  <c r="E33" i="1"/>
  <c r="I33" i="1" s="1"/>
  <c r="E37" i="1"/>
  <c r="I37" i="1" s="1"/>
  <c r="E34" i="1"/>
  <c r="I34" i="1" s="1"/>
  <c r="E22" i="1"/>
  <c r="I22" i="1" s="1"/>
  <c r="E27" i="1"/>
  <c r="I27" i="1" s="1"/>
  <c r="C30" i="1"/>
  <c r="C34" i="1"/>
  <c r="C38" i="1"/>
  <c r="M34" i="1" l="1"/>
  <c r="K34" i="1"/>
  <c r="M19" i="1"/>
  <c r="K19" i="1"/>
  <c r="M28" i="1"/>
  <c r="K28" i="1"/>
  <c r="M18" i="1"/>
  <c r="K18" i="1"/>
  <c r="M32" i="1"/>
  <c r="K32" i="1"/>
  <c r="M26" i="1"/>
  <c r="K26" i="1"/>
  <c r="M21" i="1"/>
  <c r="K21" i="1"/>
  <c r="M27" i="1"/>
  <c r="K27" i="1"/>
  <c r="M33" i="1"/>
  <c r="K33" i="1"/>
  <c r="M30" i="1"/>
  <c r="K30" i="1"/>
  <c r="I17" i="1"/>
  <c r="M20" i="1"/>
  <c r="K20" i="1"/>
  <c r="M35" i="1"/>
  <c r="K35" i="1"/>
  <c r="M25" i="1"/>
  <c r="K25" i="1"/>
  <c r="M22" i="1"/>
  <c r="K22" i="1"/>
  <c r="M29" i="1"/>
  <c r="K29" i="1"/>
  <c r="M37" i="1"/>
  <c r="K37" i="1"/>
  <c r="M38" i="1"/>
  <c r="K38" i="1"/>
  <c r="M23" i="1"/>
  <c r="K23" i="1"/>
  <c r="M36" i="1"/>
  <c r="K36" i="1"/>
  <c r="M31" i="1"/>
  <c r="K31" i="1"/>
  <c r="I41" i="1" l="1"/>
  <c r="M41" i="1" s="1"/>
  <c r="M17" i="1"/>
  <c r="K17" i="1"/>
  <c r="K41" i="1" s="1"/>
</calcChain>
</file>

<file path=xl/sharedStrings.xml><?xml version="1.0" encoding="utf-8"?>
<sst xmlns="http://schemas.openxmlformats.org/spreadsheetml/2006/main" count="507" uniqueCount="123">
  <si>
    <t>№ п/п</t>
  </si>
  <si>
    <t>Информация о плановых и фактических объемах предоставления регулируемых услуг (товаров, работ)</t>
  </si>
  <si>
    <t>Отчет о прибылях и убытках*</t>
  </si>
  <si>
    <t>Сумма инвестиционной программы (проекта)</t>
  </si>
  <si>
    <t>Информация о фактических условиях и размерах финансирования инвестиционной программы (проекта), тыс. тенге</t>
  </si>
  <si>
    <t>Информация о сопоставлении фактических показателей исполнения инвестиционной программы (проекта) с показателями, утвержденными в инвестиционной программе (проекте)**</t>
  </si>
  <si>
    <t>Разъяснение причин отклонения достигнутых фактических показателей от показателей в утвержденной инвестиционной программе (проекте)</t>
  </si>
  <si>
    <t>Оценка повышения качества и надежности предоставляемых регулируемых услуг (товаров, работ)</t>
  </si>
  <si>
    <t>Наименование регулируемых услуг (товаров, работ) и обслуживаемая территория</t>
  </si>
  <si>
    <t>Наименование мероприятий</t>
  </si>
  <si>
    <t>Единица измерения</t>
  </si>
  <si>
    <t>Количество в натуральных показателях</t>
  </si>
  <si>
    <t>Период предоставления услуги в рамках инвестиционной программы (проекта)</t>
  </si>
  <si>
    <t>План</t>
  </si>
  <si>
    <t>Факт</t>
  </si>
  <si>
    <t>отклонение</t>
  </si>
  <si>
    <t>причины отклонения</t>
  </si>
  <si>
    <t>собственные средства</t>
  </si>
  <si>
    <t>Заемные средства</t>
  </si>
  <si>
    <t>Бюджетные средства</t>
  </si>
  <si>
    <t xml:space="preserve">Снижение расхода сырья, материалов, топлива и энергии в натуральном выражении в зависимости от утвержденной инвестиционной программы </t>
  </si>
  <si>
    <t>Снижение износа (физического) основных фондов (активов), %, по годам реализации в зависимости от утвержденной инвестиционной программы</t>
  </si>
  <si>
    <t>Снижение потерь, %, по годам реализации в зависимости от утвержденной инвестиционной программы (проекта)</t>
  </si>
  <si>
    <t>Снижение аварийности, по годам реализации в зависимости от утвержденной инвестиционной программы (проекта)</t>
  </si>
  <si>
    <t>план</t>
  </si>
  <si>
    <t>факт</t>
  </si>
  <si>
    <t xml:space="preserve">амортизация </t>
  </si>
  <si>
    <t xml:space="preserve">прибыль </t>
  </si>
  <si>
    <t>факт прошлого года</t>
  </si>
  <si>
    <t>факт текущего года</t>
  </si>
  <si>
    <t xml:space="preserve">Передача и распределение электроэнергии </t>
  </si>
  <si>
    <t xml:space="preserve">проект </t>
  </si>
  <si>
    <t>01.01-2019-31.12.2019</t>
  </si>
  <si>
    <t xml:space="preserve">Экономия за счет не исполнения договорных обязательств ТОО AB «Construction» </t>
  </si>
  <si>
    <t xml:space="preserve"> -</t>
  </si>
  <si>
    <t xml:space="preserve">В связи с не исполнением договорных обязательств.   </t>
  </si>
  <si>
    <t>Повышение надежности и электроснабжения потребителей области, а также повышения качества передаваемой электрической энергии.</t>
  </si>
  <si>
    <t>Экономия за счет отсутствия возможности демонтировать часть кабельной линии. Акт выполненных работ по факту проведенных работ.</t>
  </si>
  <si>
    <t xml:space="preserve">В связи с снижением объемов работ. </t>
  </si>
  <si>
    <t xml:space="preserve">В связи со снижением стоимости ТМЦ </t>
  </si>
  <si>
    <t>Соблюдение п.9 Технического регламента «Требованию зданий, помещений и сооружений системами автоматического пожаротушения и автоматической пожарной сигнализации, оповещение и управления эвакуацией людей при пожаре»</t>
  </si>
  <si>
    <t>Экономия связана с задержкой выдачи проектно-сметной документации (накладная о выдачи проекта №13214 от 30.11.2019г)</t>
  </si>
  <si>
    <t>Экономия в связи с признанием конкурса (тендера) несостоявшимся (протокол итогов тендера №35 от 23.12.2019г)</t>
  </si>
  <si>
    <t>Экономия в связи с признанием конкурса (тендера) несостоявшимся (протокол итогов тендера №8 от 30.12.2019г)</t>
  </si>
  <si>
    <t>Приложение 5</t>
  </si>
  <si>
    <t>форма 1</t>
  </si>
  <si>
    <t>к Правилам осуществления</t>
  </si>
  <si>
    <t>деятельности субъектами</t>
  </si>
  <si>
    <t>естественных монополий</t>
  </si>
  <si>
    <t xml:space="preserve">Информация об исполнении утвержденной инвестиционной программы по итогам 2019 года </t>
  </si>
  <si>
    <t>наименование субъекта естественной монополии, вид деятельности</t>
  </si>
  <si>
    <t>Предприятие электрических сетей, передача электрической энергии</t>
  </si>
  <si>
    <t xml:space="preserve">Информация об исполнении утвержденной инвестиционной программы по итогам 2020 года </t>
  </si>
  <si>
    <t>01.01-2020-31.12.2020</t>
  </si>
  <si>
    <r>
      <rPr>
        <sz val="12"/>
        <rFont val="Times New Roman"/>
        <family val="1"/>
        <charset val="204"/>
      </rPr>
      <t>1</t>
    </r>
  </si>
  <si>
    <r>
      <rPr>
        <b/>
        <sz val="12"/>
        <rFont val="Times New Roman"/>
        <family val="1"/>
        <charset val="204"/>
      </rPr>
      <t>Капитальный ремонт подстанции ГПП-110/35/6кВ шахты 57 (Промышленные сети)</t>
    </r>
  </si>
  <si>
    <r>
      <rPr>
        <sz val="12"/>
        <rFont val="Times New Roman"/>
        <family val="1"/>
        <charset val="204"/>
      </rPr>
      <t>Услуга</t>
    </r>
  </si>
  <si>
    <r>
      <rPr>
        <sz val="12"/>
        <rFont val="Times New Roman"/>
        <family val="1"/>
        <charset val="204"/>
      </rPr>
      <t>шт.</t>
    </r>
  </si>
  <si>
    <r>
      <rPr>
        <sz val="12"/>
        <rFont val="Times New Roman"/>
        <family val="1"/>
        <charset val="204"/>
      </rPr>
      <t>46 492,70</t>
    </r>
  </si>
  <si>
    <r>
      <rPr>
        <sz val="12"/>
        <rFont val="Times New Roman"/>
        <family val="1"/>
        <charset val="204"/>
      </rPr>
      <t>Демонтаж заменяемого оборудования, монтаж нового оборудования. Пусконаладочные работы.</t>
    </r>
  </si>
  <si>
    <r>
      <rPr>
        <sz val="12"/>
        <rFont val="Times New Roman"/>
        <family val="1"/>
        <charset val="204"/>
      </rPr>
      <t>проект</t>
    </r>
  </si>
  <si>
    <r>
      <rPr>
        <sz val="12"/>
        <rFont val="Times New Roman"/>
        <family val="1"/>
        <charset val="204"/>
      </rPr>
      <t>80 027,80</t>
    </r>
  </si>
  <si>
    <r>
      <rPr>
        <b/>
        <sz val="12"/>
        <rFont val="Times New Roman"/>
        <family val="1"/>
        <charset val="204"/>
      </rPr>
      <t>км</t>
    </r>
  </si>
  <si>
    <r>
      <rPr>
        <sz val="12"/>
        <rFont val="Times New Roman"/>
        <family val="1"/>
        <charset val="204"/>
      </rPr>
      <t>34 054,22</t>
    </r>
  </si>
  <si>
    <r>
      <rPr>
        <b/>
        <sz val="12"/>
        <rFont val="Times New Roman"/>
        <family val="1"/>
        <charset val="204"/>
      </rPr>
      <t>Капитальный ремонт подстанции ГПП-110/35/6кВ Югозаподного района (Промышленные сети)</t>
    </r>
  </si>
  <si>
    <r>
      <rPr>
        <sz val="12"/>
        <rFont val="Times New Roman"/>
        <family val="1"/>
        <charset val="204"/>
      </rPr>
      <t>3.1</t>
    </r>
  </si>
  <si>
    <r>
      <rPr>
        <sz val="12"/>
        <rFont val="Times New Roman"/>
        <family val="1"/>
        <charset val="204"/>
      </rPr>
      <t>КОМПАКТНОЕ РАСПРЕДЕЛИТЕЛЬНОЕ УСТРОЙСТВО БАКОВОГО ТИПА 110КВ</t>
    </r>
  </si>
  <si>
    <r>
      <rPr>
        <sz val="12"/>
        <rFont val="Times New Roman"/>
        <family val="1"/>
        <charset val="204"/>
      </rPr>
      <t>29 498,93</t>
    </r>
  </si>
  <si>
    <r>
      <rPr>
        <sz val="12"/>
        <rFont val="Times New Roman"/>
        <family val="1"/>
        <charset val="204"/>
      </rPr>
      <t>3.2</t>
    </r>
  </si>
  <si>
    <r>
      <rPr>
        <sz val="12"/>
        <rFont val="Times New Roman"/>
        <family val="1"/>
        <charset val="204"/>
      </rPr>
      <t>58 997,86</t>
    </r>
  </si>
  <si>
    <r>
      <rPr>
        <sz val="12"/>
        <rFont val="Times New Roman"/>
        <family val="1"/>
        <charset val="204"/>
      </rPr>
      <t>4</t>
    </r>
  </si>
  <si>
    <r>
      <rPr>
        <sz val="12"/>
        <rFont val="Times New Roman"/>
        <family val="1"/>
        <charset val="204"/>
      </rPr>
      <t>Капитальный ремонт ВЛ-35кВ 11Ц-13Ц</t>
    </r>
  </si>
  <si>
    <r>
      <rPr>
        <sz val="12"/>
        <rFont val="Times New Roman"/>
        <family val="1"/>
        <charset val="204"/>
      </rPr>
      <t>37 174,26</t>
    </r>
  </si>
  <si>
    <r>
      <rPr>
        <sz val="12"/>
        <rFont val="Times New Roman"/>
        <family val="1"/>
        <charset val="204"/>
      </rPr>
      <t>5</t>
    </r>
  </si>
  <si>
    <r>
      <rPr>
        <sz val="12"/>
        <rFont val="Times New Roman"/>
        <family val="1"/>
        <charset val="204"/>
      </rPr>
      <t>Замена двухцепной металлической опоры №1 с фундаментами ВЛ-35кВ "17Ц", "18Ц" на территории ЖТЭЦ</t>
    </r>
  </si>
  <si>
    <r>
      <rPr>
        <sz val="12"/>
        <rFont val="Times New Roman"/>
        <family val="1"/>
        <charset val="204"/>
      </rPr>
      <t>6 508,04</t>
    </r>
  </si>
  <si>
    <r>
      <rPr>
        <sz val="12"/>
        <rFont val="Times New Roman"/>
        <family val="1"/>
        <charset val="204"/>
      </rPr>
      <t>6</t>
    </r>
  </si>
  <si>
    <r>
      <rPr>
        <sz val="12"/>
        <rFont val="Times New Roman"/>
        <family val="1"/>
        <charset val="204"/>
      </rPr>
      <t>Приобретение водонагревателя "Гейзер 25"</t>
    </r>
  </si>
  <si>
    <r>
      <rPr>
        <sz val="12"/>
        <rFont val="Times New Roman"/>
        <family val="1"/>
        <charset val="204"/>
      </rPr>
      <t>3 120,36</t>
    </r>
  </si>
  <si>
    <r>
      <rPr>
        <sz val="12"/>
        <rFont val="Times New Roman"/>
        <family val="1"/>
        <charset val="204"/>
      </rPr>
      <t>7</t>
    </r>
  </si>
  <si>
    <r>
      <rPr>
        <sz val="12"/>
        <rFont val="Times New Roman"/>
        <family val="1"/>
        <charset val="204"/>
      </rPr>
      <t>Приобретение трансформатора ТМ-400кВА подстанции ТП-5 микрорайона 7</t>
    </r>
  </si>
  <si>
    <r>
      <rPr>
        <sz val="12"/>
        <rFont val="Times New Roman"/>
        <family val="1"/>
        <charset val="204"/>
      </rPr>
      <t>1 628,56</t>
    </r>
  </si>
  <si>
    <r>
      <rPr>
        <sz val="12"/>
        <rFont val="Times New Roman"/>
        <family val="1"/>
        <charset val="204"/>
      </rPr>
      <t>8</t>
    </r>
  </si>
  <si>
    <r>
      <rPr>
        <sz val="12"/>
        <rFont val="Times New Roman"/>
        <family val="1"/>
        <charset val="204"/>
      </rPr>
      <t>Приобретение трансформатора ТМ-6300кВА подстанции ЦРП-1</t>
    </r>
  </si>
  <si>
    <r>
      <rPr>
        <sz val="12"/>
        <rFont val="Times New Roman"/>
        <family val="1"/>
        <charset val="204"/>
      </rPr>
      <t>22 600,00</t>
    </r>
  </si>
  <si>
    <r>
      <rPr>
        <sz val="12"/>
        <rFont val="Times New Roman"/>
        <family val="1"/>
        <charset val="204"/>
      </rPr>
      <t>9</t>
    </r>
  </si>
  <si>
    <r>
      <rPr>
        <sz val="12"/>
        <rFont val="Times New Roman"/>
        <family val="1"/>
        <charset val="204"/>
      </rPr>
      <t>Приобретение Грузопассажирского УАЗ 390945-460</t>
    </r>
  </si>
  <si>
    <r>
      <rPr>
        <sz val="12"/>
        <rFont val="Times New Roman"/>
        <family val="1"/>
        <charset val="204"/>
      </rPr>
      <t>23 600,00</t>
    </r>
  </si>
  <si>
    <r>
      <rPr>
        <sz val="12"/>
        <rFont val="Times New Roman"/>
        <family val="1"/>
        <charset val="204"/>
      </rPr>
      <t>10</t>
    </r>
  </si>
  <si>
    <r>
      <rPr>
        <sz val="12"/>
        <rFont val="Times New Roman"/>
        <family val="1"/>
        <charset val="204"/>
      </rPr>
      <t>Приобретение АВТОКРАН НА БАЗЕ ШАССИ КАМАЗ 65115 ГРУЗОПОДЪЕМНОСТЬЮ 25 ТОНН. ОСНАЩЕН ТРЕХСЕКЦИОННОЙ СТРЕЛОЙ. КОЛЕСНОЙ ФОРМУЛОЙ 6X4, ДЛИНА СТРЕЛЫ, М 9-21,6 ВЫЛЕТ СТРЕЛЫ, М 3,2-19</t>
    </r>
  </si>
  <si>
    <r>
      <rPr>
        <sz val="12"/>
        <rFont val="Times New Roman"/>
        <family val="1"/>
        <charset val="204"/>
      </rPr>
      <t>46 607,14</t>
    </r>
  </si>
  <si>
    <r>
      <rPr>
        <sz val="12"/>
        <rFont val="Times New Roman"/>
        <family val="1"/>
        <charset val="204"/>
      </rPr>
      <t>11</t>
    </r>
  </si>
  <si>
    <r>
      <rPr>
        <sz val="12"/>
        <rFont val="Times New Roman"/>
        <family val="1"/>
        <charset val="204"/>
      </rPr>
      <t>Приобретение АВТОМОБИЛЯ ВНЕДОРОЖНИКА ПИКАП КОМФОРТ (2.7 БЕНЗИН)</t>
    </r>
  </si>
  <si>
    <r>
      <rPr>
        <sz val="12"/>
        <rFont val="Times New Roman"/>
        <family val="1"/>
        <charset val="204"/>
      </rPr>
      <t>18 100,45</t>
    </r>
  </si>
  <si>
    <r>
      <rPr>
        <sz val="12"/>
        <rFont val="Times New Roman"/>
        <family val="1"/>
        <charset val="204"/>
      </rPr>
      <t>12</t>
    </r>
  </si>
  <si>
    <r>
      <rPr>
        <sz val="12"/>
        <rFont val="Times New Roman"/>
        <family val="1"/>
        <charset val="204"/>
      </rPr>
      <t>Приобретение КРАНОВЫХ ВЕСОВ КВ-10Т-8 СЕРИИ КВ-7 СРТ</t>
    </r>
  </si>
  <si>
    <r>
      <rPr>
        <sz val="12"/>
        <rFont val="Times New Roman"/>
        <family val="1"/>
        <charset val="204"/>
      </rPr>
      <t>999,00</t>
    </r>
  </si>
  <si>
    <r>
      <rPr>
        <sz val="12"/>
        <rFont val="Times New Roman"/>
        <family val="1"/>
        <charset val="204"/>
      </rPr>
      <t>13</t>
    </r>
  </si>
  <si>
    <r>
      <rPr>
        <sz val="12"/>
        <rFont val="Times New Roman"/>
        <family val="1"/>
        <charset val="204"/>
      </rPr>
      <t>Приобретение АВТОМОБИЛЯ УАЗ 31519</t>
    </r>
  </si>
  <si>
    <r>
      <rPr>
        <sz val="12"/>
        <rFont val="Times New Roman"/>
        <family val="1"/>
        <charset val="204"/>
      </rPr>
      <t>700,00</t>
    </r>
  </si>
  <si>
    <r>
      <rPr>
        <sz val="12"/>
        <rFont val="Times New Roman"/>
        <family val="1"/>
        <charset val="204"/>
      </rPr>
      <t>14</t>
    </r>
  </si>
  <si>
    <r>
      <rPr>
        <sz val="12"/>
        <rFont val="Times New Roman"/>
        <family val="1"/>
        <charset val="204"/>
      </rPr>
      <t>Приобретение АГП-18 (автогидроподъемник)</t>
    </r>
  </si>
  <si>
    <r>
      <rPr>
        <sz val="12"/>
        <rFont val="Times New Roman"/>
        <family val="1"/>
        <charset val="204"/>
      </rPr>
      <t>26 200,00</t>
    </r>
  </si>
  <si>
    <r>
      <rPr>
        <sz val="12"/>
        <rFont val="Times New Roman"/>
        <family val="1"/>
        <charset val="204"/>
      </rPr>
      <t>15</t>
    </r>
  </si>
  <si>
    <r>
      <rPr>
        <sz val="12"/>
        <rFont val="Times New Roman"/>
        <family val="1"/>
        <charset val="204"/>
      </rPr>
      <t>27 300,00</t>
    </r>
  </si>
  <si>
    <r>
      <rPr>
        <sz val="12"/>
        <rFont val="Times New Roman"/>
        <family val="1"/>
        <charset val="204"/>
      </rPr>
      <t>1.1</t>
    </r>
  </si>
  <si>
    <r>
      <rPr>
        <sz val="12"/>
        <rFont val="Times New Roman"/>
        <family val="1"/>
        <charset val="204"/>
      </rPr>
      <t>1.2</t>
    </r>
  </si>
  <si>
    <r>
      <rPr>
        <sz val="12"/>
        <rFont val="Times New Roman"/>
        <family val="1"/>
        <charset val="204"/>
      </rPr>
      <t>2</t>
    </r>
  </si>
  <si>
    <r>
      <rPr>
        <sz val="12"/>
        <rFont val="Times New Roman"/>
        <family val="1"/>
        <charset val="204"/>
      </rPr>
      <t>3</t>
    </r>
  </si>
  <si>
    <r>
      <rPr>
        <b/>
        <sz val="12"/>
        <rFont val="Times New Roman"/>
        <family val="1"/>
        <charset val="204"/>
      </rPr>
      <t>88 496,79</t>
    </r>
  </si>
  <si>
    <t>ИТОГО</t>
  </si>
  <si>
    <t>88 496,79</t>
  </si>
  <si>
    <t>26 200,00</t>
  </si>
  <si>
    <t>27 300,00</t>
  </si>
  <si>
    <t>46 607,14</t>
  </si>
  <si>
    <t xml:space="preserve">Экономия по итогам проведения тендерных процедур </t>
  </si>
  <si>
    <t>Выключатели ВГТ-110кВ, ГПП-шахты 57</t>
  </si>
  <si>
    <t>Не исполнение. В связи с отказом в коректировке инвестиционной программы на 2020 год.</t>
  </si>
  <si>
    <t>Капитальный ремонт двухцепной ВЛ-110кВ "12С "14С" от выхода</t>
  </si>
  <si>
    <t>Экономия за счет  технического изменения  по проекту   Акт выполненных работ по факту проведенных работ.</t>
  </si>
  <si>
    <t xml:space="preserve">Экономия за счет  технического изменения  в  проекте   </t>
  </si>
  <si>
    <t>Исполение мероприятий по энергосбережению</t>
  </si>
  <si>
    <t>В процссе выполненя работ было принято техническое решение удешевляющее стоимость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</si>
</sst>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₸_-;\-* #,##0.00\ _₸_-;_-* &quot;-&quot;??\ _₸_-;_-@_-"/>
    <numFmt numFmtId="165" formatCode="_-* #,##0.000\ _₸_-;\-* #,##0.000\ _₸_-;_-* &quot;-&quot;??\ _₸_-;_-@_-"/>
    <numFmt numFmtId="166" formatCode="_-* #,##0\ _₸_-;\-* #,##0\ _₸_-;_-* &quot;-&quot;??\ _₸_-;_-@_-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113">
    <xf numFmtId="0" fontId="0" fillId="0" borderId="0" xfId="0"/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right" vertical="center"/>
    </xf>
    <xf numFmtId="0" fontId="4" fillId="0" borderId="0" xfId="2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left"/>
    </xf>
    <xf numFmtId="4" fontId="3" fillId="0" borderId="0" xfId="0" applyNumberFormat="1" applyFont="1" applyFill="1"/>
    <xf numFmtId="4" fontId="3" fillId="0" borderId="0" xfId="0" applyNumberFormat="1" applyFont="1" applyFill="1" applyAlignment="1">
      <alignment horizontal="left"/>
    </xf>
    <xf numFmtId="0" fontId="5" fillId="0" borderId="0" xfId="0" applyFont="1" applyFill="1"/>
    <xf numFmtId="0" fontId="3" fillId="0" borderId="0" xfId="2" applyFont="1" applyFill="1" applyAlignment="1">
      <alignment horizontal="right" vertical="center" wrapText="1"/>
    </xf>
    <xf numFmtId="0" fontId="6" fillId="0" borderId="0" xfId="3" applyFont="1" applyFill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4" fontId="4" fillId="0" borderId="0" xfId="0" applyNumberFormat="1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 wrapText="1"/>
    </xf>
    <xf numFmtId="4" fontId="3" fillId="0" borderId="0" xfId="0" applyNumberFormat="1" applyFont="1" applyFill="1" applyAlignment="1">
      <alignment horizontal="left" vertical="center" wrapText="1"/>
    </xf>
    <xf numFmtId="4" fontId="7" fillId="0" borderId="0" xfId="0" applyNumberFormat="1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/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left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vertical="center"/>
    </xf>
    <xf numFmtId="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4" fontId="4" fillId="0" borderId="1" xfId="1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vertical="center" wrapText="1"/>
    </xf>
    <xf numFmtId="164" fontId="5" fillId="0" borderId="0" xfId="0" applyNumberFormat="1" applyFont="1" applyFill="1"/>
    <xf numFmtId="0" fontId="5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left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164" fontId="3" fillId="2" borderId="1" xfId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9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/>
    <xf numFmtId="4" fontId="5" fillId="0" borderId="0" xfId="0" applyNumberFormat="1" applyFont="1" applyFill="1" applyBorder="1"/>
    <xf numFmtId="4" fontId="5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11" fillId="2" borderId="1" xfId="4" applyFont="1" applyFill="1" applyBorder="1" applyAlignment="1">
      <alignment horizontal="left" vertical="center" wrapText="1"/>
    </xf>
    <xf numFmtId="164" fontId="10" fillId="2" borderId="1" xfId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wrapText="1"/>
    </xf>
    <xf numFmtId="10" fontId="3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3" fillId="2" borderId="0" xfId="0" applyFont="1" applyFill="1"/>
    <xf numFmtId="3" fontId="3" fillId="2" borderId="1" xfId="0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</cellXfs>
  <cellStyles count="5">
    <cellStyle name="Гиперссылка" xfId="3" builtinId="8"/>
    <cellStyle name="Гиперссылка 2 4" xfId="2"/>
    <cellStyle name="Обычный" xfId="0" builtinId="0"/>
    <cellStyle name="Обычный 2 65 2 2" xfId="4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71" Type="http://schemas.openxmlformats.org/officeDocument/2006/relationships/externalLink" Target="externalLinks/externalLink168.xml"/><Relationship Id="rId12" Type="http://schemas.openxmlformats.org/officeDocument/2006/relationships/externalLink" Target="externalLinks/externalLink9.xml"/><Relationship Id="rId33" Type="http://schemas.openxmlformats.org/officeDocument/2006/relationships/externalLink" Target="externalLinks/externalLink30.xml"/><Relationship Id="rId108" Type="http://schemas.openxmlformats.org/officeDocument/2006/relationships/externalLink" Target="externalLinks/externalLink105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72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61" Type="http://schemas.openxmlformats.org/officeDocument/2006/relationships/externalLink" Target="externalLinks/externalLink158.xml"/><Relationship Id="rId6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calcChain" Target="calcChain.xml"/><Relationship Id="rId172" Type="http://schemas.openxmlformats.org/officeDocument/2006/relationships/externalLink" Target="externalLinks/externalLink169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theme" Target="theme/theme1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26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styles" Target="styles.xml"/><Relationship Id="rId16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7.xml"/><Relationship Id="rId155" Type="http://schemas.openxmlformats.org/officeDocument/2006/relationships/externalLink" Target="externalLinks/externalLink152.xml"/><Relationship Id="rId176" Type="http://schemas.openxmlformats.org/officeDocument/2006/relationships/sharedStrings" Target="sharedStrings.xml"/><Relationship Id="rId17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21.xml"/><Relationship Id="rId70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8.xml"/><Relationship Id="rId145" Type="http://schemas.openxmlformats.org/officeDocument/2006/relationships/externalLink" Target="externalLinks/externalLink142.xml"/><Relationship Id="rId166" Type="http://schemas.openxmlformats.org/officeDocument/2006/relationships/externalLink" Target="externalLinks/externalLink16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orary%20Interne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ll%20Users\Documents\PWA\Clients\Active\Time%20Mining\ERPM\Elution%20Plant\Equipment\ProcessDesignR1.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Budget%20-%20EFC%20Final(V-Jan-02-2001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\VentasBD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Rodin_Alexey\Stat\ONO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ike.AES-1\My%20Documents\Eki%20Finance\Financials\Comshare\2006\08%20Aug%2006\Eki%20Conv%20file%20Aug%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Development/Factored%20-%20Summary%20bp%20SYSTEM%20rev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89;&#1105;&#1083;&#1099;&#1081;\Zif\&#1069;&#1082;&#1086;&#1085;&#1086;&#1084;&#1080;&#1082;&#1072;_&#1047;&#1048;&#1060;_&#1056;&#1086;&#1076;&#1080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akhmys\dfs\ifrs\&#1071;&#1053;&#1042;&#1040;&#1056;&#1068;%202007\&#1040;&#1082;&#1073;&#1091;&#1083;&#1072;&#1082;\&#1086;&#1090;&#1095;&#1077;&#1090;%20&#1084;&#1089;&#1092;&#1086;%20&#1079;&#1072;%20&#1103;&#1085;&#1074;&#1072;&#1088;&#110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1;&#1077;&#1088;&#1077;&#1079;&#1085;&#1103;&#1082;&#1086;&#1074;&#1089;&#1082;&#1086;&#1077;\&#1052;&#1086;&#1097;&#1085;&#1086;&#1089;&#1090;&#1100;_&#1082;&#1086;&#1090;&#1077;&#1083;&#1100;&#1085;&#1086;&#1081;_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KG\KZGOLD_MOR_Nov_20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AES\PR\Financ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90;&#1088;&#1077;&#1085;&#1089;&#1082;&#1086;&#1077;\Vetren_8092003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8;&#1054;&#1053;/&#1052;&#1086;&#1080;%20&#1076;&#1086;&#1082;&#1091;&#1084;&#1077;&#1085;&#1090;&#1099;/&#1042;&#1080;&#1090;&#1082;&#1086;&#1074;&#1089;&#1082;&#1080;&#1081;/&#1071;&#1082;&#1091;&#1090;&#1080;&#1103;/&#1053;&#1077;&#1088;&#1102;&#1085;&#1075;&#1088;&#1080;%20&#1052;&#1077;&#1090;&#1072;&#1083;&#1083;&#1080;&#1082;/&#1056;&#1072;&#1089;&#1095;&#1077;&#1090;&#1099;_&#1087;&#1086;_&#1075;&#1086;&#1088;&#1085;&#1086;&#1084;&#1091;_&#1086;&#1073;&#1086;&#1088;&#1091;&#1076;&#1086;&#1074;&#1072;&#1085;&#1080;&#1102;%20(I%20&#1074;&#1072;&#1088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Z_Vag\Work_otd\Soloto\&#1054;&#1079;&#1077;&#1088;&#1085;&#1086;&#1077;\&#1069;&#1082;&#1086;&#1085;&#1086;&#1084;&#1080;&#1082;&#1072;_7%20&#1085;&#1086;&#1103;&#1073;&#1088;&#1103;%20(&#1087;&#1077;&#1088;&#1077;&#1089;&#1095;&#1077;&#1090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_&#1087;&#1086;_&#1075;&#1086;&#1088;&#1085;&#1086;&#1084;&#1091;_&#1086;&#1073;&#1086;&#1088;&#1091;&#1076;&#1086;&#1074;&#1072;&#1085;&#1080;&#1102;_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6;&#1084;&#1084;&#1077;&#1085;&#1090;&#1072;&#1088;&#1080;&#1080;%20&#1082;%20&#1054;&#1090;&#1095;&#1077;&#1090;&#1091;/Documents%20and%20Settings/ElenaYa/Local%20Settings/Temporary%20Internet%20Files/Content.Outlook/84GVXCZ3/&#1086;&#1090;&#1095;&#1077;&#1090;%20%2008.07.1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alm01bdc\Audit\WINDOWS\Desktop\Audit%20Team\New%20UMG%20%202000%20-%20Nigara\5.%20Uzenmunaigas\Working%20Sections\Cost%20of%20Productio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aurambayeva\My%20Documents\Clients\KAZOIL\Audit%201999-2002%20PIU\pbc\OTCHET1999\april-june9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~1\SAYAN~1.KOM\LOCALS~1\Temp\&#1042;&#1088;&#1077;&#1084;&#1077;&#1085;&#1085;&#1072;&#1103;%20&#1087;&#1072;&#1087;&#1082;&#1072;%201%20&#1076;&#1083;&#1103;%202006%20Projections%20(Apr.11.2006).zip\AESK%20FN2006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Documents%20and%20Settings\mike.AES1\My%20Documents\Eki%20Finance\IFRS\Eki%20IFRS\IFRS%202001-2006%206mnth_Sept_15_2006%20unshar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Documents%20and%20Settings\anna.KAZAKHMYS\&#1056;&#1072;&#1073;&#1086;&#1095;&#1080;&#1081;%20&#1089;&#1090;&#1086;&#1083;\Docum-06\&#1041;&#1102;&#1076;&#1078;&#1077;&#1090;-&#1077;%20&#1085;&#1072;%202007%20&#1075;\Docum-06\Plan\&#1087;&#1088;&#1086;&#1077;&#1082;&#1090;%20&#1087;&#1083;&#1072;&#1085;&#1072;\Documents%20and%20Settings\almata.KAZAKHMYS\&#1052;&#1086;&#1080;%20&#1076;&#1086;&#1082;&#1091;&#1084;&#1077;&#1085;&#1090;&#1099;\Docum-03\Plan\&#1087;&#1083;&#1072;&#1085;&#1099;%20&#1088;.&#1077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utegeno\My%20Documents\01_Excel\2005\2005\01%20Jan%202004\Arlington\Actual\Altai%20Power\2005%20-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4_MKM\02_Trial%20balances%20and%20FS%20under%20issue\07_2006%2007_TB%20and%20FS\02_Data%20files\B1%20MKM_06.07%20Consolidation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urTu/AppData/Local/Microsoft/Windows/Temporary%20Internet%20Files/Content.Outlook/ETAAJMVV/&#1086;&#1090;%20&#1046;&#1077;&#1085;&#1080;&#1089;&#1072;/&#1041;&#1102;&#1076;&#1078;&#1077;&#1090;%20&#1087;&#1088;&#1086;&#1077;&#1082;&#1090;&#1086;&#1074;%20&#1062;&#1059;&#1055;%20&#1044;&#1058;&#1056;%20(&#1073;&#1072;&#1079;&#1086;&#1074;&#1072;&#1103;%20&#1092;&#1086;&#1088;&#1084;&#1072;)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Finance\03_Planning\Budget%202009\Financial%20budget\KCC\10.10.2008\KCC%20Budget%202009%20v4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0f573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Finance\03_Planning\Budget%202009\Financial%20budget\KCC\10.10.2008\KCC%20Budget%202009%20v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m\sys\Documents%20and%20Settings\MarlenT\&#1052;&#1086;&#1080;%20&#1076;&#1086;&#1082;&#1091;&#1084;&#1077;&#1085;&#1090;&#1099;\&#1040;&#1085;&#1072;&#1083;&#1080;&#1079;%20&#1089;&#1077;&#1073;&#1077;&#1089;&#1090;&#1086;&#1080;&#1084;&#1086;&#1089;&#1090;&#1080;\2009\Documents%20and%20Settings\vadimp\&#1052;&#1086;&#1080;%20&#1076;&#1086;&#1082;&#1091;&#1084;&#1077;&#1085;&#1090;&#1099;\IFRS\Finale%20reports\Financials%202007\KCC%2012%20Financials%2007\12%20REPORT%202007\ERAFinancials\Excel\A-finance%20v0.5xl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Sonel%20Alum%20Valuation%20Dec%20200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ng/&#1042;&#1080;&#1090;&#1082;&#1086;&#1074;&#1089;&#1082;&#1080;&#1081;/&#1071;&#1082;&#1091;&#1090;&#1080;&#1103;/&#1053;&#1077;&#1088;&#1102;&#1085;&#1075;&#1088;&#1080;%20&#1052;&#1077;&#1090;&#1072;&#1083;&#1083;&#1080;&#1082;/&#1056;&#1072;&#1089;&#1095;&#1077;&#1090;&#1099;_&#1087;&#1086;_&#1075;&#1086;&#1088;&#1085;&#1086;&#1084;&#1091;_&#1086;&#1073;&#1086;&#1088;&#1091;&#1076;&#1086;&#1074;&#1072;&#1085;&#1080;&#110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rtseva/&#1052;&#1086;&#1080;%20&#1076;&#1086;&#1082;&#1091;&#1084;&#1077;&#1085;&#1090;&#1099;/&#1089;&#1088;&#1077;&#1076;&#1085;&#1077;&#1089;&#1088;&#1086;&#1095;&#1085;&#1099;&#1081;%20&#1090;&#1072;&#1088;&#1080;&#1092;/&#1090;&#1072;&#1073;&#1083;&#1080;&#1094;&#1099;/&#1052;&#1086;&#1080;%20&#1076;&#1086;&#1082;&#1091;&#1084;&#1077;&#1085;&#1090;&#1099;/&#1089;&#1088;&#1077;&#1076;&#1085;&#1077;&#1089;&#1088;&#1086;&#1095;&#1085;&#1099;&#1081;%20&#1090;&#1072;&#1088;&#1080;&#1092;/740/&#1084;&#1086;&#1076;&#1077;&#1083;&#1100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DROTSA~1.000\LOCALS~1\Temp\RasLaf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1\Documents%20and%20Settings\SauleBaib\&#1056;&#1072;&#1073;&#1086;&#1095;&#1080;&#1081;%20&#1089;&#1090;&#1086;&#1083;\01%2009%202012&#1075;\Users\!&#1055;&#1069;&#1054;\Kurlan%20Akhmedievna\&#1050;&#1062;&#1052;%2006.02.12\&#1050;&#1055;%20&#1080;%20&#1064;&#1072;&#1073;&#1083;&#1086;&#1085;%20&#1048;&#1089;&#1087;.&#1072;&#1087;&#1087;&#1072;&#1088;&#1072;&#1090;%202012\&#1050;&#1040;&#1057;&#1057;&#1054;&#1042;&#1067;&#1049;%20&#1055;&#1051;&#1040;&#1053;%202012%20&#1063;&#1048;&#1046;&#1045;&#1042;&#1057;&#1050;&#1054;&#1043;&#105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ng/&#1042;&#1080;&#1090;&#1082;&#1086;&#1074;&#1089;&#1082;&#1080;&#1081;/&#1055;&#1086;&#1083;&#1080;&#1084;&#1077;&#1090;&#1072;&#1083;&#1083;/&#1058;&#1069;&#1054;%20&#1051;&#1091;&#1085;&#1085;&#1086;&#1077;/&#1058;&#1086;&#1084;%205/&#1069;&#1082;&#1054;/&#1058;&#1069;&#1054;%20&#1051;&#1091;&#1085;&#1085;&#1086;&#1077;_15.08.05/KIR-ZAPISKA/&#1055;&#1088;&#1086;&#1077;&#1082;&#1090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WINDOWS\&#1056;&#1072;&#1073;&#1086;&#1095;&#1080;&#1081;%20&#1089;&#1090;&#1086;&#1083;\&#1041;&#1048;&#1056;&#1046;&#1040;\Gzb_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alkenK\Desktop\&#1055;&#1060;%20&#1085;&#1072;%202014%20&#1080;%202015&#1075;\&#1059;&#1044;%20&#1041;&#1086;&#1088;&#1083;&#1099;\&#1048;&#1055;-2015_&#1085;&#1072;%2001.09.201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lmasSa\Desktop\&#1055;&#1060;%202017\&#1055;&#1060;%20&#1086;&#1090;%20&#1055;&#1088;&#1077;&#1076;&#1087;&#1088;&#1080;&#1103;&#1090;&#1080;&#1081;\01.02.17\&#1050;&#1086;&#1087;&#1080;&#1103;%20&#1055;&#1060;%20&#1085;&#1072;%202017&#1075;.%20(&#1048;&#1058;%20&#1040;&#1074;&#1090;&#1086;&#1084;&#1072;&#1090;&#1080;&#1082;&#1072;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bekAsh/Desktop/&#1054;&#1087;&#1083;&#1072;&#1090;&#1099;%202017/&#1055;&#1060;%2001.05.2017_&#1050;&#1052;&#104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leriySh/Downloads/&#1060;&#1086;&#1088;&#1084;&#1072;%20&#1087;&#1086;%20&#1080;&#1085;&#1074;&#1077;&#1089;&#1090;%20&#1087;&#1088;&#1086;&#1077;&#1082;&#1090;&#1072;&#1084;-%20&#1043;&#1055;&#1050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urTu/AppData/Local/Microsoft/Windows/Temporary%20Internet%20Files/Content.Outlook/ETAAJMVV/Users/&#1058;&#1072;&#1090;&#1100;&#1103;&#1085;&#1072;/Downloads/&#1041;&#1102;&#1076;&#1078;&#1077;&#1090;%20&#1055;&#1088;&#1086;&#1077;&#1082;&#1090;&#1072;%20&#1051;&#1086;&#1075;&#1080;&#1089;&#1090;&#1080;&#1082;&#1072;%20&#1046;&#1054;&#1084;&#1072;&#1088;&#1090;%20(&#1073;&#1077;&#1079;%20&#1082;&#1072;&#1087;%20&#1079;&#1072;&#1090;&#1088;&#1072;&#1090;)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ing\&#1042;&#1080;&#1090;&#1082;&#1086;&#1074;&#1089;&#1082;&#1080;&#1081;\&#1069;&#1082;&#1089;&#1087;&#1077;&#1088;&#1090;&#1080;&#1079;&#1099;\2006%20&#1075;&#1086;&#1076;\&#1050;&#1091;&#1088;&#1072;&#1085;&#1072;&#1093;\&#1090;&#1077;&#1081;&#1083;&#1086;&#1088;_&#1085;&#1072;_&#1074;&#1089;&#1077;_&#1079;&#1072;&#1087;&#1072;&#1089;&#1099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69;&#1082;&#1089;&#1087;&#1083;&#1086;&#1088;&#1072;&#1079;&#1074;&#1077;&#1076;&#1082;&#1072;%20&#1056;&#1058;-6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urTu/AppData/Local/Microsoft/Windows/Temporary%20Internet%20Files/Content.Outlook/ETAAJMVV/&#1086;&#1090;%20&#1046;&#1077;&#1085;&#1080;&#1089;&#1072;/&#1062;&#1059;&#1055;%20&#1044;&#1058;&#1056;%20-%20&#1073;&#1102;&#1076;&#1078;&#1077;&#1090;%202015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0.107.14\Users\TimurTu\AppData\Local\Microsoft\Windows\Temporary%20Internet%20Files\Content.Outlook\ETAAJMVV\&#1050;&#1059;&#1056;-&#1052;&#1059;&#1056;\&#1050;&#1059;&#1056;%20&#1052;&#1059;&#1056;-2017%20&#1085;&#1072;%2014.09.2016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1\c\&#1052;&#1086;&#1080;%20&#1076;&#1086;&#1082;&#1091;&#1084;&#1077;&#1085;&#1090;&#1099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naraZha/Desktop/&#1055;&#1060;/2017/&#1048;&#1102;&#1083;&#1100;/&#1055;&#1060;%202017-&#1043;&#1055;&#1050;%20(10.07.2017)-%20&#1043;&#1055;&#1050;-%20&#1089;%20&#1087;&#1077;&#1088;&#1077;&#1085;&#1086;&#1089;&#1086;&#1084;%20&#1085;&#1072;%20201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Program%20Files/AspenTech/Aspen%20Icarus%202004.2/ic_cache/Reporter/Templates/ProjectTemplat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ond1\&#1055;&#1083;&#1072;&#1090;&#1080;&#1085;&#1072;%202008\Documents%20and%20Settings\MarlenT\&#1052;&#1086;&#1080;%20&#1076;&#1086;&#1082;&#1091;&#1084;&#1077;&#1085;&#1090;&#1099;\&#1046;&#1086;&#1083;&#1072;&#1084;&#1072;&#1085;&#1086;&#1074;&#1086;&#1081;%20&#1043;.&#1041;\&#1084;&#1072;&#1088;&#1090;\&#1044;&#1080;&#1085;&#1072;&#1084;&#1080;&#1082;&#1072;%20&#1089;-&#1089;&#1090;&#108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Capex%20&#1041;&#1072;&#1085;&#1082;%20%2004%2009%20&#1089;%20&#1087;&#1088;&#1086;&#1075;&#1085;&#1086;&#1079;&#1086;&#1084;%20&#1080;&#1089;&#1087;&#1088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urTu/AppData/Local/Microsoft/Windows/Temporary%20Internet%20Files/Content.Outlook/ETAAJMVV/&#1041;&#1102;&#1076;&#1078;&#1077;&#1090;&#1099;%20&#1087;&#1088;&#1086;&#1077;&#1082;&#1090;&#1085;&#1099;&#1093;%20&#1075;&#1088;&#1091;&#1087;&#1087;%20&#1085;&#1072;%202015&#1075;&#1086;&#1076;/&#1041;&#1102;&#1076;&#1078;&#1077;&#1090;%20&#1055;&#1043;%20&#1046;&#1086;&#1084;&#1072;&#1088;&#1090;-2%202015_2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091;&#1085;&#1072;-&#1079;&#1072;&#1087;&#1080;&#1089;&#1082;&#1072;-&#1072;&#1088;&#1093;&#1080;&#1074;/TOM2/GRAFIC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3\c\My%20Documents\&#1060;&#1072;&#1082;&#1090;&#1080;&#1095;&#1077;&#1089;&#1082;&#1072;&#1103;%20%201998&#1075;%20&#1089;&#1084;&#1077;&#1090;&#1072;%20&#1079;&#1072;&#1090;&#1088;&#1072;&#1090;%20&#1074;&#1089;&#1087;&#1086;&#1084;&#1086;&#1075;&#1072;&#1090;.&#1087;&#1088;-&#1074;&#1072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72;&#1090;&#1072;/Rodin_Alexey/&#1050;&#1091;&#1087;&#1086;&#1083;/04_05/&#1069;&#1082;&#1086;&#1085;&#1086;&#1084;&#1080;&#1082;&#1072;_4&#1074;&#1072;&#1088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56;&#1072;&#1089;&#1095;&#1077;&#1090;&#1099;%20&#1087;&#1086;%20&#1082;&#1072;&#1088;&#1100;&#1077;&#1088;&#1091;%20&#1056;&#1058;-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bekash/Desktop/&#1054;&#1087;&#1083;&#1072;&#1090;&#1099;%202019%20%20&#1075;/&#1054;&#1055;&#1051;&#1040;&#1058;&#1067;/&#1048;&#1055;_&#1086;&#1090;&#1095;&#1077;&#1090;%20(&#1087;&#1083;&#1072;&#1085;,&#1087;&#1088;&#1086;&#1075;&#1085;&#1086;&#1079;,&#1092;&#1072;&#1082;&#1090;)_2019_05_28.05.19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2\my%20documents\&#1040;&#1085;&#1072;&#1083;&#1080;&#1079;%20&#1089;&#1077;&#1073;&#1077;&#1089;&#1090;&#1086;&#1080;&#1084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8;&#1090;%20&#1076;&#1077;&#1090;&#1072;&#1083;&#1100;&#1085;&#1086;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Puerto%20Rico\Fina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Asel\&#1052;&#1086;&#1080;%20&#1076;&#1086;&#1082;&#1091;&#1084;&#1077;&#1085;&#1090;&#1099;\&#1092;&#1080;&#1085;&#1072;&#1089;&#1099;\&#1054;&#1090;&#1095;&#1077;&#1090;%202006\&#1053;&#1086;&#1103;&#1073;&#1088;&#1100;2006\&#1052;&#1072;&#1088;&#1090;2006\&#1054;&#1090;&#1095;&#1077;&#1090;%20&#1090;&#1077;&#1082;%20&#1092;&#1077;&#1074;&#1088;&#1072;&#1083;&#1100;06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54;&#1090;&#1095;&#1077;&#1090;%202007\&#1057;&#1077;&#1085;&#1090;&#1103;&#1073;&#1088;&#1100;2007\&#1041;&#1072;&#1085;&#1082;%20&#1089;&#1077;&#1085;&#1090;&#1103;&#1073;&#1088;&#1100;%200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Post/Docum-03/Plan/&#1087;&#1083;&#1072;&#1085;&#1099;%20&#1088;.&#1077;.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ibitO/AppData/Local/Microsoft/Windows/Temporary%20Internet%20Files/Content.Outlook/UNG0WMBB/&#1041;&#1102;&#1076;&#1078;&#1077;&#1090;&#1099;%20&#1087;&#1088;&#1086;&#1077;&#1082;&#1090;&#1085;&#1099;&#1093;%20&#1075;&#1088;&#1091;&#1087;&#1087;%20&#1085;&#1072;%202015&#1075;&#1086;&#1076;/&#1041;&#1102;&#1076;&#1078;&#1077;&#1090;%20&#1055;&#1043;%20&#1046;&#1086;&#1084;&#1072;&#1088;&#1090;-2%202015_2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&#1054;&#1090;&#1095;&#1077;&#1090;%20&#1044;&#1040;&#1056;&#1069;&#1052;%202019&#1075;/&#1069;&#1083;%20&#1074;&#1072;&#1088;/&#1055;&#1088;&#1080;&#1083;&#1086;&#1078;&#1077;&#1085;&#1080;&#1077;%20&#8470;21%20Distribution%20url%20(2)%20(&#1040;&#1074;&#1090;&#1086;&#1089;&#1086;&#1093;&#1088;&#1072;&#1085;&#1077;&#1085;&#1085;&#1099;&#1081;)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1.%20&#1087;&#1088;&#1080;&#1083;&#1086;&#1078;&#1077;&#1085;&#1080;&#1077;%20%20&#1087;&#1086;%20&#1086;&#1087;&#1083;&#1072;&#1090;&#1072;&#1084;%202019-2020%20&#1075;&#1075;%20(&#1076;&#1083;&#1103;%20&#1086;&#1090;&#1095;&#1077;&#1090;&#1072;)%201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&#1050;&#1086;&#1088;&#1088;&#1077;&#1082;&#1090;&#1080;&#1088;&#1086;&#1074;&#1082;&#1072;%20&#1048;&#1055;-2019&#1075;%20&#1044;&#1050;&#1056;&#1069;&#1052;/&#1087;&#1072;&#1082;&#1077;&#1090;%20&#1076;&#1086;&#1082;&#1091;&#1084;&#1077;&#1085;&#1090;&#1086;&#1074;%20&#1101;&#1083;%20&#1074;&#1072;&#1088;/&#1082;&#1086;&#1088;&#1088;&#1077;&#1082;&#1090;&#1080;&#1088;&#1086;&#1074;&#1082;&#1072;%20&#1048;&#1055;-2019&#1075;%20&#1044;&#1050;&#1056;&#1069;&#1052;%202%20(&#1087;&#1086;%20&#1076;&#1086;&#1075;&#1086;&#1074;&#1086;&#1088;&#1072;&#1084;)%20(&#1040;&#1074;&#1090;&#1086;&#1089;&#1086;&#1093;&#1088;&#1072;&#1085;&#1077;&#1085;&#1085;&#1099;&#1081;)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&#1087;&#1088;&#1080;&#1083;&#1086;&#1078;&#1077;&#1085;&#1080;&#1077;%20%20&#1087;&#1086;%20&#1086;&#1087;&#1083;&#1072;&#1090;&#1072;&#1084;%202019-2020%20&#1075;&#1075;%20(&#1076;&#1083;&#1103;%20&#1086;&#1090;&#1095;&#1077;&#1090;&#1072;)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&#1054;&#1090;&#1095;&#1077;&#1090;%20&#1087;&#1086;%20&#1048;&#1055;%20&#1044;&#1040;&#1056;&#1045;&#1052;/&#1054;&#1090;&#1095;&#1077;&#1090;%20&#1085;&#1072;%2001.05.2019&#1075;/&#1054;&#1090;&#1095;&#1077;&#1090;%20&#1087;&#1086;%20&#1048;&#1055;%20&#1044;&#1040;&#1056;&#1045;&#1052;/&#1054;&#1090;&#1095;&#1077;&#1090;%20&#1048;&#1055;%202018%20&#1091;&#1090;&#1074;%20&#1048;&#1055;%2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jiha.kiani/Local%20Settings/Temporary%20Internet%20Files/Content.Outlook/JE8MDGNF/Regina%20WoottonEstimating/Estimate/2006%20Projects/180444%20South%20Pars%2012/Kbase%20back%20up%20files/Output%20files/Kbase%20output%2020-06-06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arB/Desktop/&#1044;&#1083;&#1103;%20&#1082;&#1086;&#1087;&#1080;&#1088;&#1086;&#1074;&#1072;&#1085;&#1080;&#1103;/&#1050;&#1086;&#1088;&#1088;&#1077;&#1082;&#1090;&#1080;&#1088;&#1086;&#1074;&#1082;&#1072;%20&#1048;&#1055;%202020&#1075;/&#1085;&#1072;%20&#1088;&#1072;&#1089;&#1089;&#1084;&#1086;&#1090;&#1088;&#1077;&#1085;&#1080;&#1077;%20&#1101;&#1083;.&#1074;&#1072;&#1088;/&#1050;&#1086;&#1088;&#1088;&#1077;&#1082;&#1090;&#1080;&#1088;&#1086;&#1074;&#1082;&#1072;%20&#1048;&#1055;%202020&#1075;%20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Estimating/Estimate/2007%20Projects/180504%20Conoco%20Whitegate/1004%20-%20Sulphuric%20Acid/FEL1/Estim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~1\DROTSA~1.000\LOCA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jiha.kiani/Local%20Settings/Temporary%20Internet%20Files/Content.Outlook/JE8MDGNF/Regina%20WoottonEstimating/Estimate/2006%20Projects/180444%20South%20Pars%2012/Kbase%20back%20up%20files/Output%20files/Kbase%20output%2019-06-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Makmal_Und\Texnol_Mk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colmh\projects\My%20Documents\MAHOPE\7460BQ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Greg%20Adams\LosMi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Program%20Files/AspenTech/Aspen%20Icarus%202006/Data/Reporter/Templates/ProjectTemplat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WINDOWS\Temp\Rar$DI00.266\q1\For%20Hyperion\Q1%20Forecast%202010%20to%20Hyper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0f573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WINDOWS\Temp\Rar$DI00.266\q1\For%20Hyperion\Q1%20Forecast%202010%20to%20Hyper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dl380\&#1092;&#1080;&#1085;&#1072;&#1085;&#1089;&#1086;&#1074;&#1099;&#1077;%20&#1072;&#1085;&#1072;&#1083;&#1080;&#1090;&#1080;&#1082;&#1080;\BUDGET\Budget%202009-2010\Eki_Budget_2009_2010v20%20at%2015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Eki_Budget_2010-2011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5\Post\Documents%20and%20Settings\denisb\&#1052;&#1086;&#1080;%20&#1076;&#1086;&#1082;&#1091;&#1084;&#1077;&#1085;&#1090;&#1099;\&#1090;&#1077;&#1082;&#1091;&#1097;&#1080;&#1077;\Docum-06\&#1041;&#1102;&#1076;&#1078;&#1077;&#1090;-&#1077;%20&#1085;&#1072;%202007%20&#1075;\Docum-06\Plan\&#1087;&#1088;&#1086;&#1077;&#1082;&#1090;%20&#1087;&#1083;&#1072;&#1085;&#1072;\Documents%20and%20Settings\almata.KAZAKHMYS\&#1052;&#1086;&#1080;%20&#1076;&#1086;&#1082;&#1091;&#1084;&#1077;&#1085;&#1090;&#1099;\Docum-03\Plan\&#1087;&#1083;&#1072;&#1085;&#1099;%20&#1088;.&#1077;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nak/Desktop/&#1048;&#1055;%202016/Documents%20and%20Settings/zhazhu/&#1052;&#1086;&#1080;%20&#1076;&#1086;&#1082;&#1091;&#1084;&#1077;&#1085;&#1090;&#1099;/Reports%20%20from%20Zhandos/For%20Zhanara/CDC%20budget%202010/Budget%20as%20approved_short%20version/HRF_budget_29.04.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tium800\D\Finanzas\Budget2002\HRJ\Budget%20Juramento%202002%20version%2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urTu/AppData/Local/Microsoft/Windows/Temporary%20Internet%20Files/Content.Outlook/ETAAJMVV/&#1086;&#1090;%20&#1046;&#1077;&#1085;&#1080;&#1089;&#1072;/&#1041;&#1102;&#1076;&#1078;&#1077;&#1090;_%20SMART_&#1053;&#1091;&#1088;&#1082;&#1072;&#1079;&#1075;&#1072;&#1085;_2015_V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Talgat.Tursumbekov\My%20Documents\My%20working%20files\from%20Madina\Reports\MFR\MFR%20August%202007\Financials\B1%20GRP_07.08%20Consolidation_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LOBKOVA\aws\Documents%20and%20Settings\TeilyanovaB\My%20Documents\Clients\Bogatyr%20Access%20Komir\Sample%20size_BA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WINNT\Profiles\olgabuh\Personal\Altai%20Power\finance\consoliations\1999\06%20June%201999\&#1052;&#1086;&#1080;%20&#1076;&#1086;&#1082;&#1091;&#1084;&#1077;&#1085;&#1090;&#1099;\Altai%20Power\finance\consoliations\report%2010%2098\sumfourthqalta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5;&#1083;&#1072;&#1085;%20&#1088;&#1072;&#1079;&#1074;&#1080;&#1090;&#1080;&#1103;%202004\2003-&#1044;&#1086;&#1087;&#1086;&#1083;&#1085;&#1077;&#1085;&#1080;&#1077;%20&#1082;%20&#1075;&#1086;&#1088;&#1085;-&#1090;&#1088;&#1072;&#1089;&#1087;.%20&#1095;&#1072;&#1089;&#1090;&#1080;\&#1047;&#1072;&#1087;&#1080;&#1089;&#1082;&#1072;\&#1056;&#1072;&#1079;&#1091;&#1073;&#1086;&#1078;%20&#1073;&#1086;&#1075;&#1072;&#1090;&#1086;&#1081;%20&#1073;&#1077;&#1076;&#1085;&#1099;&#1084;&#108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ineda\Financing\Financial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PROJECT\Makmal_Und\Texnol_M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%20and%20Settings\EBe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Eki_Budget_2009_2010v20%20at%20150%20v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Embedded%20Valuations\Kazakstan\&#8204;Final%20Versions%20of%20Calculations\CTSN%20Opt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&#1056;&#1072;&#1073;&#1086;&#1095;&#1080;&#1081;%20&#1089;&#1090;&#1086;&#1083;\Upda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%20INTERRA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&#1053;&#1072;&#1090;&#1072;\Rodin_Alexey\&#1050;&#1091;&#1087;&#1086;&#1083;\2006\&#1080;&#1089;&#1093;&#1086;&#1076;&#1085;&#1099;&#1077;%20&#1076;&#1072;&#1085;&#1085;&#1099;&#1077;\Kupol%202009%20Prod%20R2_NB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WINDOWS\TEMP\Rar$DI00.519\&#1056;&#1072;&#1089;&#1093;&#1086;&#1076;&#1099;%20_%20&#1103;&#1085;&#1074;%202005&#1075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_NB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18%20Study%20Optimisation%20Reports\18.05%20-%20POR%20REV%201\Chapter%2004%20Mining%20-%20CD%20&amp;%20AD%20&amp;%20IC\Rev%201%20LOP%20Mining%20Model%201306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ROGRAM%20FILES\FIRSTCLASS\D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07%20Mining\07.06%20-%20Tender%20Document\Tender%20Evaluation\Tender%20Evalution\By%20Contractor\Macmahons\OM_Large%20Pit%20Schedule_05CO_BFP_TenderEval_Ma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AL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Mike.AES-1\My%20Documents\Eki%20Finance\Financials\Actual%20vs%20Prior%20Year\2006\Eki%20Variance%20Template%202006%20IS01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Regina.Wootton/Local%20Settings/Temporary%20Internet%20Files/OLK82/Def-Feasibility/Major%20Mechanical%20Equipment%20Lis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&#1048;&#1055;%202013%20&#1075;&#1086;&#1076;\&#1076;&#1083;&#1103;%20&#1058;&#1086;&#1087;&#1072;&#1088;&#1072;\&#1044;&#1086;&#1082;&#1091;&#1084;&#1077;&#1085;&#1090;&#1099;%20&#1087;&#1086;%20&#1048;&#1055;%202012\&#1050;&#1072;&#1087;&#1082;&#1085;&#1080;&#1075;&#1072;%20&#8470;12\01.KGRES_Modernization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0f573\&#1054;&#1073;&#1097;&#1072;&#1103;%20&#1087;&#1072;&#1087;&#1082;&#1072;\&#1052;&#1048;&#1053;&#1058;\&#1050;&#1086;&#1088;&#1088;&#1077;&#1082;&#1090;&#1080;&#1088;&#1086;&#1074;&#1082;&#1072;%20&#1074;%20&#1052;&#1048;&#1053;&#1058;%20&#1080;&#1102;&#1083;&#1100;%202013\Users\user\AppData\Roaming\Microsoft\Excel\&#1058;&#1072;&#1085;&#1103;\&#1048;&#1055;%202013%20&#1075;&#1086;&#1076;\&#1048;&#1055;%202013%20&#1075;&#1086;&#1076;\&#1076;&#1083;&#1103;%20&#1058;&#1086;&#1087;&#1072;&#1088;&#1072;\&#1044;&#1086;&#1082;&#1091;&#1084;&#1077;&#1085;&#1090;&#1099;%20&#1087;&#1086;%20&#1048;&#1055;%202012\&#1050;&#1072;&#1087;&#1082;&#1085;&#1080;&#1075;&#1072;%20&#8470;12\01.KGRES_Modernization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\Microsoft%20User%20D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5;&#1080;&#1086;&#1085;&#1077;&#1088;\&#1055;&#1077;&#1088;&#1077;&#1074;&#1086;&#1079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80;&#1089;&#1093;&#1086;&#1076;&#1085;&#1099;&#1077;%20&#1076;&#1072;&#1085;&#1085;&#1099;&#1077;%2012%2011%2003\&#1043;&#1086;&#1088;&#1085;&#1099;&#1077;%20&#1088;&#1072;&#1073;&#1086;&#1090;&#1099;%202004%20&#1055;&#1080;&#1086;&#1085;&#1077;&#1088;%20&#1074;&#1072;&#1088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Contratos\&#205;ndic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Fcic\Download\Report%20AES%20A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Ian%20Goldberg\dads%20loan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0;&#1091;&#1087;&#1086;&#1083;\04_05\&#1069;&#1082;&#1086;&#1085;&#1086;&#1084;&#1080;&#1082;&#1072;_4&#1074;&#1072;&#108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eus%20Documentos\Tiete\Empr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nbl\E\&#1053;&#1072;&#1090;&#1072;\Rodin_Alexey\Stat\ON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msrv02\company\Projects\0207%20Goldbelt\Estimates%20and%20Financials\Capital%20Cost%20Options\Dry%20Tailings%20Stacker%20estimate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2_Data%20files\FSs\2007%2002%2028\B1%20GRP_06.12%20Consolidation_MASTE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Belousova/&#1056;&#1072;&#1073;&#1086;&#1095;&#1080;&#1081;%20&#1089;&#1090;&#1086;&#1083;/&#1088;&#1072;&#1073;&#1086;&#1090;&#1072;/&#1064;&#1090;&#1072;&#1090;&#1085;&#1086;&#1077;%20&#1088;&#1072;&#1089;&#1087;&#1080;&#1089;&#1072;&#1085;&#1080;&#1077;%20&#1052;&#1061;&#1050;%20%20&#1084;&#1072;&#1081;%202012&#1075;(&#1089;%20&#1085;&#1086;&#1074;%20&#1090;&#1072;&#1088;&#1080;&#1092;&#1072;&#1084;&#108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FCWIN\Download\All%20Accounts\e-mail\REPSRja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Equipment%20Summary%20Master%2020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EG\KZGOLD_MOR_Sep_20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El%20Salvador\Fin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Soloto\&#1050;&#1091;&#1087;&#1086;&#1083;\2007\&#1050;&#1091;&#1087;&#1086;&#1083;_&#1058;&#1069;&#1054;_&#1082;&#1086;&#1085;&#1076;&#1080;&#1094;&#1080;&#1081;_2006_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nolog2\E\Mining\&#1050;&#1086;&#1088;&#1086;&#1083;&#1077;&#1074;\28%20&#1040;&#1084;&#1091;&#1088;&#1089;&#1082;&#1072;&#1103;\&#1055;&#1086;&#1082;&#1088;&#1086;&#1074;&#1089;&#1082;&#1080;&#1081;%20&#1088;&#1091;&#1076;&#1085;&#1080;&#1082;\&#1055;&#1080;&#1086;&#1085;&#1077;&#1088;\&#1044;&#1086;&#1075;&#1086;&#1074;&#1086;&#1088;%20&#1055;347_03\&#1058;&#1069;&#1054;%20&#1082;&#1086;&#1085;&#1076;&#1080;&#1094;&#1080;&#1081;\&#1055;&#1045;&#1063;&#1040;&#1058;&#1068;\&#1052;&#1086;&#1097;&#1085;&#1086;&#1089;&#1090;&#1100;_&#1082;&#1086;&#1090;&#1077;&#1083;&#1100;&#1085;&#1086;&#1081;_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2000%20Budget\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6;&#1072;&#1089;&#1095;&#1077;&#1090;%20&#1074;&#1086;&#1083;&#1072;&#1090;&#1080;&#1083;&#1100;&#1085;&#1086;&#1089;&#1090;&#1080;%20&#1076;&#1086;&#1093;&#1086;&#1076;&#1086;&#1074;%20&#1087;&#1088;&#1080;%20&#1080;&#1079;&#1084;&#1077;&#1085;&#1077;&#1085;&#1080;&#1080;%20&#1094;&#1077;&#108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auleBaib\Desktop\&#1087;&#1086;&#1103;&#1089;&#1085;&#1077;&#1085;&#1080;&#1103;%20&#1087;&#1086;%20&#1086;&#1090;&#1082;&#1083;.%20&#1079;&#1072;%20&#1072;&#1087;&#1088;&#1077;&#1083;&#1100;%20(&#1086;&#1087;&#1077;&#1088;.-&#1073;&#1091;&#1093;.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m\sys\Documents%20and%20Settings\MarlenT\&#1052;&#1086;&#1080;%20&#1076;&#1086;&#1082;&#1091;&#1084;&#1077;&#1085;&#1090;&#1099;\&#1046;&#1086;&#1083;&#1072;&#1084;&#1072;&#1085;&#1086;&#1074;&#1086;&#1081;%20&#1043;.&#1041;\&#1084;&#1072;&#1088;&#1090;\&#1044;&#1080;&#1085;&#1072;&#1084;&#1080;&#1082;&#1072;%20&#1089;-&#1089;&#1090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2006\&#1040;&#1091;&#1076;&#1080;&#1090;\&#1060;&#1086;&#1088;&#1084;&#1099;%20&#1076;&#1083;&#1103;%20&#1079;&#1072;&#1087;&#1086;&#1083;&#1085;\IFRS_Budget\5928_DocPack\IFRS_Budget\Forms\IFRS%20Budgeting%20model%202.3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TCHET2000\jule-september20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86;&#1090;&#1095;&#1077;&#1090;&#1099;\2008\&#1044;&#1077;&#1082;&#1072;&#1073;&#1088;&#1100;%2008\&#1041;&#1072;&#1085;&#1082;%20&#1076;&#1077;&#1082;&#1072;&#1073;&#1088;&#1100;%2008%20capex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55;&#1077;&#1088;&#1077;&#1074;&#1086;&#1079;&#1082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%20&#1087;&#1086;%20&#1075;&#1086;&#1088;&#1077;%20(&#1085;&#1072;%20&#1073;&#1072;&#1079;&#1077;%20&#1055;&#1086;&#1082;&#1088;&#1086;&#1074;&#1082;&#1080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3;&#1086;&#1074;&#1072;&#1103;%20&#1087;&#1072;&#1087;&#1082;&#1072;\Documents%20and%20Settings\wajiha.kiani\Local%20Settings\Temporary%20Internet%20Files\Content.Outlook\JE8MDGNF\Regina%20WoottonEstimating\Estimate\2007%20Projects\180504%20Conoco%20Whitegate\1004%20-%20Sulphuric%20Acid\FEL1\Estimat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Documents%20and%20Settings\user\&#1052;&#1086;&#1080;%20&#1076;&#1086;&#1082;&#1091;&#1084;&#1077;&#1085;&#1090;&#1099;\Rodin_Alexey\Stat\ONO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0;&#1083;&#1102;&#1095;&#1077;&#1074;&#1089;&#1082;&#1086;&#1077;\9062004\&#1101;&#1090;&#1072;&#1087;2_&#1089;_&#1092;&#1086;&#1088;&#1084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91;&#1087;&#1086;&#1083;/&#1080;&#1089;&#1093;&#1086;&#1076;&#1085;&#1099;&#1077;%20&#1076;&#1072;&#1085;&#1085;&#1099;&#1077;/Kupol%202009%20Prod%20R2_NB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1_Reporting%20master\B1%20GRP_06%2012%20Consolidation_MASTE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user\My%20Documents\Reporting%20package%202008\Jun_08\B1%20EGI_06.08%20Reporting%20package_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Fourth%20Train%20Project/Risk/Train%204%20Risk%20Analysis%20Dec05/Trn4%20Risk%20model%20-%2011-30-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LOMBudgetV08-19-0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FEA%20Model-R3.4-comment%20w%20conting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Fcst_26-Apr-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001\C\&#1052;&#1086;&#1080;%20&#1076;&#1086;&#1082;&#1091;&#1084;&#1077;&#1085;&#1090;&#1099;\&#1058;&#1072;&#1073;&#1083;&#1080;&#1094;&#1099;%202001-2004&#1075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Дефл"/>
      <sheetName val="Temporary Internet"/>
      <sheetName val="потребители ээ"/>
      <sheetName val="потребители -2017"/>
      <sheetName val="потребители тэ"/>
      <sheetName val="Лист1"/>
      <sheetName val="Лист5 (2)"/>
      <sheetName val="ГРЭС"/>
      <sheetName val="ЖТЭЦ"/>
      <sheetName val="БТЭЦ"/>
      <sheetName val="Налоги"/>
      <sheetName val="ТМЦ"/>
      <sheetName val="СМР"/>
      <sheetName val="2017"/>
      <sheetName val="ДП 2017-ОПЕР 2016"/>
      <sheetName val="ФЭД 2017 по месяцам"/>
      <sheetName val="Справочник причин"/>
      <sheetName val="ао"/>
      <sheetName val="форма для анализа"/>
      <sheetName val="стату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C_Worksheet"/>
      <sheetName val="Front"/>
      <sheetName val="Contents"/>
      <sheetName val="Mass_Balance"/>
      <sheetName val="Equip"/>
      <sheetName val="Consumables"/>
      <sheetName val="Piping_List"/>
      <sheetName val="Valve_List"/>
      <sheetName val="P&amp;L CCI Detail"/>
      <sheetName val="Cash CCI Detail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FX rates"/>
      <sheetName val="sch03"/>
      <sheetName val="sch08"/>
      <sheetName val="sch06"/>
      <sheetName val="sch02"/>
    </sheetNames>
    <sheetDataSet>
      <sheetData sheetId="0">
        <row r="45">
          <cell r="E45">
            <v>22.222222222222221</v>
          </cell>
        </row>
        <row r="47">
          <cell r="E47">
            <v>1.1111111111111112</v>
          </cell>
        </row>
        <row r="65">
          <cell r="E65">
            <v>18.518518518518519</v>
          </cell>
        </row>
        <row r="66">
          <cell r="E66">
            <v>2.5</v>
          </cell>
        </row>
        <row r="69">
          <cell r="E69">
            <v>15</v>
          </cell>
        </row>
        <row r="102">
          <cell r="E102">
            <v>45</v>
          </cell>
        </row>
        <row r="104">
          <cell r="E104">
            <v>18.518518518518519</v>
          </cell>
        </row>
        <row r="118">
          <cell r="E118">
            <v>1.4</v>
          </cell>
        </row>
        <row r="119">
          <cell r="E119">
            <v>1.1000000000000001</v>
          </cell>
        </row>
        <row r="136">
          <cell r="E136">
            <v>15</v>
          </cell>
        </row>
        <row r="175">
          <cell r="E175">
            <v>70</v>
          </cell>
        </row>
        <row r="221">
          <cell r="H221">
            <v>91</v>
          </cell>
        </row>
        <row r="284">
          <cell r="C284">
            <v>15.555555555555555</v>
          </cell>
        </row>
        <row r="417">
          <cell r="G417">
            <v>14</v>
          </cell>
        </row>
        <row r="419">
          <cell r="E419">
            <v>0.05</v>
          </cell>
        </row>
        <row r="428">
          <cell r="G428">
            <v>46.296296296296298</v>
          </cell>
        </row>
        <row r="483">
          <cell r="F483">
            <v>24</v>
          </cell>
        </row>
        <row r="484">
          <cell r="F484">
            <v>10</v>
          </cell>
        </row>
        <row r="502">
          <cell r="F502">
            <v>1.3228106267362141</v>
          </cell>
        </row>
        <row r="551">
          <cell r="F551">
            <v>8.1</v>
          </cell>
        </row>
        <row r="719">
          <cell r="E719">
            <v>0.50876190155655598</v>
          </cell>
        </row>
        <row r="722">
          <cell r="D722">
            <v>30</v>
          </cell>
        </row>
      </sheetData>
      <sheetData sheetId="1" refreshError="1"/>
      <sheetData sheetId="2">
        <row r="45">
          <cell r="E45">
            <v>22.222222222222221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e Gen"/>
      <sheetName val="Notes"/>
      <sheetName val="Instructions"/>
      <sheetName val="Title"/>
      <sheetName val="EFCvsOMGC"/>
      <sheetName val="Sum Statement"/>
      <sheetName val="Production Sum"/>
      <sheetName val="Taxes"/>
      <sheetName val="Financing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Inventory"/>
      <sheetName val="Project Proforma"/>
      <sheetName val="Capital"/>
      <sheetName val="Prod Stats"/>
      <sheetName val="Prod Value"/>
      <sheetName val="Tax"/>
      <sheetName val="Анализ закл. работ"/>
      <sheetName val="const"/>
      <sheetName val="Metsim Output"/>
      <sheetName val="Design criteria"/>
      <sheetName val="Чувствительность"/>
      <sheetName val="Revenue"/>
      <sheetName val="METSIM"/>
      <sheetName val="loan amortization table"/>
    </sheetNames>
    <sheetDataSet>
      <sheetData sheetId="0">
        <row r="1">
          <cell r="A1" t="str">
            <v>File:</v>
          </cell>
          <cell r="B1" t="str">
            <v>JuliettaPreProdBudget - EFC Final(V-Jan-02-2001)</v>
          </cell>
          <cell r="K1" t="str">
            <v>JULIETTA PROJECT</v>
          </cell>
        </row>
        <row r="2">
          <cell r="A2" t="str">
            <v>Vers. Date:</v>
          </cell>
          <cell r="B2" t="str">
            <v>02-Jan-2001</v>
          </cell>
          <cell r="K2" t="str">
            <v>OMGC</v>
          </cell>
        </row>
        <row r="3">
          <cell r="A3" t="str">
            <v>Date:</v>
          </cell>
          <cell r="B3">
            <v>36982.66132835648</v>
          </cell>
          <cell r="K3" t="str">
            <v>2000 Monthly Pre-Production Budget</v>
          </cell>
        </row>
        <row r="4">
          <cell r="A4" t="str">
            <v>Time:</v>
          </cell>
          <cell r="B4">
            <v>36982.66132835648</v>
          </cell>
          <cell r="J4" t="str">
            <v>MINE DEPARTMENT</v>
          </cell>
        </row>
        <row r="5">
          <cell r="J5" t="str">
            <v>MINE GENERAL DETAIL</v>
          </cell>
        </row>
        <row r="6">
          <cell r="R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</row>
        <row r="8">
          <cell r="A8" t="str">
            <v>Days in Month</v>
          </cell>
          <cell r="F8">
            <v>31</v>
          </cell>
          <cell r="G8">
            <v>28</v>
          </cell>
          <cell r="H8">
            <v>31</v>
          </cell>
          <cell r="I8">
            <v>30</v>
          </cell>
          <cell r="J8">
            <v>31</v>
          </cell>
          <cell r="K8">
            <v>30</v>
          </cell>
          <cell r="L8">
            <v>31</v>
          </cell>
          <cell r="M8">
            <v>31</v>
          </cell>
          <cell r="N8">
            <v>30</v>
          </cell>
          <cell r="O8">
            <v>31</v>
          </cell>
          <cell r="P8">
            <v>30</v>
          </cell>
          <cell r="Q8">
            <v>31</v>
          </cell>
          <cell r="R8">
            <v>365</v>
          </cell>
        </row>
        <row r="10">
          <cell r="A10" t="str">
            <v>Nipping</v>
          </cell>
        </row>
        <row r="11">
          <cell r="A11" t="str">
            <v>Cost Center</v>
          </cell>
        </row>
        <row r="12">
          <cell r="A12" t="str">
            <v>12-XXX</v>
          </cell>
        </row>
        <row r="13">
          <cell r="A13" t="str">
            <v>300</v>
          </cell>
          <cell r="B13" t="str">
            <v>Other Operating Supplies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500</v>
          </cell>
          <cell r="N13">
            <v>500</v>
          </cell>
          <cell r="O13">
            <v>500</v>
          </cell>
          <cell r="P13">
            <v>500</v>
          </cell>
          <cell r="Q13">
            <v>500</v>
          </cell>
          <cell r="R13">
            <v>2500</v>
          </cell>
        </row>
        <row r="14">
          <cell r="A14" t="str">
            <v>306</v>
          </cell>
          <cell r="B14" t="str">
            <v>Hand Tools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XXX</v>
          </cell>
          <cell r="B15" t="str">
            <v>Other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B16" t="str">
            <v xml:space="preserve">  Tractor Hours operated / month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280</v>
          </cell>
          <cell r="R16">
            <v>280</v>
          </cell>
        </row>
        <row r="17">
          <cell r="A17" t="str">
            <v>TOTAL NIPPING COSTS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500</v>
          </cell>
          <cell r="N17">
            <v>500</v>
          </cell>
          <cell r="O17">
            <v>500</v>
          </cell>
          <cell r="P17">
            <v>500</v>
          </cell>
          <cell r="Q17">
            <v>500</v>
          </cell>
          <cell r="R17">
            <v>2500</v>
          </cell>
        </row>
        <row r="18">
          <cell r="A18" t="str">
            <v>TOTAL NIPPING COSTS without Equip.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500</v>
          </cell>
          <cell r="N18">
            <v>500</v>
          </cell>
          <cell r="O18">
            <v>500</v>
          </cell>
          <cell r="P18">
            <v>500</v>
          </cell>
          <cell r="Q18">
            <v>500</v>
          </cell>
          <cell r="R18">
            <v>2500</v>
          </cell>
        </row>
        <row r="20">
          <cell r="F20" t="str">
            <v>Note:</v>
          </cell>
        </row>
        <row r="25">
          <cell r="A25" t="str">
            <v>Stope Backfill</v>
          </cell>
        </row>
        <row r="26">
          <cell r="A26" t="str">
            <v>Cost Center</v>
          </cell>
        </row>
        <row r="27">
          <cell r="A27" t="str">
            <v>12-XXX</v>
          </cell>
        </row>
        <row r="28">
          <cell r="B28" t="str">
            <v>Tonnes Backfill Placed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>Tonnes Cemented Backfill Placed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128</v>
          </cell>
          <cell r="B30" t="str">
            <v>Total Cement Cost (usd)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Cement in Backfill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Cement Cost ($rr / tonne cement)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300</v>
          </cell>
          <cell r="B33" t="str">
            <v>Other Operating Supplies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100</v>
          </cell>
          <cell r="B34" t="str">
            <v>Mine Ground Support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XXX</v>
          </cell>
          <cell r="B35" t="str">
            <v>Other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31-XXX</v>
          </cell>
          <cell r="B36" t="str">
            <v>JCI 125M Hours operated / month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31-XXX</v>
          </cell>
          <cell r="B37" t="str">
            <v>Wagner ST-3.5 LHD Hours oper. / month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TOTAL STOPE BACKFILL COSTS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TOTAL STOPE BACKFILL COSTS without Equip.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1">
          <cell r="F41" t="str">
            <v>Note:</v>
          </cell>
        </row>
        <row r="46">
          <cell r="A46" t="str">
            <v>Portal Construction</v>
          </cell>
        </row>
        <row r="47">
          <cell r="A47" t="str">
            <v>Cost Center</v>
          </cell>
        </row>
        <row r="48">
          <cell r="A48" t="str">
            <v>12-XXX</v>
          </cell>
        </row>
        <row r="49">
          <cell r="A49" t="str">
            <v>128</v>
          </cell>
          <cell r="B49" t="str">
            <v xml:space="preserve">Cement, Concrete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B50" t="str">
            <v>Cost ($rr) / cubic meter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 t="str">
            <v>Cement, Concrete (cubic meters)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128</v>
          </cell>
          <cell r="B52" t="str">
            <v xml:space="preserve">Shotcrete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11855.489301999298</v>
          </cell>
          <cell r="O52">
            <v>0</v>
          </cell>
          <cell r="P52">
            <v>0</v>
          </cell>
          <cell r="Q52">
            <v>0</v>
          </cell>
          <cell r="R52">
            <v>11855.489301999298</v>
          </cell>
        </row>
        <row r="53">
          <cell r="B53" t="str">
            <v>Cost of shotcrete ($rr) / cubic meter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6500</v>
          </cell>
          <cell r="O53">
            <v>0</v>
          </cell>
          <cell r="P53">
            <v>0</v>
          </cell>
          <cell r="Q53">
            <v>0</v>
          </cell>
          <cell r="R53">
            <v>541.66666666666663</v>
          </cell>
        </row>
        <row r="54">
          <cell r="B54" t="str">
            <v>Shotcrete sprayed (cubic meters)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52</v>
          </cell>
          <cell r="O54">
            <v>0</v>
          </cell>
          <cell r="P54">
            <v>0</v>
          </cell>
          <cell r="Q54">
            <v>0</v>
          </cell>
          <cell r="R54">
            <v>52</v>
          </cell>
        </row>
        <row r="55">
          <cell r="A55" t="str">
            <v>300</v>
          </cell>
          <cell r="B55" t="str">
            <v>Other Operating Supplies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100</v>
          </cell>
          <cell r="B56" t="str">
            <v>Ground Support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8000</v>
          </cell>
          <cell r="N56">
            <v>10000</v>
          </cell>
          <cell r="O56">
            <v>0</v>
          </cell>
          <cell r="P56">
            <v>0</v>
          </cell>
          <cell r="Q56">
            <v>0</v>
          </cell>
          <cell r="R56">
            <v>18000</v>
          </cell>
        </row>
        <row r="57">
          <cell r="A57" t="str">
            <v>XXX</v>
          </cell>
          <cell r="B57" t="str">
            <v>Other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31-XXX</v>
          </cell>
          <cell r="B58" t="str">
            <v>Wagner ST-3.5 LHD Hours oper. / month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TOTAL PORTAL CONSTRUCTION COSTS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8000</v>
          </cell>
          <cell r="N59">
            <v>21855.489301999296</v>
          </cell>
          <cell r="O59">
            <v>0</v>
          </cell>
          <cell r="P59">
            <v>0</v>
          </cell>
          <cell r="Q59">
            <v>0</v>
          </cell>
          <cell r="R59">
            <v>29855.489301999296</v>
          </cell>
        </row>
        <row r="60">
          <cell r="A60" t="str">
            <v>TOTAL PORTAL CONST. COSTS without Equip.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8000</v>
          </cell>
          <cell r="N60">
            <v>21855.489301999296</v>
          </cell>
          <cell r="O60">
            <v>0</v>
          </cell>
          <cell r="P60">
            <v>0</v>
          </cell>
          <cell r="Q60">
            <v>0</v>
          </cell>
          <cell r="R60">
            <v>29855.489301999296</v>
          </cell>
        </row>
        <row r="62">
          <cell r="D62">
            <v>0</v>
          </cell>
          <cell r="F62" t="str">
            <v>Note:</v>
          </cell>
        </row>
        <row r="63">
          <cell r="D63">
            <v>0</v>
          </cell>
        </row>
        <row r="67">
          <cell r="A67" t="str">
            <v>Diamond Drilling</v>
          </cell>
        </row>
        <row r="68">
          <cell r="A68" t="str">
            <v>Cost Center</v>
          </cell>
        </row>
        <row r="69">
          <cell r="A69" t="str">
            <v>12-XXX</v>
          </cell>
        </row>
        <row r="70">
          <cell r="B70" t="str">
            <v>Diamond Drill Footage Drilled (meters)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110</v>
          </cell>
          <cell r="B71" t="str">
            <v>Diamond Drill Bits &amp; Rods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120</v>
          </cell>
          <cell r="B72" t="str">
            <v>Ventilation Supplies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124</v>
          </cell>
          <cell r="B73" t="str">
            <v>Hose &amp; Fittings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134</v>
          </cell>
          <cell r="B74" t="str">
            <v>Pumps &amp; Parts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300</v>
          </cell>
          <cell r="B75" t="str">
            <v>Other Operating Supplies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326</v>
          </cell>
          <cell r="B76" t="str">
            <v>Mechanical Parts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328</v>
          </cell>
          <cell r="B77" t="str">
            <v>Electrical - Electronic Parts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31-XXX</v>
          </cell>
          <cell r="B78" t="str">
            <v>Diamond Drills maint. &amp; repair cost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XXX</v>
          </cell>
          <cell r="B79" t="str">
            <v>Other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Total Diamond Drilling Cost / Meter Drilled</v>
          </cell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</row>
        <row r="81">
          <cell r="A81" t="str">
            <v>TOTAL DIAMOND DRILLING COSTS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TOTAL D.D. COSTS without Equip.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F84" t="str">
            <v>Note:</v>
          </cell>
        </row>
        <row r="89">
          <cell r="A89" t="str">
            <v>Mine General Other</v>
          </cell>
        </row>
        <row r="90">
          <cell r="A90" t="str">
            <v>Cost Center</v>
          </cell>
        </row>
        <row r="91">
          <cell r="A91" t="str">
            <v>12-XXX</v>
          </cell>
        </row>
        <row r="92">
          <cell r="A92" t="str">
            <v>116</v>
          </cell>
          <cell r="B92" t="str">
            <v>Pipe &amp; Fittings, Valves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1000</v>
          </cell>
          <cell r="M92">
            <v>0</v>
          </cell>
          <cell r="N92">
            <v>0</v>
          </cell>
          <cell r="O92">
            <v>500</v>
          </cell>
          <cell r="P92">
            <v>500</v>
          </cell>
          <cell r="Q92">
            <v>500</v>
          </cell>
          <cell r="R92">
            <v>2500</v>
          </cell>
        </row>
        <row r="93">
          <cell r="A93" t="str">
            <v>300</v>
          </cell>
          <cell r="B93" t="str">
            <v>Other Operating Supplies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5000</v>
          </cell>
          <cell r="M93">
            <v>5000</v>
          </cell>
          <cell r="N93">
            <v>1000</v>
          </cell>
          <cell r="O93">
            <v>1000</v>
          </cell>
          <cell r="P93">
            <v>1000</v>
          </cell>
          <cell r="Q93">
            <v>1000</v>
          </cell>
          <cell r="R93">
            <v>14000</v>
          </cell>
        </row>
        <row r="94">
          <cell r="A94" t="str">
            <v>326</v>
          </cell>
          <cell r="B94" t="str">
            <v>Mechanical Parts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328</v>
          </cell>
          <cell r="B95" t="str">
            <v>Electrical - Electronic Parts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XXX</v>
          </cell>
          <cell r="B96" t="str">
            <v>Other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45000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45000</v>
          </cell>
        </row>
        <row r="97">
          <cell r="A97" t="str">
            <v>TOTAL MINE GENERAL OTHER COSTS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51000</v>
          </cell>
          <cell r="M97">
            <v>5000</v>
          </cell>
          <cell r="N97">
            <v>1000</v>
          </cell>
          <cell r="O97">
            <v>1500</v>
          </cell>
          <cell r="P97">
            <v>1500</v>
          </cell>
          <cell r="Q97">
            <v>1500</v>
          </cell>
          <cell r="R97">
            <v>61500</v>
          </cell>
        </row>
        <row r="99">
          <cell r="F99" t="str">
            <v>Note:</v>
          </cell>
        </row>
        <row r="104">
          <cell r="A104" t="str">
            <v>U/G Road Maintenance</v>
          </cell>
        </row>
        <row r="105">
          <cell r="A105" t="str">
            <v>Cost Center</v>
          </cell>
        </row>
        <row r="106">
          <cell r="A106" t="str">
            <v>12-XXX</v>
          </cell>
        </row>
        <row r="107">
          <cell r="A107" t="str">
            <v>300</v>
          </cell>
          <cell r="B107" t="str">
            <v>Other Operating Supplies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1000</v>
          </cell>
          <cell r="O107">
            <v>1000</v>
          </cell>
          <cell r="P107">
            <v>1000</v>
          </cell>
          <cell r="Q107">
            <v>1000</v>
          </cell>
          <cell r="R107">
            <v>4000</v>
          </cell>
        </row>
        <row r="108">
          <cell r="A108" t="str">
            <v>306</v>
          </cell>
          <cell r="B108" t="str">
            <v>Hand Tools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XXX</v>
          </cell>
          <cell r="B109" t="str">
            <v>Other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TOTAL U/G ROAD MAINTENANCE COSTS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1000</v>
          </cell>
          <cell r="O110">
            <v>1000</v>
          </cell>
          <cell r="P110">
            <v>1000</v>
          </cell>
          <cell r="Q110">
            <v>1000</v>
          </cell>
          <cell r="R110">
            <v>4000</v>
          </cell>
        </row>
        <row r="111">
          <cell r="A111" t="str">
            <v>TOTAL U/G ROAD MAINT. COSTS without Equip.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1000</v>
          </cell>
          <cell r="O111">
            <v>1000</v>
          </cell>
          <cell r="P111">
            <v>1000</v>
          </cell>
          <cell r="Q111">
            <v>1000</v>
          </cell>
          <cell r="R111">
            <v>4000</v>
          </cell>
        </row>
        <row r="113">
          <cell r="D113">
            <v>0</v>
          </cell>
          <cell r="F113" t="str">
            <v>Note:</v>
          </cell>
        </row>
        <row r="114">
          <cell r="D114">
            <v>0</v>
          </cell>
        </row>
        <row r="121">
          <cell r="A121" t="str">
            <v>Safety &amp; Training</v>
          </cell>
        </row>
        <row r="122">
          <cell r="A122" t="str">
            <v>Cost Center</v>
          </cell>
        </row>
        <row r="123">
          <cell r="A123" t="str">
            <v>12-XXX</v>
          </cell>
        </row>
        <row r="124">
          <cell r="A124" t="str">
            <v>136</v>
          </cell>
          <cell r="B124" t="str">
            <v>Mine Rescue &amp; Fire Fighting Supplies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25000</v>
          </cell>
          <cell r="M124">
            <v>5000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30000</v>
          </cell>
        </row>
        <row r="125">
          <cell r="A125" t="str">
            <v>138</v>
          </cell>
          <cell r="B125" t="str">
            <v>Mine Lamps &amp; Supplies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500</v>
          </cell>
          <cell r="O125">
            <v>500</v>
          </cell>
          <cell r="P125">
            <v>500</v>
          </cell>
          <cell r="Q125">
            <v>500</v>
          </cell>
          <cell r="R125">
            <v>2000</v>
          </cell>
        </row>
        <row r="126">
          <cell r="A126" t="str">
            <v>140</v>
          </cell>
          <cell r="B126" t="str">
            <v>Self Rescuers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15000</v>
          </cell>
          <cell r="M126">
            <v>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20000</v>
          </cell>
        </row>
        <row r="127">
          <cell r="A127" t="str">
            <v>300</v>
          </cell>
          <cell r="B127" t="str">
            <v>Other Operating Supplies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304</v>
          </cell>
          <cell r="B128" t="str">
            <v>Safety &amp; First Aid Supplies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1500</v>
          </cell>
          <cell r="M128">
            <v>1000</v>
          </cell>
          <cell r="N128">
            <v>1000</v>
          </cell>
          <cell r="O128">
            <v>1000</v>
          </cell>
          <cell r="P128">
            <v>1000</v>
          </cell>
          <cell r="Q128">
            <v>1000</v>
          </cell>
          <cell r="R128">
            <v>6500</v>
          </cell>
        </row>
        <row r="129">
          <cell r="A129" t="str">
            <v>306</v>
          </cell>
          <cell r="B129" t="str">
            <v>Hand Tools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420</v>
          </cell>
          <cell r="B130" t="str">
            <v>Training &amp; Education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8000</v>
          </cell>
        </row>
        <row r="131">
          <cell r="A131" t="str">
            <v>458</v>
          </cell>
          <cell r="B131" t="str">
            <v>Office Supplies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XXX</v>
          </cell>
          <cell r="B132" t="str">
            <v>Other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TOTAL SAFETY &amp; TRAINING COSTS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44500</v>
          </cell>
          <cell r="M133">
            <v>7000</v>
          </cell>
          <cell r="N133">
            <v>2500</v>
          </cell>
          <cell r="O133">
            <v>7500</v>
          </cell>
          <cell r="P133">
            <v>2500</v>
          </cell>
          <cell r="Q133">
            <v>2500</v>
          </cell>
          <cell r="R133">
            <v>66500</v>
          </cell>
        </row>
        <row r="135">
          <cell r="F135" t="str">
            <v>Note:</v>
          </cell>
        </row>
        <row r="140">
          <cell r="A140" t="str">
            <v>Supervision - Mine</v>
          </cell>
        </row>
        <row r="141">
          <cell r="A141" t="str">
            <v>Cost Center</v>
          </cell>
        </row>
        <row r="142">
          <cell r="A142" t="str">
            <v>12-402, 404</v>
          </cell>
        </row>
        <row r="143">
          <cell r="A143" t="str">
            <v>300</v>
          </cell>
          <cell r="B143" t="str">
            <v>Other Operating Supplies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1000</v>
          </cell>
          <cell r="M143">
            <v>1000</v>
          </cell>
          <cell r="N143">
            <v>1000</v>
          </cell>
          <cell r="O143">
            <v>1000</v>
          </cell>
          <cell r="P143">
            <v>1000</v>
          </cell>
          <cell r="Q143">
            <v>1000</v>
          </cell>
          <cell r="R143">
            <v>6000</v>
          </cell>
        </row>
        <row r="144">
          <cell r="A144" t="str">
            <v>306</v>
          </cell>
          <cell r="B144" t="str">
            <v>Hand Tools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5000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5000</v>
          </cell>
        </row>
        <row r="145">
          <cell r="A145" t="str">
            <v>458</v>
          </cell>
          <cell r="B145" t="str">
            <v>Office Supplies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5000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5000</v>
          </cell>
        </row>
        <row r="146">
          <cell r="A146" t="str">
            <v>480</v>
          </cell>
          <cell r="B146" t="str">
            <v>Outside Consulting Services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XXX</v>
          </cell>
          <cell r="B147" t="str">
            <v>Other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TOTAL SUPERVISION - MINE COSTS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11000</v>
          </cell>
          <cell r="M148">
            <v>1000</v>
          </cell>
          <cell r="N148">
            <v>1000</v>
          </cell>
          <cell r="O148">
            <v>1000</v>
          </cell>
          <cell r="P148">
            <v>1000</v>
          </cell>
          <cell r="Q148">
            <v>1000</v>
          </cell>
          <cell r="R148">
            <v>16000</v>
          </cell>
        </row>
        <row r="150">
          <cell r="F150" t="str">
            <v>Note:</v>
          </cell>
        </row>
        <row r="155">
          <cell r="A155" t="str">
            <v>TOTAL MINE GENERAL COSTS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106500</v>
          </cell>
          <cell r="M155">
            <v>21500</v>
          </cell>
          <cell r="N155">
            <v>27855.489301999296</v>
          </cell>
          <cell r="O155">
            <v>11500</v>
          </cell>
          <cell r="P155">
            <v>6500</v>
          </cell>
          <cell r="Q155">
            <v>6500</v>
          </cell>
          <cell r="R155">
            <v>180355.4893019993</v>
          </cell>
        </row>
        <row r="156">
          <cell r="A156" t="str">
            <v>TOTAL MINE GENERAL COSTS without Equip.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106500</v>
          </cell>
          <cell r="M156">
            <v>21500</v>
          </cell>
          <cell r="N156">
            <v>27855.489301999296</v>
          </cell>
          <cell r="O156">
            <v>11500</v>
          </cell>
          <cell r="P156">
            <v>6500</v>
          </cell>
          <cell r="Q156">
            <v>6500</v>
          </cell>
          <cell r="R156">
            <v>180355.4893019993</v>
          </cell>
        </row>
      </sheetData>
      <sheetData sheetId="1">
        <row r="1">
          <cell r="A1" t="str">
            <v>File: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>
        <row r="1">
          <cell r="A1" t="str">
            <v>File:</v>
          </cell>
        </row>
      </sheetData>
      <sheetData sheetId="7">
        <row r="1">
          <cell r="A1" t="str">
            <v>File:</v>
          </cell>
        </row>
      </sheetData>
      <sheetData sheetId="8">
        <row r="1">
          <cell r="A1" t="str">
            <v>File:</v>
          </cell>
        </row>
      </sheetData>
      <sheetData sheetId="9">
        <row r="1">
          <cell r="A1" t="str">
            <v>File:</v>
          </cell>
        </row>
      </sheetData>
      <sheetData sheetId="10">
        <row r="1">
          <cell r="A1" t="str">
            <v>File:</v>
          </cell>
        </row>
      </sheetData>
      <sheetData sheetId="11">
        <row r="1">
          <cell r="A1" t="str">
            <v>File:</v>
          </cell>
        </row>
      </sheetData>
      <sheetData sheetId="12">
        <row r="1">
          <cell r="A1" t="str">
            <v>File:</v>
          </cell>
        </row>
      </sheetData>
      <sheetData sheetId="13">
        <row r="1">
          <cell r="A1" t="str">
            <v>File:</v>
          </cell>
        </row>
      </sheetData>
      <sheetData sheetId="14">
        <row r="1">
          <cell r="A1" t="str">
            <v>File:</v>
          </cell>
        </row>
      </sheetData>
      <sheetData sheetId="15">
        <row r="1">
          <cell r="A1" t="str">
            <v>File: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Анализ закл. работ"/>
      <sheetName val="X-rates"/>
      <sheetName val="Sum Statement"/>
      <sheetName val="Mine Gen"/>
      <sheetName val="BALANCE"/>
      <sheetName val="Project Proforma"/>
      <sheetName val="Capital"/>
      <sheetName val="Prod Stats"/>
      <sheetName val="Prod Value"/>
      <sheetName val="Tax"/>
      <sheetName val=""/>
      <sheetName val="data"/>
      <sheetName val="2.5_календарь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_RISK Correlations"/>
      <sheetName val="Анализ закл. работ"/>
      <sheetName val="Variables"/>
      <sheetName val="DEBT PYMTS"/>
      <sheetName val="Índices"/>
      <sheetName val="Master"/>
      <sheetName val="Эффективность_Ком"/>
      <sheetName val="Эффективность_Бю"/>
      <sheetName val="Коэффициенты"/>
      <sheetName val="ONO"/>
      <sheetName val="Fm"/>
      <sheetName val="const"/>
      <sheetName val="Статьи"/>
      <sheetName val="8_NPV_1"/>
      <sheetName val="Pump Sizing"/>
      <sheetName val="2.5_Календарь"/>
      <sheetName val="Inventory"/>
      <sheetName val="Major Maint"/>
      <sheetName val="KCC"/>
      <sheetName val="Concentrate"/>
      <sheetName val="ЯНВАРЬ"/>
      <sheetName val="Mine Gen"/>
      <sheetName val="Sum Statement"/>
      <sheetName val="2_5_Календарь"/>
      <sheetName val="Loan Amortization Table"/>
      <sheetName val="Customize Your Loan Manager"/>
      <sheetName val="data"/>
    </sheetNames>
    <sheetDataSet>
      <sheetData sheetId="0" refreshError="1">
        <row r="9">
          <cell r="C9">
            <v>1</v>
          </cell>
        </row>
        <row r="25">
          <cell r="C25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9">
          <cell r="C9">
            <v>1</v>
          </cell>
        </row>
      </sheetData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IC Input"/>
      <sheetName val="Instructions"/>
      <sheetName val="Index"/>
      <sheetName val="Notes"/>
      <sheetName val="Var Cost"/>
      <sheetName val="CY_ADJ"/>
      <sheetName val="IC"/>
      <sheetName val="Trial Balance"/>
      <sheetName val="Flash"/>
      <sheetName val="FX"/>
      <sheetName val="Deferred Tax"/>
      <sheetName val="Alliance"/>
      <sheetName val="BTA"/>
      <sheetName val="Provision"/>
      <sheetName val="LTC"/>
      <sheetName val="MR001 map"/>
      <sheetName val="MR001"/>
      <sheetName val="IS KZT"/>
      <sheetName val="Open Bal Reclasses"/>
      <sheetName val="2005 Tax"/>
      <sheetName val="FA summary"/>
      <sheetName val="Tax PP&amp;E"/>
      <sheetName val="Tax adj"/>
      <sheetName val="Acc 121"/>
      <sheetName val="Acc 844"/>
      <sheetName val="temp_perm_diff"/>
      <sheetName val="PY_ADJ"/>
      <sheetName val="списание ОС  ГААП КАЗ"/>
      <sheetName val="GAAP COA"/>
      <sheetName val="J C "/>
      <sheetName val="Sheet1"/>
      <sheetName val="balancete"/>
      <sheetName val="Variables"/>
      <sheetName val="Анализ закл. работ"/>
      <sheetName val="Sum Statement"/>
      <sheetName val="Revenue"/>
      <sheetName val="Общие начальные данные"/>
      <sheetName val=" summary"/>
      <sheetName val="X-rates"/>
    </sheetNames>
    <sheetDataSet>
      <sheetData sheetId="0" refreshError="1">
        <row r="4">
          <cell r="B4">
            <v>100505</v>
          </cell>
          <cell r="C4" t="str">
            <v>Cash And Cash Equivalents - Unrestricted</v>
          </cell>
          <cell r="D4">
            <v>6658250</v>
          </cell>
          <cell r="E4">
            <v>8990362.8690323085</v>
          </cell>
          <cell r="F4">
            <v>10711159.682732157</v>
          </cell>
          <cell r="G4">
            <v>17725271.642973922</v>
          </cell>
          <cell r="H4">
            <v>18958658.47018164</v>
          </cell>
          <cell r="I4">
            <v>15804601.992591374</v>
          </cell>
          <cell r="J4">
            <v>15340812.324795688</v>
          </cell>
          <cell r="K4">
            <v>13317890.449033022</v>
          </cell>
          <cell r="L4">
            <v>12987216.141248804</v>
          </cell>
        </row>
        <row r="5">
          <cell r="B5">
            <v>100510</v>
          </cell>
          <cell r="C5" t="str">
            <v>Cash And Cash Equivalents - Restricted</v>
          </cell>
          <cell r="D5">
            <v>122750</v>
          </cell>
          <cell r="E5">
            <v>96617.492623136874</v>
          </cell>
          <cell r="F5">
            <v>193644.2133537989</v>
          </cell>
          <cell r="G5">
            <v>99409.809264305179</v>
          </cell>
          <cell r="H5">
            <v>39868.059797460213</v>
          </cell>
          <cell r="I5">
            <v>2204.4451761606852</v>
          </cell>
          <cell r="J5">
            <v>2251.5628949363891</v>
          </cell>
          <cell r="K5">
            <v>2256.4141542099487</v>
          </cell>
          <cell r="L5">
            <v>252040.466304695</v>
          </cell>
        </row>
        <row r="6">
          <cell r="B6">
            <v>100515</v>
          </cell>
          <cell r="C6" t="str">
            <v>Debt Services Reserves - Cur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101005</v>
          </cell>
          <cell r="C7" t="str">
            <v>Short Term Investments Unrestricted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101010</v>
          </cell>
          <cell r="C8" t="str">
            <v>Short Term Investments Restricted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110505</v>
          </cell>
          <cell r="C9" t="str">
            <v>Accounts Receivable Trade</v>
          </cell>
          <cell r="D9">
            <v>4503527</v>
          </cell>
          <cell r="E9">
            <v>4988123.2307568518</v>
          </cell>
          <cell r="F9">
            <v>4796186.5058260402</v>
          </cell>
          <cell r="G9">
            <v>5149097.4137729323</v>
          </cell>
          <cell r="H9">
            <v>5978173.8747720057</v>
          </cell>
          <cell r="I9">
            <v>4792859.4122417923</v>
          </cell>
          <cell r="J9">
            <v>5117266.58757379</v>
          </cell>
          <cell r="K9">
            <v>5522887.3948073061</v>
          </cell>
          <cell r="L9">
            <v>5553991.5375210242</v>
          </cell>
        </row>
        <row r="10">
          <cell r="B10">
            <v>110510</v>
          </cell>
          <cell r="C10" t="str">
            <v>Allowance For Doubtful Accounts</v>
          </cell>
          <cell r="D10">
            <v>-526000</v>
          </cell>
          <cell r="E10">
            <v>-529009.74041007797</v>
          </cell>
          <cell r="F10">
            <v>-535934.46960859548</v>
          </cell>
          <cell r="G10">
            <v>-542299.32572985603</v>
          </cell>
          <cell r="H10">
            <v>-610744.11983603926</v>
          </cell>
          <cell r="I10">
            <v>-625525.05260125117</v>
          </cell>
          <cell r="J10">
            <v>-640028.9863509984</v>
          </cell>
          <cell r="K10">
            <v>-641542.44058778824</v>
          </cell>
          <cell r="L10">
            <v>-230006.38773554776</v>
          </cell>
        </row>
        <row r="11">
          <cell r="B11">
            <v>120505</v>
          </cell>
          <cell r="C11" t="str">
            <v>Inventory Fuel And Raw Materials</v>
          </cell>
          <cell r="D11">
            <v>1411000</v>
          </cell>
          <cell r="E11">
            <v>1149724.5421805251</v>
          </cell>
          <cell r="F11">
            <v>1157217.0911742132</v>
          </cell>
          <cell r="G11">
            <v>1947715.2780848583</v>
          </cell>
          <cell r="H11">
            <v>2087748.8354766113</v>
          </cell>
          <cell r="I11">
            <v>2434565.5899736579</v>
          </cell>
          <cell r="J11">
            <v>2847144.99646137</v>
          </cell>
          <cell r="K11">
            <v>2760807.8515328099</v>
          </cell>
          <cell r="L11">
            <v>2478751.4399552862</v>
          </cell>
        </row>
        <row r="12">
          <cell r="B12">
            <v>129595</v>
          </cell>
          <cell r="C12" t="str">
            <v>Inventory Spare Parts &amp; Supplies</v>
          </cell>
          <cell r="D12">
            <v>4218503</v>
          </cell>
          <cell r="E12">
            <v>4145458.6088371044</v>
          </cell>
          <cell r="F12">
            <v>4563434.7966999235</v>
          </cell>
          <cell r="G12">
            <v>5073842.051459712</v>
          </cell>
          <cell r="H12">
            <v>6706614.7161228098</v>
          </cell>
          <cell r="I12">
            <v>7836163.9133190643</v>
          </cell>
          <cell r="J12">
            <v>7901783.380655488</v>
          </cell>
          <cell r="K12">
            <v>8342164.300988093</v>
          </cell>
          <cell r="L12">
            <v>8898005.2935962938</v>
          </cell>
        </row>
        <row r="13">
          <cell r="B13">
            <v>130505</v>
          </cell>
          <cell r="C13" t="str">
            <v>Prepaid Insurance</v>
          </cell>
          <cell r="E13">
            <v>22358.373004463952</v>
          </cell>
          <cell r="F13">
            <v>41031.168917881812</v>
          </cell>
          <cell r="G13">
            <v>36129.376878162715</v>
          </cell>
          <cell r="H13">
            <v>31522.246021539944</v>
          </cell>
          <cell r="I13">
            <v>26284.47686862035</v>
          </cell>
          <cell r="J13">
            <v>24692.787766450416</v>
          </cell>
          <cell r="K13">
            <v>18649.127269656281</v>
          </cell>
          <cell r="L13">
            <v>42452.675822420955</v>
          </cell>
        </row>
        <row r="14">
          <cell r="B14">
            <v>130510</v>
          </cell>
          <cell r="C14" t="str">
            <v>Prepaid Non-Income Taxes</v>
          </cell>
          <cell r="E14">
            <v>10604.851479155634</v>
          </cell>
          <cell r="F14">
            <v>125231.9996418521</v>
          </cell>
          <cell r="G14">
            <v>86390.254729466731</v>
          </cell>
          <cell r="H14">
            <v>39305.451052885386</v>
          </cell>
          <cell r="I14">
            <v>60091.49012183075</v>
          </cell>
          <cell r="J14">
            <v>9212.8251748251751</v>
          </cell>
          <cell r="K14">
            <v>229396.23046554241</v>
          </cell>
          <cell r="L14">
            <v>543370.37175564561</v>
          </cell>
        </row>
        <row r="15">
          <cell r="B15">
            <v>130515</v>
          </cell>
          <cell r="C15" t="str">
            <v>Prepaid Contracts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130520</v>
          </cell>
          <cell r="C16" t="str">
            <v>Prepaid Leases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130525</v>
          </cell>
          <cell r="C17" t="str">
            <v>Prepaid Other</v>
          </cell>
          <cell r="D17">
            <v>3354776</v>
          </cell>
          <cell r="E17">
            <v>4208887.9832034511</v>
          </cell>
          <cell r="F17">
            <v>4469220.1017651577</v>
          </cell>
          <cell r="G17">
            <v>6604503.5700272489</v>
          </cell>
          <cell r="H17">
            <v>5923545.7387076039</v>
          </cell>
          <cell r="I17">
            <v>6296562.8680441231</v>
          </cell>
          <cell r="J17">
            <v>7205818.1375010535</v>
          </cell>
          <cell r="K17">
            <v>5848912.1550544724</v>
          </cell>
          <cell r="L17">
            <v>6405688.6462791432</v>
          </cell>
        </row>
        <row r="18">
          <cell r="B18">
            <v>145005</v>
          </cell>
          <cell r="C18" t="str">
            <v>UC Related Prty Int Receivable Cur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145010</v>
          </cell>
          <cell r="C19" t="str">
            <v>UC Related Prty Chgs Receivable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145015</v>
          </cell>
          <cell r="C20" t="str">
            <v>UC Related Prty Dividends Receivable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145020</v>
          </cell>
          <cell r="C21" t="str">
            <v>Unconsol Related Party Fees Receivable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150505</v>
          </cell>
          <cell r="C22" t="str">
            <v>Deferred Tax Asset - US Federal Current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150510</v>
          </cell>
          <cell r="C23" t="str">
            <v>Deferred Tax Asset - US State Current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150515</v>
          </cell>
          <cell r="C24" t="str">
            <v>Deferred Tax Asset Foreign Current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1890.1547371591719</v>
          </cell>
          <cell r="K24">
            <v>1894.6243201876709</v>
          </cell>
          <cell r="L24">
            <v>31922.424014385502</v>
          </cell>
        </row>
        <row r="25">
          <cell r="B25">
            <v>159505</v>
          </cell>
          <cell r="C25" t="str">
            <v>Notes Receivable Current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159510</v>
          </cell>
          <cell r="C26" t="str">
            <v>Interest Receivable Current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159512</v>
          </cell>
          <cell r="C27" t="str">
            <v>Other Receivables</v>
          </cell>
          <cell r="D27">
            <v>159000</v>
          </cell>
          <cell r="E27">
            <v>84793.00469092837</v>
          </cell>
          <cell r="F27">
            <v>90116.178587874121</v>
          </cell>
          <cell r="G27">
            <v>95803.420085636433</v>
          </cell>
          <cell r="H27">
            <v>107757.31160585115</v>
          </cell>
          <cell r="I27">
            <v>106670.005350675</v>
          </cell>
          <cell r="J27">
            <v>100332.30221585644</v>
          </cell>
          <cell r="K27">
            <v>100677.13470146101</v>
          </cell>
          <cell r="L27">
            <v>105044.36593740019</v>
          </cell>
        </row>
        <row r="28">
          <cell r="B28">
            <v>159515</v>
          </cell>
          <cell r="C28" t="str">
            <v>Regulatory Assets Current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159520</v>
          </cell>
          <cell r="C29" t="str">
            <v>Accounts Receivable VAT</v>
          </cell>
          <cell r="D29">
            <v>418000</v>
          </cell>
          <cell r="E29">
            <v>463000</v>
          </cell>
          <cell r="F29">
            <v>409900.23023791244</v>
          </cell>
          <cell r="G29">
            <v>499857.06485013623</v>
          </cell>
          <cell r="H29">
            <v>562676.37839575636</v>
          </cell>
          <cell r="I29">
            <v>445726.67105696409</v>
          </cell>
          <cell r="J29">
            <v>410500.69930069929</v>
          </cell>
          <cell r="K29">
            <v>415696.40233088424</v>
          </cell>
          <cell r="L29">
            <v>354054.21590546152</v>
          </cell>
        </row>
        <row r="30">
          <cell r="B30">
            <v>159530</v>
          </cell>
          <cell r="C30" t="str">
            <v>Unrealized Mark To Market Gain ST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159535</v>
          </cell>
          <cell r="C31" t="str">
            <v>Derivative Asset Short-Term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159540</v>
          </cell>
          <cell r="C32" t="str">
            <v>Income Tax Receivable - Us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159541</v>
          </cell>
          <cell r="C33" t="str">
            <v>Income Tax Receivable - Foreign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159595</v>
          </cell>
          <cell r="C34" t="str">
            <v>Other Current Assets</v>
          </cell>
          <cell r="D34">
            <v>392000</v>
          </cell>
          <cell r="E34">
            <v>338532.20859499136</v>
          </cell>
          <cell r="F34">
            <v>313635.01412125863</v>
          </cell>
          <cell r="G34">
            <v>287289.79641884007</v>
          </cell>
          <cell r="H34">
            <v>540372.73087619711</v>
          </cell>
          <cell r="I34">
            <v>234146.79803767239</v>
          </cell>
          <cell r="J34">
            <v>492037.75529207551</v>
          </cell>
          <cell r="K34">
            <v>556732.54040696775</v>
          </cell>
          <cell r="L34">
            <v>487466.76307188848</v>
          </cell>
        </row>
        <row r="35">
          <cell r="B35">
            <v>160505</v>
          </cell>
          <cell r="C35" t="str">
            <v>Current Assets Of Discontinued Ops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170105</v>
          </cell>
          <cell r="C36" t="str">
            <v>Land</v>
          </cell>
          <cell r="D36">
            <v>6506241</v>
          </cell>
          <cell r="E36">
            <v>6585003.071271847</v>
          </cell>
          <cell r="F36">
            <v>6679507.7201074436</v>
          </cell>
          <cell r="G36">
            <v>6775709.2715453487</v>
          </cell>
          <cell r="H36">
            <v>6995176.4662433686</v>
          </cell>
          <cell r="I36">
            <v>7164470.331988804</v>
          </cell>
          <cell r="J36">
            <v>7332882.7696520342</v>
          </cell>
          <cell r="K36">
            <v>7350222.5819609826</v>
          </cell>
          <cell r="L36">
            <v>6949376.0454327688</v>
          </cell>
        </row>
        <row r="37">
          <cell r="B37">
            <v>170505</v>
          </cell>
          <cell r="C37" t="str">
            <v>PP&amp;E Generation</v>
          </cell>
          <cell r="D37">
            <v>58712571</v>
          </cell>
          <cell r="E37">
            <v>59435200.606264666</v>
          </cell>
          <cell r="F37">
            <v>60635202.764696844</v>
          </cell>
          <cell r="G37">
            <v>61526597.185597517</v>
          </cell>
          <cell r="H37">
            <v>63485055.092348486</v>
          </cell>
          <cell r="I37">
            <v>65151354.7272802</v>
          </cell>
          <cell r="J37">
            <v>66713065.34720701</v>
          </cell>
          <cell r="K37">
            <v>67704096.523351058</v>
          </cell>
          <cell r="L37">
            <v>64097692.904423513</v>
          </cell>
        </row>
        <row r="38">
          <cell r="B38">
            <v>170510</v>
          </cell>
          <cell r="C38" t="str">
            <v>PP&amp;E Distribution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170515</v>
          </cell>
          <cell r="C39" t="str">
            <v>PP&amp;E Buildings</v>
          </cell>
          <cell r="D39">
            <v>2758711</v>
          </cell>
          <cell r="E39">
            <v>2792106.5847015213</v>
          </cell>
          <cell r="F39">
            <v>2832177.4927091328</v>
          </cell>
          <cell r="G39">
            <v>2925849.6247567153</v>
          </cell>
          <cell r="H39">
            <v>3020618.7453785567</v>
          </cell>
          <cell r="I39">
            <v>3093722.2942048074</v>
          </cell>
          <cell r="J39">
            <v>3166445.2295896877</v>
          </cell>
          <cell r="K39">
            <v>3173932.8122624778</v>
          </cell>
          <cell r="L39">
            <v>3000841.4587991056</v>
          </cell>
        </row>
        <row r="40">
          <cell r="B40">
            <v>170520</v>
          </cell>
          <cell r="C40" t="str">
            <v>PP&amp;E Office Furniture And Equip</v>
          </cell>
          <cell r="D40">
            <v>1126477</v>
          </cell>
          <cell r="E40">
            <v>1133510.1553302566</v>
          </cell>
          <cell r="F40">
            <v>1291023.3967766692</v>
          </cell>
          <cell r="G40">
            <v>1316442.9869209812</v>
          </cell>
          <cell r="H40">
            <v>1366233.2630606012</v>
          </cell>
          <cell r="I40">
            <v>1449617.8079519263</v>
          </cell>
          <cell r="J40">
            <v>1516751.2269778415</v>
          </cell>
          <cell r="K40">
            <v>1551391.3630605524</v>
          </cell>
          <cell r="L40">
            <v>1488549.0682689238</v>
          </cell>
        </row>
        <row r="41">
          <cell r="B41">
            <v>170525</v>
          </cell>
          <cell r="C41" t="str">
            <v>PP&amp;E Spare Parts</v>
          </cell>
          <cell r="D41">
            <v>1802000</v>
          </cell>
          <cell r="E41">
            <v>1824007.1908905199</v>
          </cell>
          <cell r="F41">
            <v>1667808.1772064466</v>
          </cell>
          <cell r="G41">
            <v>1691828.7698715455</v>
          </cell>
          <cell r="H41">
            <v>1746627.595965279</v>
          </cell>
          <cell r="I41">
            <v>1788898.629321699</v>
          </cell>
          <cell r="J41">
            <v>1830949.5780604936</v>
          </cell>
          <cell r="K41">
            <v>1835279.1607127776</v>
          </cell>
          <cell r="L41">
            <v>1620394.9384381985</v>
          </cell>
        </row>
        <row r="42">
          <cell r="B42">
            <v>170530</v>
          </cell>
          <cell r="C42" t="str">
            <v>PP&amp;E Natural Resources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170535</v>
          </cell>
          <cell r="C43" t="str">
            <v>PP&amp;E Asset Retirement Costs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170605</v>
          </cell>
          <cell r="C44" t="str">
            <v>Accum Dep &amp; Amort Generation</v>
          </cell>
          <cell r="D44">
            <v>-13825279.68</v>
          </cell>
          <cell r="E44">
            <v>-14306898.093440264</v>
          </cell>
          <cell r="F44">
            <v>-14820085.929316958</v>
          </cell>
          <cell r="G44">
            <v>-15369218.213001169</v>
          </cell>
          <cell r="H44">
            <v>-16175438.045973314</v>
          </cell>
          <cell r="I44">
            <v>-16921949.061656237</v>
          </cell>
          <cell r="J44">
            <v>-17683598.989215605</v>
          </cell>
          <cell r="K44">
            <v>-18086933.209610671</v>
          </cell>
          <cell r="L44">
            <v>-17447000.878553178</v>
          </cell>
        </row>
        <row r="45">
          <cell r="B45">
            <v>170610</v>
          </cell>
          <cell r="C45" t="str">
            <v>Accum Dep &amp; Amort Distribution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170615</v>
          </cell>
          <cell r="C46" t="str">
            <v>Accum Dep &amp; Amort Buildings</v>
          </cell>
          <cell r="D46">
            <v>-572534</v>
          </cell>
          <cell r="E46">
            <v>-587977.92668532964</v>
          </cell>
          <cell r="F46">
            <v>-605544.16392939363</v>
          </cell>
          <cell r="G46">
            <v>-623274.75772674195</v>
          </cell>
          <cell r="H46">
            <v>-652877.60866420192</v>
          </cell>
          <cell r="I46">
            <v>-678320.88738887059</v>
          </cell>
          <cell r="J46">
            <v>-704135.23422360781</v>
          </cell>
          <cell r="K46">
            <v>-715692.93463389936</v>
          </cell>
          <cell r="L46">
            <v>-686015.56874800369</v>
          </cell>
        </row>
        <row r="47">
          <cell r="B47">
            <v>170620</v>
          </cell>
          <cell r="C47" t="str">
            <v>Accum Dep &amp; Amort Office Furn &amp; Equip</v>
          </cell>
          <cell r="D47">
            <v>-587822</v>
          </cell>
          <cell r="E47">
            <v>-597492.34243776964</v>
          </cell>
          <cell r="F47">
            <v>-606790.39508825773</v>
          </cell>
          <cell r="G47">
            <v>-627589.56076294277</v>
          </cell>
          <cell r="H47">
            <v>-646605.54902748764</v>
          </cell>
          <cell r="I47">
            <v>-675022.83322357596</v>
          </cell>
          <cell r="J47">
            <v>-704712.64285112475</v>
          </cell>
          <cell r="K47">
            <v>-720330.8829490752</v>
          </cell>
          <cell r="L47">
            <v>-694375.77882465674</v>
          </cell>
        </row>
        <row r="48">
          <cell r="B48">
            <v>170625</v>
          </cell>
          <cell r="C48" t="str">
            <v>Accum Dep &amp; Amort Spare Parts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170630</v>
          </cell>
          <cell r="C49" t="str">
            <v>Accum Dep &amp; Amort Natural Resources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170635</v>
          </cell>
          <cell r="C50" t="str">
            <v>Accum Dep &amp; Amort Asset Retirement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170705</v>
          </cell>
          <cell r="C51" t="str">
            <v>CWIP - Generation Assets</v>
          </cell>
          <cell r="D51">
            <v>23000</v>
          </cell>
          <cell r="E51">
            <v>43574.829008095636</v>
          </cell>
          <cell r="F51">
            <v>93924.830237912509</v>
          </cell>
          <cell r="G51">
            <v>208588.75398987936</v>
          </cell>
          <cell r="H51">
            <v>382220.01977174089</v>
          </cell>
          <cell r="I51">
            <v>1054315.6427395456</v>
          </cell>
          <cell r="J51">
            <v>2165988.5326480749</v>
          </cell>
          <cell r="K51">
            <v>4035769.4095093319</v>
          </cell>
          <cell r="L51">
            <v>5484881.3768763989</v>
          </cell>
        </row>
        <row r="52">
          <cell r="B52">
            <v>170710</v>
          </cell>
          <cell r="C52" t="str">
            <v>CWIP - Distribution Assets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170715</v>
          </cell>
          <cell r="C53" t="str">
            <v>CWIP - Buildings</v>
          </cell>
          <cell r="E53">
            <v>19347.541953544678</v>
          </cell>
          <cell r="F53">
            <v>134844.55855717574</v>
          </cell>
          <cell r="G53">
            <v>498142.75951732195</v>
          </cell>
          <cell r="H53">
            <v>666714.1734447839</v>
          </cell>
          <cell r="I53">
            <v>951282.06791241351</v>
          </cell>
          <cell r="J53">
            <v>1112322.2732327913</v>
          </cell>
          <cell r="K53">
            <v>1417858.699856431</v>
          </cell>
          <cell r="L53">
            <v>1540051.7246885977</v>
          </cell>
        </row>
        <row r="54">
          <cell r="B54">
            <v>170720</v>
          </cell>
          <cell r="C54" t="str">
            <v>CWIP - Management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170725</v>
          </cell>
          <cell r="C55" t="str">
            <v>CWIP - Capitalized Interest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170730</v>
          </cell>
          <cell r="C56" t="str">
            <v>CWIP - SAP - ERP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170735</v>
          </cell>
          <cell r="C57" t="str">
            <v>CWIP - SAP - CCS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185005</v>
          </cell>
          <cell r="C58" t="str">
            <v>Unconsol Related Party Loans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185010</v>
          </cell>
          <cell r="C59" t="str">
            <v>UC Related Prty Cap Cont. Inv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185016</v>
          </cell>
          <cell r="C60" t="str">
            <v>UC Related Prty Inv - Eq Earn Adjust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185018</v>
          </cell>
          <cell r="C61" t="str">
            <v>UC Related Prty Inv - CY Eq Earn Adj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185025</v>
          </cell>
          <cell r="C62" t="str">
            <v>Unconsol Related Party Dividends Inv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185030</v>
          </cell>
          <cell r="C63" t="str">
            <v>Unconsol Related Party Other Inv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185035</v>
          </cell>
          <cell r="C64" t="str">
            <v>Unconsol Related Party Inv - FAS 133 Adj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185040</v>
          </cell>
          <cell r="C65" t="str">
            <v>Unconsol Related Party Inv - TLA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185045</v>
          </cell>
          <cell r="C66" t="str">
            <v>Unconsol Related Party Interest Inv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190505</v>
          </cell>
          <cell r="C67" t="str">
            <v>Deferred Financing Costs</v>
          </cell>
          <cell r="D67">
            <v>226921</v>
          </cell>
          <cell r="E67">
            <v>229667.9772262995</v>
          </cell>
          <cell r="F67">
            <v>232964.05640828854</v>
          </cell>
          <cell r="G67">
            <v>236319.31919034646</v>
          </cell>
          <cell r="H67">
            <v>243973.77069602959</v>
          </cell>
          <cell r="I67">
            <v>249878.30548238393</v>
          </cell>
          <cell r="J67">
            <v>255752.0983233634</v>
          </cell>
          <cell r="K67">
            <v>256356.86639641924</v>
          </cell>
          <cell r="L67">
            <v>242376.36977004155</v>
          </cell>
        </row>
        <row r="68">
          <cell r="B68">
            <v>190510</v>
          </cell>
          <cell r="C68" t="str">
            <v>Accum Amort Defd Financing Costs</v>
          </cell>
          <cell r="D68">
            <v>-49128</v>
          </cell>
          <cell r="E68">
            <v>-58434.338648203833</v>
          </cell>
          <cell r="F68">
            <v>-67254.010277306981</v>
          </cell>
          <cell r="G68">
            <v>-76147.236583363963</v>
          </cell>
          <cell r="H68">
            <v>-86531.036321597014</v>
          </cell>
          <cell r="I68">
            <v>-97004.499005046921</v>
          </cell>
          <cell r="J68">
            <v>-107584.34189176089</v>
          </cell>
          <cell r="K68">
            <v>-116435.27184471836</v>
          </cell>
          <cell r="L68">
            <v>-118213.15505535851</v>
          </cell>
        </row>
        <row r="69">
          <cell r="B69">
            <v>199525</v>
          </cell>
          <cell r="C69" t="str">
            <v>Unrealized Mark To Market Gain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199530</v>
          </cell>
          <cell r="C70" t="str">
            <v>Derivative Asset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199535</v>
          </cell>
          <cell r="C71" t="str">
            <v>Sales Concessions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199536</v>
          </cell>
          <cell r="C72" t="str">
            <v>Amortization Of Sales Concessions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199537</v>
          </cell>
          <cell r="C73" t="str">
            <v>Contracts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199538</v>
          </cell>
          <cell r="C74" t="str">
            <v>Amortization Of Contracts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199539</v>
          </cell>
          <cell r="C75" t="str">
            <v>Other Intangible Assets</v>
          </cell>
          <cell r="D75">
            <v>11288000</v>
          </cell>
          <cell r="E75">
            <v>11424608.898993721</v>
          </cell>
          <cell r="F75">
            <v>11588569.134151956</v>
          </cell>
          <cell r="G75">
            <v>11759787.038847802</v>
          </cell>
          <cell r="H75">
            <v>12140689.962546214</v>
          </cell>
          <cell r="I75">
            <v>12434668.021320382</v>
          </cell>
          <cell r="J75">
            <v>12726964.961075069</v>
          </cell>
          <cell r="K75">
            <v>12757059.971539566</v>
          </cell>
          <cell r="L75">
            <v>12113648.979559248</v>
          </cell>
        </row>
        <row r="76">
          <cell r="B76">
            <v>199540</v>
          </cell>
          <cell r="C76" t="str">
            <v>Amortization Of Other Intangibles</v>
          </cell>
          <cell r="D76">
            <v>-4187938</v>
          </cell>
          <cell r="E76">
            <v>-4303196.5274267998</v>
          </cell>
          <cell r="F76">
            <v>-4430085.7117421329</v>
          </cell>
          <cell r="G76">
            <v>-4561888.1639548466</v>
          </cell>
          <cell r="H76">
            <v>-4775942.5257997112</v>
          </cell>
          <cell r="I76">
            <v>-4961464.3351168921</v>
          </cell>
          <cell r="J76">
            <v>-5149674.9447299689</v>
          </cell>
          <cell r="K76">
            <v>-5233604.8555865213</v>
          </cell>
          <cell r="L76">
            <v>-5016028.2873682538</v>
          </cell>
        </row>
        <row r="77">
          <cell r="B77">
            <v>192505</v>
          </cell>
          <cell r="C77" t="str">
            <v>Goodwill</v>
          </cell>
          <cell r="D77">
            <v>2184163</v>
          </cell>
          <cell r="E77">
            <v>2383294.2422637516</v>
          </cell>
          <cell r="F77">
            <v>2417498.0813507289</v>
          </cell>
          <cell r="G77">
            <v>2452316.0762942783</v>
          </cell>
          <cell r="H77">
            <v>2531747.3075068318</v>
          </cell>
          <cell r="I77">
            <v>2593019.4270661836</v>
          </cell>
          <cell r="J77">
            <v>2653972.5334906057</v>
          </cell>
          <cell r="K77">
            <v>2660248.2898403853</v>
          </cell>
          <cell r="L77">
            <v>2515170.8719259026</v>
          </cell>
        </row>
        <row r="78">
          <cell r="B78">
            <v>192510</v>
          </cell>
          <cell r="C78" t="str">
            <v>Amortization Of Goodwill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193505</v>
          </cell>
          <cell r="C79" t="str">
            <v>Deferred Tax Asset - US State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193510</v>
          </cell>
          <cell r="C80" t="str">
            <v>Deferred Tax Asset - US Federal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193515</v>
          </cell>
          <cell r="C81" t="str">
            <v>Deferred Tax Asset Foreign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194005</v>
          </cell>
          <cell r="C82" t="str">
            <v>Proj Dev Office Costs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194010</v>
          </cell>
          <cell r="C83" t="str">
            <v>Proj Dev Consultants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194015</v>
          </cell>
          <cell r="C84" t="str">
            <v>Proj Dev Options &amp; Permits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194020</v>
          </cell>
          <cell r="C85" t="str">
            <v>Proj Dev New Projects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194095</v>
          </cell>
          <cell r="C86" t="str">
            <v>Proj Dev Other Costs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194505</v>
          </cell>
          <cell r="C87" t="str">
            <v>Long-Term Debt Service Reserves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194510</v>
          </cell>
          <cell r="C88" t="str">
            <v>Other Long Term Restricted Cash Deposits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199005</v>
          </cell>
          <cell r="C89" t="str">
            <v>Noncurrent Assets Of Discontinued Ops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199505</v>
          </cell>
          <cell r="C90" t="str">
            <v>Notes Receivable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199510</v>
          </cell>
          <cell r="C91" t="str">
            <v>Long Term Receivables From Customers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199515</v>
          </cell>
          <cell r="C92" t="str">
            <v>Regulatory Assets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199520</v>
          </cell>
          <cell r="C93" t="str">
            <v>Other Long Term Investments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199545</v>
          </cell>
          <cell r="C94" t="str">
            <v>Income Tax Receivable - LT - Foreign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199595</v>
          </cell>
          <cell r="C95" t="str">
            <v>Other Assets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200505</v>
          </cell>
          <cell r="C96" t="str">
            <v>Accounts Payable</v>
          </cell>
          <cell r="D96">
            <v>1262203</v>
          </cell>
          <cell r="E96">
            <v>1906174.0834531286</v>
          </cell>
          <cell r="F96">
            <v>1431908.2930161126</v>
          </cell>
          <cell r="G96">
            <v>1964585.2762319939</v>
          </cell>
          <cell r="H96">
            <v>2971839.4419868155</v>
          </cell>
          <cell r="I96">
            <v>2332591.7444188283</v>
          </cell>
          <cell r="J96">
            <v>3423055.1182787069</v>
          </cell>
          <cell r="K96">
            <v>4704317.3229456963</v>
          </cell>
          <cell r="L96">
            <v>6046898.0302618938</v>
          </cell>
        </row>
        <row r="97">
          <cell r="B97">
            <v>210505</v>
          </cell>
          <cell r="C97" t="str">
            <v>Accrued Interest</v>
          </cell>
          <cell r="E97">
            <v>0</v>
          </cell>
          <cell r="F97">
            <v>0</v>
          </cell>
          <cell r="G97">
            <v>36871.242584663298</v>
          </cell>
          <cell r="H97">
            <v>36837.593955955635</v>
          </cell>
          <cell r="I97">
            <v>38986.759548896938</v>
          </cell>
          <cell r="J97">
            <v>38616.007077260088</v>
          </cell>
          <cell r="K97">
            <v>74195.19043999663</v>
          </cell>
          <cell r="L97">
            <v>37816.289524113701</v>
          </cell>
        </row>
        <row r="98">
          <cell r="B98">
            <v>220505</v>
          </cell>
          <cell r="C98" t="str">
            <v>Current Liab Of Discontinued Ops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231005</v>
          </cell>
          <cell r="C99" t="str">
            <v>Proj Fin Debt - Cur - US$ Denom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231010</v>
          </cell>
          <cell r="C100" t="str">
            <v>Proj Fin Debt - Cur - Foreign Denom</v>
          </cell>
          <cell r="D100">
            <v>8223069</v>
          </cell>
          <cell r="E100">
            <v>10830156.245744118</v>
          </cell>
          <cell r="F100">
            <v>10601855.341519568</v>
          </cell>
          <cell r="G100">
            <v>4845634.4959128071</v>
          </cell>
          <cell r="H100">
            <v>5002586.0070728175</v>
          </cell>
          <cell r="I100">
            <v>2848205.4659203161</v>
          </cell>
          <cell r="J100">
            <v>2468615.72162777</v>
          </cell>
          <cell r="K100">
            <v>2474453.1711848662</v>
          </cell>
          <cell r="L100">
            <v>2339508.1443628236</v>
          </cell>
        </row>
        <row r="101">
          <cell r="B101">
            <v>231015</v>
          </cell>
          <cell r="C101" t="str">
            <v>Proj Fin Debt Capital Leases - Current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231020</v>
          </cell>
          <cell r="C102" t="str">
            <v>Other Notes Payable - Current Portion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231505</v>
          </cell>
          <cell r="C103" t="str">
            <v>Recourse Debt - Current (Corp Use Only)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245005</v>
          </cell>
          <cell r="C104" t="str">
            <v>Unconsol Related Party Int Pay - Current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245010</v>
          </cell>
          <cell r="C105" t="str">
            <v>UC Related Prty Loans Pay - Current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245015</v>
          </cell>
          <cell r="C106" t="str">
            <v>Unconsol Related Party Charges Payable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245020</v>
          </cell>
          <cell r="C107" t="str">
            <v>Unconsol Related Party Dividends Payable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245025</v>
          </cell>
          <cell r="C108" t="str">
            <v>Unconsol Related Party Fees Payable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259005</v>
          </cell>
          <cell r="C109" t="str">
            <v>Deferred Tax Liability - US State Current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259010</v>
          </cell>
          <cell r="C110" t="str">
            <v>Deferred Tax Liability - US Federal Current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259015</v>
          </cell>
          <cell r="C111" t="str">
            <v>Deferred Tax Liability - Foreign Current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259505</v>
          </cell>
          <cell r="C112" t="str">
            <v>Accrued ST Regulatory Liabilities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259510</v>
          </cell>
          <cell r="C113" t="str">
            <v>Accrued ST Asset Retirement Obligations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>
            <v>259515</v>
          </cell>
          <cell r="C114" t="str">
            <v>Short Term Contingencies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259520</v>
          </cell>
          <cell r="C115" t="str">
            <v>Short Term Deferred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259530</v>
          </cell>
          <cell r="C116" t="str">
            <v>Accrued ST Pension Liabilities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259535</v>
          </cell>
          <cell r="C117" t="str">
            <v>ST Unrealized Mark To Market Loss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259536</v>
          </cell>
          <cell r="C118" t="str">
            <v>ST Portion of LT Incentive Compensatn Payable</v>
          </cell>
          <cell r="D118">
            <v>79269</v>
          </cell>
          <cell r="E118">
            <v>79269</v>
          </cell>
          <cell r="F118">
            <v>79269</v>
          </cell>
          <cell r="G118">
            <v>96411.857142857101</v>
          </cell>
          <cell r="H118">
            <v>126676.60563144412</v>
          </cell>
          <cell r="I118">
            <v>15674.384411024284</v>
          </cell>
          <cell r="J118">
            <v>149235.92994285727</v>
          </cell>
          <cell r="K118">
            <v>149236.26562947116</v>
          </cell>
          <cell r="L118">
            <v>149235.57750039609</v>
          </cell>
          <cell r="M118">
            <v>-0.35244246118236333</v>
          </cell>
        </row>
        <row r="119">
          <cell r="B119">
            <v>259540</v>
          </cell>
          <cell r="C119" t="str">
            <v>ST Unreal Loss On Adverse Commitment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259545</v>
          </cell>
          <cell r="C120" t="str">
            <v>VAT Payable</v>
          </cell>
          <cell r="D120">
            <v>576646</v>
          </cell>
          <cell r="E120">
            <v>580178.00000000466</v>
          </cell>
          <cell r="F120">
            <v>591441.11742135067</v>
          </cell>
          <cell r="G120">
            <v>381946.01952511445</v>
          </cell>
          <cell r="H120">
            <v>246523.10929112046</v>
          </cell>
          <cell r="I120">
            <v>183887.26356602192</v>
          </cell>
          <cell r="J120">
            <v>104483.1940475376</v>
          </cell>
          <cell r="K120">
            <v>0</v>
          </cell>
          <cell r="L120">
            <v>0</v>
          </cell>
        </row>
        <row r="121">
          <cell r="B121">
            <v>259549</v>
          </cell>
          <cell r="C121" t="str">
            <v>Other Income Tax Payable - Short Term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259550</v>
          </cell>
          <cell r="C122" t="str">
            <v>Income Taxes Payable - US State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259551</v>
          </cell>
          <cell r="C123" t="str">
            <v>Income Taxes Payable - US Federal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259552</v>
          </cell>
          <cell r="C124" t="str">
            <v>Income Taxes Payable Foreign</v>
          </cell>
          <cell r="D124">
            <v>42534.2</v>
          </cell>
          <cell r="E124">
            <v>1322005.9695846259</v>
          </cell>
          <cell r="F124">
            <v>2313619.268610897</v>
          </cell>
          <cell r="G124">
            <v>3567903.7690385398</v>
          </cell>
          <cell r="H124">
            <v>5539165.7138723666</v>
          </cell>
          <cell r="I124">
            <v>7052635.706124465</v>
          </cell>
          <cell r="J124">
            <v>9276073.2807228919</v>
          </cell>
          <cell r="K124">
            <v>8960158.8101427276</v>
          </cell>
          <cell r="L124">
            <v>4635849.9889580114</v>
          </cell>
          <cell r="M124">
            <v>158845</v>
          </cell>
          <cell r="N124">
            <v>4794694.9889580114</v>
          </cell>
        </row>
        <row r="125">
          <cell r="B125">
            <v>259553</v>
          </cell>
          <cell r="C125" t="str">
            <v>Other Non-Income Tax Payable - Current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555359.50198462966</v>
          </cell>
          <cell r="L125">
            <v>570944.25910252321</v>
          </cell>
        </row>
        <row r="126">
          <cell r="B126">
            <v>259554</v>
          </cell>
          <cell r="C126" t="str">
            <v>Withholding Tax Payable-Affiliate Payments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259555</v>
          </cell>
          <cell r="C127" t="str">
            <v>Accrued Consulting Expenses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259556</v>
          </cell>
          <cell r="C128" t="str">
            <v>Accrued Vacation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259557</v>
          </cell>
          <cell r="C129" t="str">
            <v>Accrued Bonus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259558</v>
          </cell>
          <cell r="C130" t="str">
            <v>Accrued O&amp;M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259559</v>
          </cell>
          <cell r="C131" t="str">
            <v>Accrued Legal Costs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259560</v>
          </cell>
          <cell r="C132" t="str">
            <v>Accrued Purchased Power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259561</v>
          </cell>
          <cell r="C133" t="str">
            <v>Accrued Other</v>
          </cell>
          <cell r="D133">
            <v>796143</v>
          </cell>
          <cell r="E133">
            <v>363650.50616630097</v>
          </cell>
          <cell r="F133">
            <v>593547.48349961627</v>
          </cell>
          <cell r="G133">
            <v>849437.57804593234</v>
          </cell>
          <cell r="H133">
            <v>1260552.0003214916</v>
          </cell>
          <cell r="I133">
            <v>643086.41725191846</v>
          </cell>
          <cell r="J133">
            <v>697739.2096397588</v>
          </cell>
          <cell r="K133">
            <v>0</v>
          </cell>
          <cell r="L133">
            <v>0</v>
          </cell>
        </row>
        <row r="134">
          <cell r="B134">
            <v>259565</v>
          </cell>
          <cell r="C134" t="str">
            <v>Current Deferred Mark To Market Gain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259570</v>
          </cell>
          <cell r="C135" t="str">
            <v>Derivative Liability - Short Term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259575</v>
          </cell>
          <cell r="C136" t="str">
            <v>Environmental Reserves Accrual - ST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259576</v>
          </cell>
          <cell r="C137" t="str">
            <v>Environmental Settlement Reserves - 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259580</v>
          </cell>
          <cell r="C138" t="str">
            <v>Legal Reserves Accrual - ST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259581</v>
          </cell>
          <cell r="C139" t="str">
            <v>Litigation Settlement Reserves - ST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259582</v>
          </cell>
          <cell r="C140" t="str">
            <v>PIS/COFINS Reserve Accrual - ST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259585</v>
          </cell>
          <cell r="C141" t="str">
            <v>Dividends Payable to Minority - Current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259595</v>
          </cell>
          <cell r="C142" t="str">
            <v>Other Current Liabilities - Other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261005</v>
          </cell>
          <cell r="C143" t="str">
            <v>Proj Fin Debt - LT - US$ Denominated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261010</v>
          </cell>
          <cell r="C144" t="str">
            <v>Proj Fin Debt - LT - Foreign Denominated</v>
          </cell>
          <cell r="D144">
            <v>2477551</v>
          </cell>
          <cell r="E144">
            <v>0</v>
          </cell>
          <cell r="F144">
            <v>0</v>
          </cell>
          <cell r="G144">
            <v>13694044.375243286</v>
          </cell>
          <cell r="H144">
            <v>14137598.456839737</v>
          </cell>
          <cell r="I144">
            <v>16755200.452749424</v>
          </cell>
          <cell r="J144">
            <v>16753068.927458085</v>
          </cell>
          <cell r="K144">
            <v>16792684.325648174</v>
          </cell>
          <cell r="L144">
            <v>15876890.378473332</v>
          </cell>
        </row>
        <row r="145">
          <cell r="B145">
            <v>261015</v>
          </cell>
          <cell r="C145" t="str">
            <v>Proj Fin Debt Capital Leases - LT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261505</v>
          </cell>
          <cell r="C146" t="str">
            <v>Recourse Debt - Long Term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261510</v>
          </cell>
          <cell r="C147" t="str">
            <v>Redeemable Securities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272005</v>
          </cell>
          <cell r="C148" t="str">
            <v>Deferred Tax Liability - US State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272010</v>
          </cell>
          <cell r="C149" t="str">
            <v>Deferred Tax Liability - US Federal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272015</v>
          </cell>
          <cell r="C150" t="str">
            <v>Deferred Tax Liability Foreign</v>
          </cell>
          <cell r="D150">
            <v>4349328.3</v>
          </cell>
          <cell r="E150">
            <v>4194541.3843033286</v>
          </cell>
          <cell r="F150">
            <v>4279848.2439422971</v>
          </cell>
          <cell r="G150">
            <v>4998820.6804253291</v>
          </cell>
          <cell r="H150">
            <v>5423282.8419997804</v>
          </cell>
          <cell r="I150">
            <v>5918046.4437016128</v>
          </cell>
          <cell r="J150">
            <v>6059049.8310441086</v>
          </cell>
          <cell r="K150">
            <v>6073377.4550006352</v>
          </cell>
          <cell r="L150">
            <v>7428123.7887130752</v>
          </cell>
        </row>
        <row r="151">
          <cell r="B151">
            <v>285005</v>
          </cell>
          <cell r="C151" t="str">
            <v>Unconsol Related Party Int Payable - LT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285010</v>
          </cell>
          <cell r="C152" t="str">
            <v>UC Related Prty Loans Pay - LT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261020</v>
          </cell>
          <cell r="C153" t="str">
            <v>Other Notes Payable - LT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298505</v>
          </cell>
          <cell r="C154" t="str">
            <v>LT Accrued Pension Liabilities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299005</v>
          </cell>
          <cell r="C155" t="str">
            <v>Discontinued Operations - Long Term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299505</v>
          </cell>
          <cell r="C156" t="str">
            <v>LT Unrealized Loss On Adverse Commitment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299515</v>
          </cell>
          <cell r="C157" t="str">
            <v>LT Unrealized Mark To Market Loss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299520</v>
          </cell>
          <cell r="C158" t="str">
            <v>LT Derivative Liability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299525</v>
          </cell>
          <cell r="C159" t="str">
            <v>LT Regulatory Liabilities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299530</v>
          </cell>
          <cell r="C160" t="str">
            <v>LT Accrued Asset Retirement Obligations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299535</v>
          </cell>
          <cell r="C161" t="str">
            <v>LT Contingencies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299536</v>
          </cell>
          <cell r="C162" t="str">
            <v>Other Income Tax Payable - Long Term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299540</v>
          </cell>
          <cell r="C163" t="str">
            <v>LT Deferred Income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299550</v>
          </cell>
          <cell r="C164" t="str">
            <v>LT Construction Retainage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299551</v>
          </cell>
          <cell r="C165" t="str">
            <v>LT Incentive Compensation Payable</v>
          </cell>
          <cell r="D165">
            <v>58633</v>
          </cell>
          <cell r="E165">
            <v>63184.070273853657</v>
          </cell>
          <cell r="F165">
            <v>67020.848659010342</v>
          </cell>
          <cell r="G165">
            <v>53714.769674322073</v>
          </cell>
          <cell r="H165">
            <v>43420.312648728235</v>
          </cell>
          <cell r="I165">
            <v>48396.321801570361</v>
          </cell>
          <cell r="J165">
            <v>53473.861062953154</v>
          </cell>
          <cell r="K165">
            <v>58551.418927696795</v>
          </cell>
          <cell r="L165">
            <v>63629.028288676251</v>
          </cell>
          <cell r="M165">
            <v>58551.714285714297</v>
          </cell>
          <cell r="N165">
            <v>5077.3140029619535</v>
          </cell>
        </row>
        <row r="166">
          <cell r="B166">
            <v>299553</v>
          </cell>
          <cell r="C166" t="str">
            <v>PIS/COFINS Reserve Accrual - LT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299555</v>
          </cell>
          <cell r="C167" t="str">
            <v>Other Long Term Liabilities -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299556</v>
          </cell>
          <cell r="C168" t="str">
            <v>Contingent Legal Reserves - LT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107460.96613461702</v>
          </cell>
          <cell r="L168">
            <v>101600.550942191</v>
          </cell>
        </row>
        <row r="169">
          <cell r="B169">
            <v>299557</v>
          </cell>
          <cell r="C169" t="str">
            <v>Litigation Settlement Reserves - LT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299558</v>
          </cell>
          <cell r="C170" t="str">
            <v>Environmental Reserves Accrual - LT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299559</v>
          </cell>
          <cell r="C171" t="str">
            <v>Environmental Settlement Reserves - LT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300505</v>
          </cell>
          <cell r="C172" t="str">
            <v>Minority Interest Capital Contributions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300510</v>
          </cell>
          <cell r="C173" t="str">
            <v>Minority Earnings Bal Sheet Adj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300515</v>
          </cell>
          <cell r="C174" t="str">
            <v>Minority Int - Beg Earnings Adj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300520</v>
          </cell>
          <cell r="C175" t="str">
            <v>Minority Int FAS 133 Bal Sheet Adj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300525</v>
          </cell>
          <cell r="C176" t="str">
            <v>Minority Capital Contrib TLA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300530</v>
          </cell>
          <cell r="C177" t="str">
            <v>Min Cap Contrib TLA Bal Sheet Adj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300535</v>
          </cell>
          <cell r="C178" t="str">
            <v>Minority Dividends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300540</v>
          </cell>
          <cell r="C179" t="str">
            <v>Minority Div TLA Balance Sheet Adj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300550</v>
          </cell>
          <cell r="C180" t="str">
            <v>Unconsol Dividends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300560</v>
          </cell>
          <cell r="C181" t="str">
            <v>Preferred Stock - Subs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330505</v>
          </cell>
          <cell r="C182" t="str">
            <v>Common Stock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341005</v>
          </cell>
          <cell r="C183" t="str">
            <v>Unconsol Contributed Capital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341010</v>
          </cell>
          <cell r="C184" t="str">
            <v>Additional Paid In Capital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360505</v>
          </cell>
          <cell r="C185" t="str">
            <v>Unrealized Gain/Loss On Investment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360520</v>
          </cell>
          <cell r="C186" t="str">
            <v>Change In Acctg Principle OCI - FAS133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360525</v>
          </cell>
          <cell r="C187" t="str">
            <v>Other Comp Inc - FAS133 - Unrealized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360526</v>
          </cell>
          <cell r="C188" t="str">
            <v>OCI - FAS133 - Adjustment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360527</v>
          </cell>
          <cell r="C189" t="str">
            <v>Other Comp Inc - FAS133 - Realized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360528</v>
          </cell>
          <cell r="C190" t="str">
            <v>Accum Amort Oth Comp Inc - FAS133 Realized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360530</v>
          </cell>
          <cell r="C191" t="str">
            <v>Other Comprehensive Income - FAS 143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360531</v>
          </cell>
          <cell r="C192" t="str">
            <v>Taxes - Other Comp Inc - FAS133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360535</v>
          </cell>
          <cell r="C193" t="str">
            <v>Oth Comp Inc - Minimum Pension Liability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360536</v>
          </cell>
          <cell r="C194" t="str">
            <v>Taxes - Other Comp Inc - Minimum Pension Liability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360540</v>
          </cell>
          <cell r="C195" t="str">
            <v>Oth Comp Inc - Other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370505</v>
          </cell>
          <cell r="C196" t="str">
            <v>Cumulative Translation Adjustment</v>
          </cell>
          <cell r="D196">
            <v>-25113427.68</v>
          </cell>
          <cell r="E196">
            <v>-25127973.530499324</v>
          </cell>
          <cell r="F196">
            <v>-25305717.809479415</v>
          </cell>
          <cell r="G196">
            <v>-25455067.21478761</v>
          </cell>
          <cell r="H196">
            <v>-25815536.527977303</v>
          </cell>
          <cell r="I196">
            <v>-26402043.956031203</v>
          </cell>
          <cell r="J196">
            <v>-26937033.484661028</v>
          </cell>
          <cell r="K196">
            <v>-26893839.782702617</v>
          </cell>
          <cell r="L196">
            <v>-25652084.57976906</v>
          </cell>
          <cell r="M196">
            <v>80060</v>
          </cell>
          <cell r="N196">
            <v>-25572024.57976906</v>
          </cell>
        </row>
        <row r="197">
          <cell r="B197">
            <v>380505</v>
          </cell>
          <cell r="C197" t="str">
            <v>Treasury Stock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GAAP067</v>
          </cell>
          <cell r="C198" t="str">
            <v>Beginning Retained Earnings</v>
          </cell>
          <cell r="D198">
            <v>-86860876</v>
          </cell>
          <cell r="E198">
            <v>-84324634.982768953</v>
          </cell>
          <cell r="F198">
            <v>-84324634.982768953</v>
          </cell>
          <cell r="G198">
            <v>-84324634.982768953</v>
          </cell>
          <cell r="H198">
            <v>-84324634.982768953</v>
          </cell>
          <cell r="I198">
            <v>-84324634.982768953</v>
          </cell>
          <cell r="J198">
            <v>-84324634.982768953</v>
          </cell>
          <cell r="K198">
            <v>-84324634.982768953</v>
          </cell>
          <cell r="L198">
            <v>-84324634.982768953</v>
          </cell>
        </row>
        <row r="199">
          <cell r="B199" t="str">
            <v>GAAP041</v>
          </cell>
          <cell r="C199" t="str">
            <v>IC02 Consol - Receivable Charges - Maikuben West CJSC</v>
          </cell>
          <cell r="D199">
            <v>2091430.8066083575</v>
          </cell>
          <cell r="E199">
            <v>2766096.7844442767</v>
          </cell>
          <cell r="F199">
            <v>3324796.7583269374</v>
          </cell>
          <cell r="G199">
            <v>4028630.2121448037</v>
          </cell>
          <cell r="H199">
            <v>4510934.6809194665</v>
          </cell>
          <cell r="I199">
            <v>7538348.2960158046</v>
          </cell>
          <cell r="J199">
            <v>8188826.025781448</v>
          </cell>
          <cell r="K199">
            <v>8800697.3653407656</v>
          </cell>
          <cell r="L199">
            <v>8352382.3519642288</v>
          </cell>
        </row>
        <row r="200">
          <cell r="B200" t="str">
            <v>GAAP042</v>
          </cell>
          <cell r="C200" t="str">
            <v>IC02 Consol - Receivable Charges - AES Kazakstan LLP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GAAP043</v>
          </cell>
          <cell r="C201" t="str">
            <v>IC09 Consol - Loans Rec - LT - Maikuben West CJSC</v>
          </cell>
          <cell r="D201">
            <v>3291522.135007849</v>
          </cell>
          <cell r="E201">
            <v>3331368.0588635849</v>
          </cell>
          <cell r="F201">
            <v>3379178.1760552567</v>
          </cell>
          <cell r="G201">
            <v>3427846.7601401326</v>
          </cell>
          <cell r="H201">
            <v>3538875.7140331133</v>
          </cell>
          <cell r="I201">
            <v>3624521.8664800785</v>
          </cell>
          <cell r="J201">
            <v>3709722.102451765</v>
          </cell>
          <cell r="K201">
            <v>3718494.3530107252</v>
          </cell>
          <cell r="L201">
            <v>3515705.176780581</v>
          </cell>
        </row>
        <row r="202">
          <cell r="B202" t="str">
            <v>GAAP044</v>
          </cell>
          <cell r="C202" t="str">
            <v>IC01 Consol - Cap Contribution Inv - Shygys Energy LLP (Kaz)Op</v>
          </cell>
          <cell r="D202">
            <v>25080999.999999996</v>
          </cell>
          <cell r="E202">
            <v>25081000.000000004</v>
          </cell>
          <cell r="F202">
            <v>25080999.999999996</v>
          </cell>
          <cell r="G202">
            <v>25081000.000000004</v>
          </cell>
          <cell r="H202">
            <v>25081000</v>
          </cell>
          <cell r="I202">
            <v>25081000</v>
          </cell>
          <cell r="J202">
            <v>25081000</v>
          </cell>
          <cell r="K202">
            <v>25081000</v>
          </cell>
          <cell r="L202">
            <v>25081000</v>
          </cell>
        </row>
        <row r="203">
          <cell r="B203" t="str">
            <v>GAAP045</v>
          </cell>
          <cell r="C203" t="str">
            <v>IC02 Consol - Charges Payable - AES Corp</v>
          </cell>
          <cell r="D203">
            <v>2864151.9997009789</v>
          </cell>
          <cell r="E203">
            <v>2947330.9979571765</v>
          </cell>
          <cell r="F203">
            <v>2998328.5188027625</v>
          </cell>
          <cell r="G203">
            <v>3301961.0927209035</v>
          </cell>
          <cell r="H203">
            <v>3398219.9967850829</v>
          </cell>
          <cell r="I203">
            <v>3455263.5660190978</v>
          </cell>
          <cell r="J203">
            <v>3516376.7629960403</v>
          </cell>
          <cell r="K203">
            <v>3699370.9990710244</v>
          </cell>
          <cell r="L203">
            <v>3757651.9961673589</v>
          </cell>
        </row>
        <row r="204">
          <cell r="B204" t="str">
            <v>GAAP046</v>
          </cell>
          <cell r="C204" t="str">
            <v>IC02 Consol - Charges Payable - Silk Road Inc</v>
          </cell>
          <cell r="D204">
            <v>13422950.003737757</v>
          </cell>
          <cell r="E204">
            <v>13459663.002194146</v>
          </cell>
          <cell r="F204">
            <v>13481849.999999998</v>
          </cell>
          <cell r="G204">
            <v>13519860.996496692</v>
          </cell>
          <cell r="H204">
            <v>13632730.999839254</v>
          </cell>
          <cell r="I204">
            <v>13748389.998353638</v>
          </cell>
          <cell r="J204">
            <v>13879600</v>
          </cell>
          <cell r="K204">
            <v>13952980.001689047</v>
          </cell>
          <cell r="L204">
            <v>14000037.000958161</v>
          </cell>
        </row>
        <row r="205">
          <cell r="B205" t="str">
            <v>GAAP047</v>
          </cell>
          <cell r="C205" t="str">
            <v>IC02 Consol - Charges Payable - Shulbinsk GES LSC</v>
          </cell>
          <cell r="D205">
            <v>6588902.0258652903</v>
          </cell>
          <cell r="E205">
            <v>6687487.3496254832</v>
          </cell>
          <cell r="F205">
            <v>6783462.8012279347</v>
          </cell>
          <cell r="G205">
            <v>6881161.5648112111</v>
          </cell>
          <cell r="H205">
            <v>7104044.3899694579</v>
          </cell>
          <cell r="I205">
            <v>7275973.0243661506</v>
          </cell>
          <cell r="J205">
            <v>7447006.512764344</v>
          </cell>
          <cell r="K205">
            <v>7464616.1895110216</v>
          </cell>
          <cell r="L205">
            <v>7057531.1641648039</v>
          </cell>
        </row>
        <row r="206">
          <cell r="B206" t="str">
            <v>GAAP048</v>
          </cell>
          <cell r="C206" t="str">
            <v>IC02 Consol - Charges Payable - UstKamenogorsk GES LLP</v>
          </cell>
          <cell r="D206">
            <v>2985726.9118636465</v>
          </cell>
          <cell r="E206">
            <v>3019241.0808050241</v>
          </cell>
          <cell r="F206">
            <v>3062571.70874904</v>
          </cell>
          <cell r="G206">
            <v>3106680.3709614635</v>
          </cell>
          <cell r="H206">
            <v>2509696.4555537696</v>
          </cell>
          <cell r="I206">
            <v>2570434.9110964765</v>
          </cell>
          <cell r="J206">
            <v>2630857.132024602</v>
          </cell>
          <cell r="K206">
            <v>2637078.2281901869</v>
          </cell>
          <cell r="L206">
            <v>2493264.396358991</v>
          </cell>
        </row>
        <row r="207">
          <cell r="B207" t="str">
            <v>GAAP049</v>
          </cell>
          <cell r="C207" t="str">
            <v>IC02 Consol - Charges Payable - Maikuben West CJSC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GAAP050</v>
          </cell>
          <cell r="C208" t="str">
            <v>IC02 Consol - Charges Payable - Borsod Energetikia Kft</v>
          </cell>
          <cell r="D208">
            <v>875.00186887941982</v>
          </cell>
          <cell r="E208">
            <v>875.00189150336701</v>
          </cell>
          <cell r="F208">
            <v>875.00383729854173</v>
          </cell>
          <cell r="G208">
            <v>875.00194628260033</v>
          </cell>
          <cell r="H208">
            <v>875.00401864651985</v>
          </cell>
          <cell r="I208">
            <v>875</v>
          </cell>
          <cell r="J208">
            <v>875.00210632740755</v>
          </cell>
          <cell r="K208">
            <v>875.0021113081666</v>
          </cell>
          <cell r="L208">
            <v>875</v>
          </cell>
        </row>
        <row r="209">
          <cell r="B209" t="str">
            <v>GAAP051</v>
          </cell>
          <cell r="C209" t="str">
            <v>IC09 Consol - Loans Payable - LT - AES Corp</v>
          </cell>
          <cell r="D209">
            <v>37789000</v>
          </cell>
          <cell r="E209">
            <v>37789000</v>
          </cell>
          <cell r="F209">
            <v>37789000</v>
          </cell>
          <cell r="G209">
            <v>37789000</v>
          </cell>
          <cell r="H209">
            <v>37789000</v>
          </cell>
          <cell r="I209">
            <v>37789000</v>
          </cell>
          <cell r="J209">
            <v>37789000</v>
          </cell>
          <cell r="K209">
            <v>37789000</v>
          </cell>
          <cell r="L209">
            <v>37789000</v>
          </cell>
        </row>
        <row r="210">
          <cell r="B210" t="str">
            <v>GAAP052</v>
          </cell>
          <cell r="C210" t="str">
            <v>IC09 Consol - Loans Payable - LT - AES Global Power Holdings BV</v>
          </cell>
          <cell r="D210">
            <v>52598666</v>
          </cell>
          <cell r="E210">
            <v>42500000.000000007</v>
          </cell>
          <cell r="F210">
            <v>42499999.999999993</v>
          </cell>
          <cell r="G210">
            <v>42500300.000000007</v>
          </cell>
          <cell r="H210">
            <v>42500300</v>
          </cell>
          <cell r="I210">
            <v>42500000</v>
          </cell>
          <cell r="J210">
            <v>42500000</v>
          </cell>
          <cell r="K210">
            <v>42500000</v>
          </cell>
          <cell r="L210">
            <v>42500000</v>
          </cell>
          <cell r="M210">
            <v>52598666</v>
          </cell>
        </row>
        <row r="211">
          <cell r="B211" t="str">
            <v>GAAP053</v>
          </cell>
          <cell r="C211" t="str">
            <v>IC07 Consol - Int Payable - LT - AES Corp</v>
          </cell>
          <cell r="D211">
            <v>43557000</v>
          </cell>
          <cell r="E211">
            <v>43888000.000000007</v>
          </cell>
          <cell r="F211">
            <v>44201999.999999993</v>
          </cell>
          <cell r="G211">
            <v>44557000.000000007</v>
          </cell>
          <cell r="H211">
            <v>44910000</v>
          </cell>
          <cell r="I211">
            <v>45268000</v>
          </cell>
          <cell r="J211">
            <v>45639000</v>
          </cell>
          <cell r="K211">
            <v>46026000</v>
          </cell>
          <cell r="L211">
            <v>46402065.00319387</v>
          </cell>
        </row>
        <row r="212">
          <cell r="B212" t="str">
            <v>GAAP054</v>
          </cell>
          <cell r="C212" t="str">
            <v>IC07 Consol - Int Payable - LT - AES Global Power Holdings BV</v>
          </cell>
          <cell r="D212">
            <v>476000.00134559907</v>
          </cell>
          <cell r="E212">
            <v>11051665.998335479</v>
          </cell>
          <cell r="F212">
            <v>11503666.001534918</v>
          </cell>
          <cell r="G212">
            <v>12014666.002335541</v>
          </cell>
          <cell r="H212">
            <v>12522666.002250442</v>
          </cell>
          <cell r="I212">
            <v>13054666.002634179</v>
          </cell>
          <cell r="J212">
            <v>13588666.003875643</v>
          </cell>
          <cell r="K212">
            <v>14146665.999493286</v>
          </cell>
          <cell r="L212">
            <v>14688045.001596935</v>
          </cell>
          <cell r="M212">
            <v>3490000</v>
          </cell>
        </row>
        <row r="213">
          <cell r="B213" t="str">
            <v>GAAP055</v>
          </cell>
          <cell r="C213" t="str">
            <v>IC07 Consol - Int Payable - LT - AES Electric LTD</v>
          </cell>
          <cell r="D213">
            <v>39228000</v>
          </cell>
          <cell r="E213">
            <v>39228000</v>
          </cell>
          <cell r="F213">
            <v>39228000</v>
          </cell>
          <cell r="G213">
            <v>39228000</v>
          </cell>
          <cell r="H213">
            <v>39228000</v>
          </cell>
          <cell r="I213">
            <v>39228000</v>
          </cell>
          <cell r="J213">
            <v>39228000</v>
          </cell>
          <cell r="K213">
            <v>39228000</v>
          </cell>
          <cell r="L213">
            <v>39228000</v>
          </cell>
          <cell r="M213">
            <v>56088666</v>
          </cell>
          <cell r="N213">
            <v>-1099379.0015969351</v>
          </cell>
        </row>
        <row r="214">
          <cell r="B214" t="str">
            <v>GAAP056</v>
          </cell>
          <cell r="C214" t="str">
            <v>IC01 Consol - Contributed Capital - Suntree Power LTD</v>
          </cell>
          <cell r="D214">
            <v>8985000</v>
          </cell>
          <cell r="E214">
            <v>8985000</v>
          </cell>
          <cell r="F214">
            <v>8985000</v>
          </cell>
          <cell r="G214">
            <v>8985000.0000000019</v>
          </cell>
          <cell r="H214">
            <v>8985000</v>
          </cell>
          <cell r="I214">
            <v>8985000</v>
          </cell>
          <cell r="J214">
            <v>8985000</v>
          </cell>
          <cell r="K214">
            <v>8985000.0000000019</v>
          </cell>
          <cell r="L214">
            <v>8985000</v>
          </cell>
          <cell r="M214">
            <v>-1099379.0015969351</v>
          </cell>
        </row>
        <row r="215">
          <cell r="B215" t="str">
            <v>GAAP057</v>
          </cell>
          <cell r="C215" t="str">
            <v>IC01 Consol - Contributed Capital - AES Corp</v>
          </cell>
          <cell r="D215">
            <v>100028</v>
          </cell>
          <cell r="E215">
            <v>105371.33842172958</v>
          </cell>
          <cell r="F215">
            <v>98710.222709900219</v>
          </cell>
          <cell r="G215">
            <v>102440.39653639548</v>
          </cell>
          <cell r="H215">
            <v>91972.13682607298</v>
          </cell>
          <cell r="I215">
            <v>96168.470766381302</v>
          </cell>
          <cell r="J215">
            <v>100737.88494649928</v>
          </cell>
          <cell r="K215">
            <v>105307.34022886581</v>
          </cell>
          <cell r="L215">
            <v>109876.90928696902</v>
          </cell>
        </row>
        <row r="216">
          <cell r="B216" t="str">
            <v>GAAP058</v>
          </cell>
          <cell r="C216" t="str">
            <v>IC02 Consol - Receivable Charges - Sogrinsk TETS LLP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 t="str">
            <v>GAAP059</v>
          </cell>
          <cell r="C217" t="str">
            <v>IC02 Consol - Receivable Charges - UstKamenogorsk TETS LLP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GAAP060</v>
          </cell>
          <cell r="C218" t="str">
            <v>IC02 Consol - Receivable Charges - NurEnergoService LLP</v>
          </cell>
          <cell r="D218">
            <v>442472.51999700977</v>
          </cell>
          <cell r="E218">
            <v>370776.6512824393</v>
          </cell>
          <cell r="F218">
            <v>0</v>
          </cell>
          <cell r="G218">
            <v>398440.96535616973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GAAP061</v>
          </cell>
          <cell r="C219" t="str">
            <v>IC02 Consol - Charges Payable - NurEnergoService LLP</v>
          </cell>
          <cell r="F219">
            <v>84700.153491941659</v>
          </cell>
          <cell r="G219">
            <v>0</v>
          </cell>
          <cell r="H219">
            <v>730916.82205433212</v>
          </cell>
          <cell r="I219">
            <v>168444.0484030293</v>
          </cell>
          <cell r="J219">
            <v>377049.70090150816</v>
          </cell>
          <cell r="K219">
            <v>685454.24372941477</v>
          </cell>
          <cell r="L219">
            <v>1477043.5613222613</v>
          </cell>
        </row>
        <row r="220">
          <cell r="B220" t="str">
            <v>GAAP062</v>
          </cell>
          <cell r="C220" t="str">
            <v>IC02 Consol - Receivable Charges - AES Tisza ii</v>
          </cell>
          <cell r="H220">
            <v>-7666.0022504420513</v>
          </cell>
          <cell r="I220">
            <v>-7666</v>
          </cell>
          <cell r="J220">
            <v>-7666</v>
          </cell>
          <cell r="K220">
            <v>-7666</v>
          </cell>
          <cell r="L220">
            <v>-7666</v>
          </cell>
        </row>
        <row r="221">
          <cell r="B221" t="str">
            <v>GAAP063</v>
          </cell>
          <cell r="C221" t="str">
            <v>IC02 Consol - Receivable Charges - AES Electric Ltd.</v>
          </cell>
          <cell r="H221">
            <v>-4258</v>
          </cell>
          <cell r="I221">
            <v>24725</v>
          </cell>
          <cell r="J221">
            <v>23988.240000000002</v>
          </cell>
          <cell r="K221">
            <v>24612.94</v>
          </cell>
          <cell r="L221">
            <v>25109.539999999997</v>
          </cell>
        </row>
        <row r="222">
          <cell r="B222" t="str">
            <v>GAAP064</v>
          </cell>
          <cell r="C222" t="str">
            <v>IC03 Consol - Dividends - Suntree Power Ltd.</v>
          </cell>
          <cell r="H222">
            <v>-815815.78947368416</v>
          </cell>
          <cell r="I222">
            <v>-815815.78947368416</v>
          </cell>
          <cell r="J222">
            <v>-815815.78947368416</v>
          </cell>
          <cell r="K222">
            <v>-2721152.789473684</v>
          </cell>
          <cell r="L222">
            <v>-2721152.789473684</v>
          </cell>
        </row>
        <row r="223">
          <cell r="B223" t="str">
            <v>GAAP065</v>
          </cell>
          <cell r="C223" t="str">
            <v>IC02 Consol - Receivable Charges - AES Rivnooblenergo</v>
          </cell>
          <cell r="H223">
            <v>-8119.8975</v>
          </cell>
          <cell r="I223">
            <v>-8119.8975</v>
          </cell>
          <cell r="J223">
            <v>-8119.8975</v>
          </cell>
          <cell r="K223">
            <v>-8119.8975</v>
          </cell>
          <cell r="L223">
            <v>-8119.8975</v>
          </cell>
        </row>
        <row r="224">
          <cell r="B224" t="str">
            <v>GAAP070</v>
          </cell>
          <cell r="C224" t="str">
            <v>IC02 Consol - Charges Payable - Lal Pir</v>
          </cell>
          <cell r="I224">
            <v>26739.35</v>
          </cell>
          <cell r="J224">
            <v>26739.35</v>
          </cell>
          <cell r="K224">
            <v>26739.35</v>
          </cell>
          <cell r="L224">
            <v>26985.85</v>
          </cell>
        </row>
        <row r="225">
          <cell r="B225" t="str">
            <v>GAAP071</v>
          </cell>
          <cell r="C225" t="str">
            <v>IC02 Consol - Charges Payable - Tau Power BV</v>
          </cell>
          <cell r="J225">
            <v>300</v>
          </cell>
          <cell r="K225">
            <v>300</v>
          </cell>
          <cell r="L225">
            <v>300</v>
          </cell>
        </row>
        <row r="227">
          <cell r="C227" t="str">
            <v>Total: Balance Sheet</v>
          </cell>
          <cell r="D227">
            <v>2536241.0172310472</v>
          </cell>
          <cell r="E227">
            <v>1986831.2723613679</v>
          </cell>
          <cell r="F227">
            <v>4117256.2349059605</v>
          </cell>
          <cell r="G227">
            <v>5435778.8528823555</v>
          </cell>
          <cell r="H227">
            <v>6522099.0283555659</v>
          </cell>
          <cell r="I227">
            <v>7785578.7061950695</v>
          </cell>
          <cell r="J227">
            <v>8255313.5374832423</v>
          </cell>
          <cell r="K227">
            <v>8679451.1570759844</v>
          </cell>
          <cell r="L227">
            <v>6872812.3423902886</v>
          </cell>
          <cell r="M227">
            <v>-111375409.36024633</v>
          </cell>
          <cell r="N227">
            <v>21871631.278405022</v>
          </cell>
          <cell r="O227">
            <v>0</v>
          </cell>
          <cell r="P227">
            <v>0</v>
          </cell>
        </row>
        <row r="229">
          <cell r="B229">
            <v>400505</v>
          </cell>
          <cell r="C229" t="str">
            <v>Contract Elec Sales - Capacity/Avail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400510</v>
          </cell>
          <cell r="C230" t="str">
            <v>Contract Elec Sales - Energy-Prod</v>
          </cell>
          <cell r="D230">
            <v>73959450</v>
          </cell>
          <cell r="E230">
            <v>6148519.3217068929</v>
          </cell>
          <cell r="F230">
            <v>11907474.874431377</v>
          </cell>
          <cell r="G230">
            <v>17767446.65917252</v>
          </cell>
          <cell r="H230">
            <v>22270415.440317031</v>
          </cell>
          <cell r="I230">
            <v>26508636.100919593</v>
          </cell>
          <cell r="J230">
            <v>31105494.254904948</v>
          </cell>
          <cell r="K230">
            <v>35832374.185852319</v>
          </cell>
          <cell r="L230">
            <v>39415458.909395292</v>
          </cell>
        </row>
        <row r="231">
          <cell r="B231">
            <v>400512</v>
          </cell>
          <cell r="C231" t="str">
            <v>Contract Elec Sales - Fuel Passthrough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>
            <v>400515</v>
          </cell>
          <cell r="C232" t="str">
            <v>Contract Electricity Sales - O &amp; M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400520</v>
          </cell>
          <cell r="C233" t="str">
            <v>Amort of Unhedged Commodity Derivatives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401005</v>
          </cell>
          <cell r="C234" t="str">
            <v>Spot Electricity Sales - Capacity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401010</v>
          </cell>
          <cell r="C235" t="str">
            <v>Spot Electricity Sales - Energy</v>
          </cell>
          <cell r="D235">
            <v>11467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401505</v>
          </cell>
          <cell r="C236" t="str">
            <v>Generation - Ancillary Services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401515</v>
          </cell>
          <cell r="C237" t="str">
            <v>Steam Sales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401520</v>
          </cell>
          <cell r="C238" t="str">
            <v>CO2 Sales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401525</v>
          </cell>
          <cell r="C239" t="str">
            <v>Heat Sales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401530</v>
          </cell>
          <cell r="C240" t="str">
            <v>Other Cogeneration Revenues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402005</v>
          </cell>
          <cell r="C241" t="str">
            <v>Water Capacity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402010</v>
          </cell>
          <cell r="C242" t="str">
            <v>Water Output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410505</v>
          </cell>
          <cell r="C243" t="str">
            <v>Dist. Sales - Industrial Customers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>
            <v>410510</v>
          </cell>
          <cell r="C244" t="str">
            <v>Dist. Sales - Residential Customers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411012</v>
          </cell>
          <cell r="C245" t="str">
            <v>Amort of Margin Recovery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410515</v>
          </cell>
          <cell r="C246" t="str">
            <v>Dist. Sales - Commercial Customers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410520</v>
          </cell>
          <cell r="C247" t="str">
            <v>Dist. Sales - Government Customers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411005</v>
          </cell>
          <cell r="C248" t="str">
            <v>Distribution - Ancillary Services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411010</v>
          </cell>
          <cell r="C249" t="str">
            <v>Dist. Revenue - Revenue Deductions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411015</v>
          </cell>
          <cell r="C250" t="str">
            <v>Other Distribution Revenues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420505</v>
          </cell>
          <cell r="C251" t="str">
            <v>Fuel Sales (Coal, Oil, Etc)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420510</v>
          </cell>
          <cell r="C252" t="str">
            <v>Telecom Sales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420515</v>
          </cell>
          <cell r="C253" t="str">
            <v>Dist. - Sales Of Environmental Allow.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420520</v>
          </cell>
          <cell r="C254" t="str">
            <v>Other Sales (Non-Electricity)</v>
          </cell>
          <cell r="D254">
            <v>448845</v>
          </cell>
          <cell r="E254">
            <v>11635.694938336992</v>
          </cell>
          <cell r="F254">
            <v>18925.829704261778</v>
          </cell>
          <cell r="G254">
            <v>26464.90210597451</v>
          </cell>
          <cell r="H254">
            <v>46723.47548645996</v>
          </cell>
          <cell r="I254">
            <v>74083.574926697038</v>
          </cell>
          <cell r="J254">
            <v>109612.30523253579</v>
          </cell>
          <cell r="K254">
            <v>140265.26477987133</v>
          </cell>
          <cell r="L254">
            <v>173493.42463295339</v>
          </cell>
        </row>
        <row r="255">
          <cell r="B255">
            <v>485005</v>
          </cell>
          <cell r="C255" t="str">
            <v>UC Related Prty Reimb Ops Exp (Rev)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485010</v>
          </cell>
          <cell r="C256" t="str">
            <v>UC Related Prty Ops Mgmt Fee (Rev)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485015</v>
          </cell>
          <cell r="C257" t="str">
            <v>UC Related Prty Const Mgmt Fees (Rev)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510505</v>
          </cell>
          <cell r="C258" t="str">
            <v>Coal Commodity</v>
          </cell>
          <cell r="D258">
            <v>21619544</v>
          </cell>
          <cell r="E258">
            <v>2289132.7171067568</v>
          </cell>
          <cell r="F258">
            <v>4671513.8201765949</v>
          </cell>
          <cell r="G258">
            <v>6591539.0877515264</v>
          </cell>
          <cell r="H258">
            <v>8200951.654059195</v>
          </cell>
          <cell r="I258">
            <v>10160077.639818165</v>
          </cell>
          <cell r="J258">
            <v>12076026.741764413</v>
          </cell>
          <cell r="K258">
            <v>13861667.656214207</v>
          </cell>
          <cell r="L258">
            <v>15716494.634575751</v>
          </cell>
        </row>
        <row r="259">
          <cell r="B259">
            <v>510506</v>
          </cell>
          <cell r="C259" t="str">
            <v>Coal Handling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>
            <v>510510</v>
          </cell>
          <cell r="C260" t="str">
            <v>Oil #2 Commodity</v>
          </cell>
          <cell r="D260">
            <v>1031549</v>
          </cell>
          <cell r="E260">
            <v>149717.612922751</v>
          </cell>
          <cell r="F260">
            <v>262804.54553978861</v>
          </cell>
          <cell r="G260">
            <v>363367.11253083573</v>
          </cell>
          <cell r="H260">
            <v>460722.60272533819</v>
          </cell>
          <cell r="I260">
            <v>487969.12643294438</v>
          </cell>
          <cell r="J260">
            <v>565382.52899423859</v>
          </cell>
          <cell r="K260">
            <v>664090.52282921877</v>
          </cell>
          <cell r="L260">
            <v>702583.57233416918</v>
          </cell>
        </row>
        <row r="261">
          <cell r="B261">
            <v>510511</v>
          </cell>
          <cell r="C261" t="str">
            <v>Oil #2 Handling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510515</v>
          </cell>
          <cell r="C262" t="str">
            <v>Oil #6 Commodity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510516</v>
          </cell>
          <cell r="C263" t="str">
            <v>Oil #6 Handling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510520</v>
          </cell>
          <cell r="C264" t="str">
            <v>Diesel Commodity</v>
          </cell>
          <cell r="D264">
            <v>228000</v>
          </cell>
          <cell r="E264">
            <v>15748.273284406449</v>
          </cell>
          <cell r="F264">
            <v>34637.104673508518</v>
          </cell>
          <cell r="G264">
            <v>48153.228379230583</v>
          </cell>
          <cell r="H264">
            <v>62975.13667371701</v>
          </cell>
          <cell r="I264">
            <v>81146.702775132886</v>
          </cell>
          <cell r="J264">
            <v>98870.613129838413</v>
          </cell>
          <cell r="K264">
            <v>125465.69302173945</v>
          </cell>
          <cell r="L264">
            <v>147612.1962954539</v>
          </cell>
        </row>
        <row r="265">
          <cell r="B265">
            <v>510521</v>
          </cell>
          <cell r="C265" t="str">
            <v>Diesel Handling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510525</v>
          </cell>
          <cell r="C266" t="str">
            <v>Natural Gas Commodity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510526</v>
          </cell>
          <cell r="C267" t="str">
            <v>Natural Gas Handling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510530</v>
          </cell>
          <cell r="C268" t="str">
            <v>Petroleum Coke Commodity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510531</v>
          </cell>
          <cell r="C269" t="str">
            <v>Petroleum Coke Handling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510535</v>
          </cell>
          <cell r="C270" t="str">
            <v>Other Fuel Commodity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510536</v>
          </cell>
          <cell r="C271" t="str">
            <v>Other Fuel Handling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>
            <v>510550</v>
          </cell>
          <cell r="C272" t="str">
            <v>Fuel Transportation Costs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510555</v>
          </cell>
          <cell r="C273" t="str">
            <v>Sorbent (Limestone/Lime/Etc)</v>
          </cell>
          <cell r="D273">
            <v>13065</v>
          </cell>
          <cell r="E273">
            <v>2399.0444124990545</v>
          </cell>
          <cell r="F273">
            <v>3646.9799458835514</v>
          </cell>
          <cell r="G273">
            <v>4786.2979684604297</v>
          </cell>
          <cell r="H273">
            <v>5902.8742423713766</v>
          </cell>
          <cell r="I273">
            <v>6666.641693803711</v>
          </cell>
          <cell r="J273">
            <v>8087.9526719821588</v>
          </cell>
          <cell r="K273">
            <v>9868.7925503708066</v>
          </cell>
          <cell r="L273">
            <v>11252.813470204726</v>
          </cell>
        </row>
        <row r="274">
          <cell r="B274">
            <v>510560</v>
          </cell>
          <cell r="C274" t="str">
            <v>Residual Waste Disposal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510565</v>
          </cell>
          <cell r="C275" t="str">
            <v>Sale of Coal Tax Credits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511005</v>
          </cell>
          <cell r="C276" t="str">
            <v>Hydroelectric Water Usage Fees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511010</v>
          </cell>
          <cell r="C277" t="str">
            <v>Hydroelectric - Other Variable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>
            <v>520506</v>
          </cell>
          <cell r="C278" t="str">
            <v>Contract Electricity Purchases - Energy</v>
          </cell>
          <cell r="D278">
            <v>203417</v>
          </cell>
          <cell r="E278">
            <v>5318.2643565105554</v>
          </cell>
          <cell r="F278">
            <v>11563.467733333269</v>
          </cell>
          <cell r="G278">
            <v>11563.467733333273</v>
          </cell>
          <cell r="H278">
            <v>16675.636194995386</v>
          </cell>
          <cell r="I278">
            <v>18098.096682318403</v>
          </cell>
          <cell r="J278">
            <v>41816.019000963614</v>
          </cell>
          <cell r="K278">
            <v>304883.26416606794</v>
          </cell>
          <cell r="L278">
            <v>304883.26416606794</v>
          </cell>
        </row>
        <row r="279">
          <cell r="B279">
            <v>520507</v>
          </cell>
          <cell r="C279" t="str">
            <v>Contract Electricity Purchases - Capacity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520511</v>
          </cell>
          <cell r="C280" t="str">
            <v>Spot Electricity Purchases - Energy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520515</v>
          </cell>
          <cell r="C281" t="str">
            <v>Spot Electricity Purchases - Capacity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530505</v>
          </cell>
          <cell r="C282" t="str">
            <v>Fuel Cost Of Sales (Coal Mining, Etc)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530510</v>
          </cell>
          <cell r="C283" t="str">
            <v>Telecom - Cost Of Sales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530515</v>
          </cell>
          <cell r="C284" t="str">
            <v>Other Costs Of Sales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540505</v>
          </cell>
          <cell r="C285" t="str">
            <v>Chemicals - Ammonia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540510</v>
          </cell>
          <cell r="C286" t="str">
            <v>Chemicals - Gases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540515</v>
          </cell>
          <cell r="C287" t="str">
            <v>Chemicals - Lubricants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540520</v>
          </cell>
          <cell r="C288" t="str">
            <v>Chemicals - Other Boiler</v>
          </cell>
          <cell r="D288">
            <v>76102</v>
          </cell>
          <cell r="E288">
            <v>7432.9549065597339</v>
          </cell>
          <cell r="F288">
            <v>19294.609856674855</v>
          </cell>
          <cell r="G288">
            <v>25205.161199609847</v>
          </cell>
          <cell r="H288">
            <v>35307.905854809971</v>
          </cell>
          <cell r="I288">
            <v>46099.48874911356</v>
          </cell>
          <cell r="J288">
            <v>55392.017858558334</v>
          </cell>
          <cell r="K288">
            <v>68022.778351759916</v>
          </cell>
          <cell r="L288">
            <v>77099.574822536029</v>
          </cell>
        </row>
        <row r="289">
          <cell r="B289">
            <v>540525</v>
          </cell>
          <cell r="C289" t="str">
            <v>Chemicals - Other Cooling System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540530</v>
          </cell>
          <cell r="C290" t="str">
            <v>Chemicals - Other</v>
          </cell>
          <cell r="D290">
            <v>2141</v>
          </cell>
          <cell r="E290">
            <v>9.8843156540818651</v>
          </cell>
          <cell r="F290">
            <v>91.510102300282938</v>
          </cell>
          <cell r="G290">
            <v>117.81348883200735</v>
          </cell>
          <cell r="H290">
            <v>123.67990902168745</v>
          </cell>
          <cell r="I290">
            <v>144.19703118171381</v>
          </cell>
          <cell r="J290">
            <v>158.08935572464074</v>
          </cell>
          <cell r="K290">
            <v>179.70780011278364</v>
          </cell>
          <cell r="L290">
            <v>220.3266119939718</v>
          </cell>
        </row>
        <row r="291">
          <cell r="B291">
            <v>541005</v>
          </cell>
          <cell r="C291" t="str">
            <v>Supplies/Consumables Used In Generation</v>
          </cell>
          <cell r="D291">
            <v>3095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541006</v>
          </cell>
          <cell r="C292" t="str">
            <v>Supplies/Consumables For Distribution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541007</v>
          </cell>
          <cell r="C293" t="str">
            <v>Supplies/Consumables For Trans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541010</v>
          </cell>
          <cell r="C294" t="str">
            <v>Equipment Prchsd For Gen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541011</v>
          </cell>
          <cell r="C295" t="str">
            <v>Equipment Prchsd For Dist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541012</v>
          </cell>
          <cell r="C296" t="str">
            <v>Equipment Prchsd For Trans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541505</v>
          </cell>
          <cell r="C297" t="str">
            <v>Raw Water - Boiler (Steam Production)</v>
          </cell>
          <cell r="D297">
            <v>1318678</v>
          </cell>
          <cell r="E297">
            <v>142913.78633577967</v>
          </cell>
          <cell r="F297">
            <v>238864.91803186561</v>
          </cell>
          <cell r="G297">
            <v>365193.93017666909</v>
          </cell>
          <cell r="H297">
            <v>481368.97333693272</v>
          </cell>
          <cell r="I297">
            <v>611110.39571098599</v>
          </cell>
          <cell r="J297">
            <v>738277.93189769099</v>
          </cell>
          <cell r="K297">
            <v>860638.37729926175</v>
          </cell>
          <cell r="L297">
            <v>985649.48900478729</v>
          </cell>
        </row>
        <row r="298">
          <cell r="B298">
            <v>541506</v>
          </cell>
          <cell r="C298" t="str">
            <v>Raw Water - Cooling System</v>
          </cell>
          <cell r="D298">
            <v>1216469</v>
          </cell>
          <cell r="E298">
            <v>18114.317621245365</v>
          </cell>
          <cell r="F298">
            <v>61937.878634292174</v>
          </cell>
          <cell r="G298">
            <v>118119.11647002594</v>
          </cell>
          <cell r="H298">
            <v>190483.5273364461</v>
          </cell>
          <cell r="I298">
            <v>302520.67559130286</v>
          </cell>
          <cell r="J298">
            <v>491636.04883251945</v>
          </cell>
          <cell r="K298">
            <v>705396.95720174501</v>
          </cell>
          <cell r="L298">
            <v>947659.20776067197</v>
          </cell>
        </row>
        <row r="299">
          <cell r="B299">
            <v>550505</v>
          </cell>
          <cell r="C299" t="str">
            <v>Transmission Charges - Variable</v>
          </cell>
          <cell r="D299">
            <v>742224</v>
          </cell>
          <cell r="E299">
            <v>83078.832791102366</v>
          </cell>
          <cell r="F299">
            <v>158385.76095687368</v>
          </cell>
          <cell r="G299">
            <v>242887.15768711892</v>
          </cell>
          <cell r="H299">
            <v>326540.61742028076</v>
          </cell>
          <cell r="I299">
            <v>478416.37244168349</v>
          </cell>
          <cell r="J299">
            <v>628807.08227401983</v>
          </cell>
          <cell r="K299">
            <v>783178.56736818422</v>
          </cell>
          <cell r="L299">
            <v>944245.200871857</v>
          </cell>
        </row>
        <row r="300">
          <cell r="B300">
            <v>550510</v>
          </cell>
          <cell r="C300" t="str">
            <v>Other Market Related Fees - Variable</v>
          </cell>
          <cell r="D300">
            <v>2847603</v>
          </cell>
          <cell r="E300">
            <v>284160.60066580924</v>
          </cell>
          <cell r="F300">
            <v>552863.69629128871</v>
          </cell>
          <cell r="G300">
            <v>854019.19204839284</v>
          </cell>
          <cell r="H300">
            <v>1122178.2704120001</v>
          </cell>
          <cell r="I300">
            <v>1465481.3288578349</v>
          </cell>
          <cell r="J300">
            <v>1801232.9075923534</v>
          </cell>
          <cell r="K300">
            <v>2119785.106139773</v>
          </cell>
          <cell r="L300">
            <v>2435066.2521793772</v>
          </cell>
        </row>
        <row r="301">
          <cell r="B301">
            <v>560505</v>
          </cell>
          <cell r="C301" t="str">
            <v>Purchases Of Environmental Allowances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560510</v>
          </cell>
          <cell r="C302" t="str">
            <v>Environmental Fees</v>
          </cell>
          <cell r="D302">
            <v>1959970</v>
          </cell>
          <cell r="E302">
            <v>191100.33290459259</v>
          </cell>
          <cell r="F302">
            <v>414918.10727143829</v>
          </cell>
          <cell r="G302">
            <v>625576.59695614059</v>
          </cell>
          <cell r="H302">
            <v>827252.40470409102</v>
          </cell>
          <cell r="I302">
            <v>1032595.0619316183</v>
          </cell>
          <cell r="J302">
            <v>1229579.0959698691</v>
          </cell>
          <cell r="K302">
            <v>1418382.5331795642</v>
          </cell>
          <cell r="L302">
            <v>1618656.3035404712</v>
          </cell>
        </row>
        <row r="303">
          <cell r="B303">
            <v>570505</v>
          </cell>
          <cell r="C303" t="str">
            <v>Royalties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610505</v>
          </cell>
          <cell r="C304" t="str">
            <v>Salaries &amp; Wages</v>
          </cell>
          <cell r="D304">
            <v>6172412</v>
          </cell>
          <cell r="E304">
            <v>431499.78050994937</v>
          </cell>
          <cell r="F304">
            <v>820433.27575169911</v>
          </cell>
          <cell r="G304">
            <v>1552462.2836925322</v>
          </cell>
          <cell r="H304">
            <v>2140387.678886231</v>
          </cell>
          <cell r="I304">
            <v>2686360.529643557</v>
          </cell>
          <cell r="J304">
            <v>3263492.3616428827</v>
          </cell>
          <cell r="K304">
            <v>3908363.4913616567</v>
          </cell>
          <cell r="L304">
            <v>4383684.5430224678</v>
          </cell>
        </row>
        <row r="305">
          <cell r="B305">
            <v>610506</v>
          </cell>
          <cell r="C305" t="str">
            <v>Salaries &amp; Wages - Non-O&amp;M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610510</v>
          </cell>
          <cell r="C306" t="str">
            <v>Overtime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610511</v>
          </cell>
          <cell r="C307" t="str">
            <v>Overtime - Non-O&amp;M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610515</v>
          </cell>
          <cell r="C308" t="str">
            <v>Cash Bonuses</v>
          </cell>
          <cell r="D308">
            <v>357410</v>
          </cell>
          <cell r="E308">
            <v>0</v>
          </cell>
          <cell r="F308">
            <v>0</v>
          </cell>
          <cell r="G308">
            <v>47599.610743479956</v>
          </cell>
          <cell r="H308">
            <v>47599.610743479956</v>
          </cell>
          <cell r="I308">
            <v>47599.610743479956</v>
          </cell>
          <cell r="J308">
            <v>47599.610743479956</v>
          </cell>
          <cell r="K308">
            <v>47599.610743479956</v>
          </cell>
          <cell r="L308">
            <v>47599.610743479956</v>
          </cell>
        </row>
        <row r="309">
          <cell r="B309">
            <v>610516</v>
          </cell>
          <cell r="C309" t="str">
            <v>Cash Bonuses - Non-O&amp;M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610520</v>
          </cell>
          <cell r="C310" t="str">
            <v>LT Compensation Plan - Performance Units</v>
          </cell>
          <cell r="D310">
            <v>79515</v>
          </cell>
          <cell r="E310">
            <v>4551.0799727623516</v>
          </cell>
          <cell r="F310">
            <v>8387.8700003908998</v>
          </cell>
          <cell r="G310">
            <v>12224.660000390899</v>
          </cell>
          <cell r="H310">
            <v>1930.2300003908986</v>
          </cell>
          <cell r="I310">
            <v>6906.2600003908992</v>
          </cell>
          <cell r="J310">
            <v>11983.820000390899</v>
          </cell>
          <cell r="K310">
            <v>18529.380000390898</v>
          </cell>
          <cell r="L310">
            <v>23606.940000390896</v>
          </cell>
        </row>
        <row r="311">
          <cell r="B311">
            <v>610521</v>
          </cell>
          <cell r="C311" t="str">
            <v>LT Compensation Plan - Performance Units - Non-O&amp;M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610524</v>
          </cell>
          <cell r="C312" t="str">
            <v>LT Compensation Plan - Stock Options - Non-O&amp;M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610525</v>
          </cell>
          <cell r="C313" t="str">
            <v>LT Compensation Plan - Stock Options</v>
          </cell>
          <cell r="D313">
            <v>22783</v>
          </cell>
          <cell r="E313">
            <v>3132.92</v>
          </cell>
          <cell r="F313">
            <v>-5393.27</v>
          </cell>
          <cell r="G313">
            <v>-3528.17</v>
          </cell>
          <cell r="H313">
            <v>-8933.33</v>
          </cell>
          <cell r="I313">
            <v>-6899.64</v>
          </cell>
          <cell r="J313">
            <v>-4693.43</v>
          </cell>
          <cell r="K313">
            <v>-2487.2199999999998</v>
          </cell>
          <cell r="L313">
            <v>-281.00999999999931</v>
          </cell>
        </row>
        <row r="314">
          <cell r="B314">
            <v>610526</v>
          </cell>
          <cell r="C314" t="str">
            <v>LT Compensation Plan - Restricted Stock Units</v>
          </cell>
          <cell r="D314">
            <v>24684</v>
          </cell>
          <cell r="E314">
            <v>2212.44</v>
          </cell>
          <cell r="F314">
            <v>4077.54</v>
          </cell>
          <cell r="G314">
            <v>5942.64</v>
          </cell>
          <cell r="H314">
            <v>879.6</v>
          </cell>
          <cell r="I314">
            <v>3042.29</v>
          </cell>
          <cell r="J314">
            <v>5405.54</v>
          </cell>
          <cell r="K314">
            <v>7768.79</v>
          </cell>
          <cell r="L314">
            <v>10132.040000000001</v>
          </cell>
        </row>
        <row r="315">
          <cell r="B315">
            <v>610527</v>
          </cell>
          <cell r="C315" t="str">
            <v>LT Compensation Plan - Restricted Stock Units - Non-O&amp;M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610530</v>
          </cell>
          <cell r="C316" t="str">
            <v>Vacation/Paid Time Off</v>
          </cell>
          <cell r="D316">
            <v>64569</v>
          </cell>
          <cell r="E316">
            <v>5470.4654611485212</v>
          </cell>
          <cell r="F316">
            <v>13211.122329912911</v>
          </cell>
          <cell r="G316">
            <v>18498.357518702323</v>
          </cell>
          <cell r="H316">
            <v>23594.696612095671</v>
          </cell>
          <cell r="I316">
            <v>24724.76485378154</v>
          </cell>
          <cell r="J316">
            <v>29402.467187592309</v>
          </cell>
          <cell r="K316">
            <v>34712.820282770088</v>
          </cell>
          <cell r="L316">
            <v>40075.855495162294</v>
          </cell>
        </row>
        <row r="317">
          <cell r="B317">
            <v>610531</v>
          </cell>
          <cell r="C317" t="str">
            <v>Vacation/Paid Time Off - Non-O&amp;M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610535</v>
          </cell>
          <cell r="C318" t="str">
            <v>Severance</v>
          </cell>
          <cell r="D318">
            <v>3799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610536</v>
          </cell>
          <cell r="C319" t="str">
            <v>Severance - Non-O&amp;M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610540</v>
          </cell>
          <cell r="C320" t="str">
            <v>Other Compensation</v>
          </cell>
          <cell r="D320">
            <v>264877</v>
          </cell>
          <cell r="E320">
            <v>3861.9883483392605</v>
          </cell>
          <cell r="F320">
            <v>12879.104311501196</v>
          </cell>
          <cell r="G320">
            <v>57823.029418546743</v>
          </cell>
          <cell r="H320">
            <v>107829.47621166683</v>
          </cell>
          <cell r="I320">
            <v>130678.70390346795</v>
          </cell>
          <cell r="J320">
            <v>156910.74940013996</v>
          </cell>
          <cell r="K320">
            <v>221749.03653805057</v>
          </cell>
          <cell r="L320">
            <v>248995.99429914926</v>
          </cell>
        </row>
        <row r="321">
          <cell r="B321">
            <v>610541</v>
          </cell>
          <cell r="C321" t="str">
            <v>Other Compensation - Non-O&amp;M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610545</v>
          </cell>
          <cell r="C322" t="str">
            <v>People Costs - SAP - ERP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610550</v>
          </cell>
          <cell r="C323" t="str">
            <v>People Costs - SAP - CCS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611005</v>
          </cell>
          <cell r="C324" t="str">
            <v>Employer Taxes</v>
          </cell>
          <cell r="D324">
            <v>567158</v>
          </cell>
          <cell r="E324">
            <v>44398.297646969819</v>
          </cell>
          <cell r="F324">
            <v>89904.076618573818</v>
          </cell>
          <cell r="G324">
            <v>148839.6157388541</v>
          </cell>
          <cell r="H324">
            <v>243422.19088754401</v>
          </cell>
          <cell r="I324">
            <v>296894.82835873263</v>
          </cell>
          <cell r="J324">
            <v>352824.25796527072</v>
          </cell>
          <cell r="K324">
            <v>405432.77954284009</v>
          </cell>
          <cell r="L324">
            <v>457254.55661086959</v>
          </cell>
        </row>
        <row r="325">
          <cell r="B325">
            <v>611006</v>
          </cell>
          <cell r="C325" t="str">
            <v>Employer Taxes - Non-O&amp;M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611505</v>
          </cell>
          <cell r="C326" t="str">
            <v>Defined Contribution Plan Expense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611506</v>
          </cell>
          <cell r="C327" t="str">
            <v>Defined Contribution Plan Expense - Non-O&amp;M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611510</v>
          </cell>
          <cell r="C328" t="str">
            <v>Defined BenefIT Plan Expense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611511</v>
          </cell>
          <cell r="C329" t="str">
            <v>Defined Benefit Plan Expense - Non-O&amp;M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612505</v>
          </cell>
          <cell r="C330" t="str">
            <v>Health, Life, Dental, Dis Ins</v>
          </cell>
          <cell r="D330">
            <v>18156</v>
          </cell>
          <cell r="E330">
            <v>3524.6474237724146</v>
          </cell>
          <cell r="F330">
            <v>7119.9622357447861</v>
          </cell>
          <cell r="G330">
            <v>10767.058537807845</v>
          </cell>
          <cell r="H330">
            <v>14613.636901414984</v>
          </cell>
          <cell r="I330">
            <v>18535.214691997797</v>
          </cell>
          <cell r="J330">
            <v>22923.620960428161</v>
          </cell>
          <cell r="K330">
            <v>27002.96805949074</v>
          </cell>
          <cell r="L330">
            <v>29880.092300947144</v>
          </cell>
        </row>
        <row r="331">
          <cell r="B331">
            <v>612506</v>
          </cell>
          <cell r="C331" t="str">
            <v>Health, Life, Dental, Dis Ins - Non-O&amp;M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612510</v>
          </cell>
          <cell r="C332" t="str">
            <v>Tuition Reimbursement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612511</v>
          </cell>
          <cell r="C333" t="str">
            <v>Tuition Reimbursement - Non-O&amp;M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612515</v>
          </cell>
          <cell r="C334" t="str">
            <v>Employee Training</v>
          </cell>
          <cell r="D334">
            <v>42219</v>
          </cell>
          <cell r="E334">
            <v>0</v>
          </cell>
          <cell r="F334">
            <v>1528.3653108211818</v>
          </cell>
          <cell r="G334">
            <v>6594.0312508756788</v>
          </cell>
          <cell r="H334">
            <v>15381.513086593408</v>
          </cell>
          <cell r="I334">
            <v>21067.865325645103</v>
          </cell>
          <cell r="J334">
            <v>23191.439341990204</v>
          </cell>
          <cell r="K334">
            <v>23345.469407018496</v>
          </cell>
          <cell r="L334">
            <v>33345.033364220661</v>
          </cell>
        </row>
        <row r="335">
          <cell r="B335">
            <v>612516</v>
          </cell>
          <cell r="C335" t="str">
            <v>Employee Training - Non-O&amp;M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613005</v>
          </cell>
          <cell r="C336" t="str">
            <v>Travel - Transportation</v>
          </cell>
          <cell r="D336">
            <v>60602</v>
          </cell>
          <cell r="E336">
            <v>9085.1771960354108</v>
          </cell>
          <cell r="F336">
            <v>8565.2687539786184</v>
          </cell>
          <cell r="G336">
            <v>16700.625390802285</v>
          </cell>
          <cell r="H336">
            <v>19907.157700720305</v>
          </cell>
          <cell r="I336">
            <v>32301.613166640618</v>
          </cell>
          <cell r="J336">
            <v>47052.486281477592</v>
          </cell>
          <cell r="K336">
            <v>60155.619209439756</v>
          </cell>
          <cell r="L336">
            <v>61811.340145243026</v>
          </cell>
        </row>
        <row r="337">
          <cell r="B337">
            <v>613006</v>
          </cell>
          <cell r="C337" t="str">
            <v>Travel - Transportation - Non-O&amp;M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613010</v>
          </cell>
          <cell r="C338" t="str">
            <v>Travel - Lodging</v>
          </cell>
          <cell r="D338">
            <v>83971</v>
          </cell>
          <cell r="E338">
            <v>4126.4587273965353</v>
          </cell>
          <cell r="F338">
            <v>13279.631866306741</v>
          </cell>
          <cell r="G338">
            <v>24329.91080752901</v>
          </cell>
          <cell r="H338">
            <v>30052.50018222761</v>
          </cell>
          <cell r="I338">
            <v>35834.416629379404</v>
          </cell>
          <cell r="J338">
            <v>43209.227902443687</v>
          </cell>
          <cell r="K338">
            <v>50484.288032500277</v>
          </cell>
          <cell r="L338">
            <v>54984.965531701804</v>
          </cell>
        </row>
        <row r="339">
          <cell r="B339">
            <v>613011</v>
          </cell>
          <cell r="C339" t="str">
            <v>Travel - Lodging - Non-O&amp;M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613015</v>
          </cell>
          <cell r="C340" t="str">
            <v>Travel - Meals</v>
          </cell>
          <cell r="D340">
            <v>76097</v>
          </cell>
          <cell r="E340">
            <v>2307.921616100477</v>
          </cell>
          <cell r="F340">
            <v>9440.0935270751506</v>
          </cell>
          <cell r="G340">
            <v>18704.231323883247</v>
          </cell>
          <cell r="H340">
            <v>24600.389497810269</v>
          </cell>
          <cell r="I340">
            <v>30652.640897217578</v>
          </cell>
          <cell r="J340">
            <v>38882.268498531921</v>
          </cell>
          <cell r="K340">
            <v>44813.862113936033</v>
          </cell>
          <cell r="L340">
            <v>51432.00487982553</v>
          </cell>
        </row>
        <row r="341">
          <cell r="B341">
            <v>613016</v>
          </cell>
          <cell r="C341" t="str">
            <v>Travel - Meals - Non-O&amp;M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613020</v>
          </cell>
          <cell r="C342" t="str">
            <v>Travel - SAP - ERP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613025</v>
          </cell>
          <cell r="C343" t="str">
            <v>Travel - SAP - CCS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>
            <v>613505</v>
          </cell>
          <cell r="C344" t="str">
            <v>Business Meal &amp; Entertainment</v>
          </cell>
          <cell r="D344">
            <v>16654</v>
          </cell>
          <cell r="E344">
            <v>0</v>
          </cell>
          <cell r="F344">
            <v>388.67996930161161</v>
          </cell>
          <cell r="G344">
            <v>678.98748195244855</v>
          </cell>
          <cell r="H344">
            <v>825.94938518344031</v>
          </cell>
          <cell r="I344">
            <v>868.18218070533692</v>
          </cell>
          <cell r="J344">
            <v>4965.435529765914</v>
          </cell>
          <cell r="K344">
            <v>8103.4309693402756</v>
          </cell>
          <cell r="L344">
            <v>11449.805929416929</v>
          </cell>
        </row>
        <row r="345">
          <cell r="B345">
            <v>613506</v>
          </cell>
          <cell r="C345" t="str">
            <v>Business Meal &amp; Entertainment - Non-O&amp;M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613510</v>
          </cell>
          <cell r="C346" t="str">
            <v>Safety</v>
          </cell>
          <cell r="D346">
            <v>247</v>
          </cell>
          <cell r="E346">
            <v>11.349020201255959</v>
          </cell>
          <cell r="F346">
            <v>19.023617284909065</v>
          </cell>
          <cell r="G346">
            <v>8186.9170388497214</v>
          </cell>
          <cell r="H346">
            <v>8211.0289179688334</v>
          </cell>
          <cell r="I346">
            <v>8858.7469785549383</v>
          </cell>
          <cell r="J346">
            <v>8892.4482170754527</v>
          </cell>
          <cell r="K346">
            <v>8935.9411653061779</v>
          </cell>
          <cell r="L346">
            <v>8983.8491819142891</v>
          </cell>
        </row>
        <row r="347">
          <cell r="B347">
            <v>613511</v>
          </cell>
          <cell r="C347" t="str">
            <v>Safety - Non-O&amp;M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613515</v>
          </cell>
          <cell r="C348" t="str">
            <v>Oth People Csts (Uniforms, Dues,Etc)</v>
          </cell>
          <cell r="D348">
            <v>129970</v>
          </cell>
          <cell r="E348">
            <v>10701.362639025499</v>
          </cell>
          <cell r="F348">
            <v>16378.926414927264</v>
          </cell>
          <cell r="G348">
            <v>21729.301891766503</v>
          </cell>
          <cell r="H348">
            <v>38990.522917325092</v>
          </cell>
          <cell r="I348">
            <v>54969.083009521346</v>
          </cell>
          <cell r="J348">
            <v>62226.600829051211</v>
          </cell>
          <cell r="K348">
            <v>74141.553282391309</v>
          </cell>
          <cell r="L348">
            <v>85573.211857926275</v>
          </cell>
        </row>
        <row r="349">
          <cell r="B349">
            <v>613516</v>
          </cell>
          <cell r="C349" t="str">
            <v>Oth People Csts (Uniforms, Dues,Etc) - Non-O&amp;M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613520</v>
          </cell>
          <cell r="C350" t="str">
            <v>Meetings/Conferences</v>
          </cell>
          <cell r="D350">
            <v>980</v>
          </cell>
          <cell r="E350">
            <v>0</v>
          </cell>
          <cell r="F350">
            <v>24.558710667689944</v>
          </cell>
          <cell r="G350">
            <v>24.558710667689944</v>
          </cell>
          <cell r="H350">
            <v>24.558710667689944</v>
          </cell>
          <cell r="I350">
            <v>24.558710667689944</v>
          </cell>
          <cell r="J350">
            <v>24.558710667689944</v>
          </cell>
          <cell r="K350">
            <v>24.558710667689944</v>
          </cell>
          <cell r="L350">
            <v>24.558710667689944</v>
          </cell>
        </row>
        <row r="351">
          <cell r="B351">
            <v>613521</v>
          </cell>
          <cell r="C351" t="str">
            <v>Meetings/Conferences - Non-O&amp;M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613525</v>
          </cell>
          <cell r="C352" t="str">
            <v>Events (Picnics, Parties, Etc)</v>
          </cell>
          <cell r="D352">
            <v>44135</v>
          </cell>
          <cell r="E352">
            <v>514.4889157902702</v>
          </cell>
          <cell r="F352">
            <v>700.69766483094554</v>
          </cell>
          <cell r="G352">
            <v>4150.5477232194244</v>
          </cell>
          <cell r="H352">
            <v>4339.8098997183797</v>
          </cell>
          <cell r="I352">
            <v>5394.1927610947387</v>
          </cell>
          <cell r="J352">
            <v>8623.7945809616194</v>
          </cell>
          <cell r="K352">
            <v>14900.823548109664</v>
          </cell>
          <cell r="L352">
            <v>16667.671200616853</v>
          </cell>
        </row>
        <row r="353">
          <cell r="B353">
            <v>613526</v>
          </cell>
          <cell r="C353" t="str">
            <v>Events (Picnics, Parties, Etc) - Non-O&amp;M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620505</v>
          </cell>
          <cell r="C354" t="str">
            <v>Contract Svcs - Meter Read &amp; Bill Collec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620510</v>
          </cell>
          <cell r="C355" t="str">
            <v>Contract Svcs - Disc &amp; Reconnection Csts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620515</v>
          </cell>
          <cell r="C356" t="str">
            <v>Contract Svcs - Tree-Trim (Dist.)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620516</v>
          </cell>
          <cell r="C357" t="str">
            <v>Contract Svcs - Tree Trim (Trans)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620520</v>
          </cell>
          <cell r="C358" t="str">
            <v>Oth Contract Svcs Used For Gen</v>
          </cell>
          <cell r="D358">
            <v>57429</v>
          </cell>
          <cell r="E358">
            <v>5492.5816751153825</v>
          </cell>
          <cell r="F358">
            <v>6106.668014332573</v>
          </cell>
          <cell r="G358">
            <v>8086.4814047568634</v>
          </cell>
          <cell r="H358">
            <v>16494.033968653341</v>
          </cell>
          <cell r="I358">
            <v>21216.68856200204</v>
          </cell>
          <cell r="J358">
            <v>27115.446081590882</v>
          </cell>
          <cell r="K358">
            <v>35564.725449887483</v>
          </cell>
          <cell r="L358">
            <v>47581.913409005974</v>
          </cell>
        </row>
        <row r="359">
          <cell r="B359">
            <v>620521</v>
          </cell>
          <cell r="C359" t="str">
            <v>Oth Contract Svcs Used For Dist.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620522</v>
          </cell>
          <cell r="C360" t="str">
            <v>Oth Contract Svcs Used For Trans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620523</v>
          </cell>
          <cell r="C361" t="str">
            <v>Contract Srvcs - SAP - ERP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620524</v>
          </cell>
          <cell r="C362" t="str">
            <v>Contract Srvcs - SAP - CCS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621005</v>
          </cell>
          <cell r="C363" t="str">
            <v>Engineering Consultants Used For Gen</v>
          </cell>
          <cell r="E363">
            <v>19205.545887871682</v>
          </cell>
          <cell r="F363">
            <v>39736.689402837146</v>
          </cell>
          <cell r="G363">
            <v>39736.689402837146</v>
          </cell>
          <cell r="H363">
            <v>39736.689402837146</v>
          </cell>
          <cell r="I363">
            <v>97861.228421605658</v>
          </cell>
          <cell r="J363">
            <v>101624.9153370998</v>
          </cell>
          <cell r="K363">
            <v>101624.9153370998</v>
          </cell>
          <cell r="L363">
            <v>101624.9153370998</v>
          </cell>
        </row>
        <row r="364">
          <cell r="B364">
            <v>621006</v>
          </cell>
          <cell r="C364" t="str">
            <v>Engineering Consultants Used For Dist.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621007</v>
          </cell>
          <cell r="C365" t="str">
            <v>Engineering Consultants Used For Trans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621105</v>
          </cell>
          <cell r="C366" t="str">
            <v>Environmental Consultants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621205</v>
          </cell>
          <cell r="C367" t="str">
            <v>Legal Consultants</v>
          </cell>
          <cell r="D367">
            <v>3749</v>
          </cell>
          <cell r="E367">
            <v>312.4914882348491</v>
          </cell>
          <cell r="F367">
            <v>7914.9797461013104</v>
          </cell>
          <cell r="G367">
            <v>8201.2467760740619</v>
          </cell>
          <cell r="H367">
            <v>153300.61930460643</v>
          </cell>
          <cell r="I367">
            <v>175100.19050974309</v>
          </cell>
          <cell r="J367">
            <v>175477.82973798472</v>
          </cell>
          <cell r="K367">
            <v>175564.0555635062</v>
          </cell>
          <cell r="L367">
            <v>305211.99927158671</v>
          </cell>
        </row>
        <row r="368">
          <cell r="B368">
            <v>621505</v>
          </cell>
          <cell r="C368" t="str">
            <v>Accounting Consultants</v>
          </cell>
          <cell r="D368">
            <v>13323</v>
          </cell>
          <cell r="E368">
            <v>791.79087538775832</v>
          </cell>
          <cell r="F368">
            <v>1548.1838147584413</v>
          </cell>
          <cell r="G368">
            <v>4544.6805060780207</v>
          </cell>
          <cell r="H368">
            <v>4544.6805060780207</v>
          </cell>
          <cell r="I368">
            <v>33527.680506078017</v>
          </cell>
          <cell r="J368">
            <v>32846.388316340039</v>
          </cell>
          <cell r="K368">
            <v>32777.853226398307</v>
          </cell>
          <cell r="L368">
            <v>34358.449601358385</v>
          </cell>
        </row>
        <row r="369">
          <cell r="B369">
            <v>621510</v>
          </cell>
          <cell r="C369" t="str">
            <v>Audit Services</v>
          </cell>
          <cell r="D369">
            <v>159769</v>
          </cell>
          <cell r="E369">
            <v>51860.063327532727</v>
          </cell>
          <cell r="F369">
            <v>51860.063327532727</v>
          </cell>
          <cell r="G369">
            <v>57952.774109938327</v>
          </cell>
          <cell r="H369">
            <v>57952.774109938327</v>
          </cell>
          <cell r="I369">
            <v>64395.05514385338</v>
          </cell>
          <cell r="J369">
            <v>103576.5376613359</v>
          </cell>
          <cell r="K369">
            <v>103576.5376613359</v>
          </cell>
          <cell r="L369">
            <v>103973.67084562207</v>
          </cell>
        </row>
        <row r="370">
          <cell r="B370">
            <v>621515</v>
          </cell>
          <cell r="C370" t="str">
            <v>Tax Services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622005</v>
          </cell>
          <cell r="C371" t="str">
            <v>Temporary Help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622006</v>
          </cell>
          <cell r="C372" t="str">
            <v>Temporary Help - Non-O&amp;M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622010</v>
          </cell>
          <cell r="C373" t="str">
            <v>Print Services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>
            <v>622011</v>
          </cell>
          <cell r="C374" t="str">
            <v>Print Services - Non-O&amp;M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622015</v>
          </cell>
          <cell r="C375" t="str">
            <v>Collection Costs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622020</v>
          </cell>
          <cell r="C376" t="str">
            <v>Other Consultants</v>
          </cell>
          <cell r="E376">
            <v>0</v>
          </cell>
          <cell r="F376">
            <v>0</v>
          </cell>
          <cell r="G376">
            <v>0</v>
          </cell>
          <cell r="H376">
            <v>9492.6613084713063</v>
          </cell>
          <cell r="I376">
            <v>14655.705677914837</v>
          </cell>
          <cell r="J376">
            <v>46837.98413439811</v>
          </cell>
          <cell r="K376">
            <v>47429.150421029306</v>
          </cell>
          <cell r="L376">
            <v>48184.939226522758</v>
          </cell>
        </row>
        <row r="377">
          <cell r="B377">
            <v>622021</v>
          </cell>
          <cell r="C377" t="str">
            <v>Other Consultants - Non-O&amp;M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630505</v>
          </cell>
          <cell r="C378" t="str">
            <v>Transmission Charges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630510</v>
          </cell>
          <cell r="C379" t="str">
            <v>Other Market Related Fees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631005</v>
          </cell>
          <cell r="C380" t="str">
            <v>Amortization Of Regulatory Assets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631505</v>
          </cell>
          <cell r="C381" t="str">
            <v>Property Taxes</v>
          </cell>
          <cell r="D381">
            <v>760822</v>
          </cell>
          <cell r="E381">
            <v>64999.621699326628</v>
          </cell>
          <cell r="F381">
            <v>92453.625280805281</v>
          </cell>
          <cell r="G381">
            <v>132146.77696109592</v>
          </cell>
          <cell r="H381">
            <v>181046.69658816553</v>
          </cell>
          <cell r="I381">
            <v>231130.07656840919</v>
          </cell>
          <cell r="J381">
            <v>282390.73879774613</v>
          </cell>
          <cell r="K381">
            <v>333772.61532844458</v>
          </cell>
          <cell r="L381">
            <v>382352.37419142766</v>
          </cell>
        </row>
        <row r="382">
          <cell r="B382">
            <v>631510</v>
          </cell>
          <cell r="C382" t="str">
            <v>Gross Receipts Tax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631515</v>
          </cell>
          <cell r="C383" t="str">
            <v>Assets Tax</v>
          </cell>
          <cell r="D383">
            <v>4130</v>
          </cell>
          <cell r="E383">
            <v>0</v>
          </cell>
          <cell r="F383">
            <v>269.73906369915579</v>
          </cell>
          <cell r="G383">
            <v>254.85389437256958</v>
          </cell>
          <cell r="H383">
            <v>254.85389437256958</v>
          </cell>
          <cell r="I383">
            <v>544.17723977922083</v>
          </cell>
          <cell r="J383">
            <v>4400.0201920077161</v>
          </cell>
          <cell r="K383">
            <v>4400.0201920077161</v>
          </cell>
          <cell r="L383">
            <v>4680.6573686286038</v>
          </cell>
        </row>
        <row r="384">
          <cell r="B384">
            <v>631520</v>
          </cell>
          <cell r="C384" t="str">
            <v>Municipal Taxes</v>
          </cell>
          <cell r="D384">
            <v>42714</v>
          </cell>
          <cell r="E384">
            <v>326.7912536884316</v>
          </cell>
          <cell r="F384">
            <v>617.19800733386523</v>
          </cell>
          <cell r="G384">
            <v>1040.4054810590501</v>
          </cell>
          <cell r="H384">
            <v>5071.3410219688722</v>
          </cell>
          <cell r="I384">
            <v>7899.6337450508599</v>
          </cell>
          <cell r="J384">
            <v>8227.8753829310517</v>
          </cell>
          <cell r="K384">
            <v>17670.650486385151</v>
          </cell>
          <cell r="L384">
            <v>22907.324073098662</v>
          </cell>
        </row>
        <row r="385">
          <cell r="B385">
            <v>631525</v>
          </cell>
          <cell r="C385" t="str">
            <v>Import/Export Duties/Customs Charges</v>
          </cell>
          <cell r="D385">
            <v>34452</v>
          </cell>
          <cell r="E385">
            <v>2145.0540213361578</v>
          </cell>
          <cell r="F385">
            <v>2198.4425094405324</v>
          </cell>
          <cell r="G385">
            <v>5498.6294304214589</v>
          </cell>
          <cell r="H385">
            <v>13422.042065046116</v>
          </cell>
          <cell r="I385">
            <v>20626.561821384606</v>
          </cell>
          <cell r="J385">
            <v>39196.017883394888</v>
          </cell>
          <cell r="K385">
            <v>46570.775082955734</v>
          </cell>
          <cell r="L385">
            <v>56097.693080400641</v>
          </cell>
        </row>
        <row r="386">
          <cell r="B386">
            <v>631530</v>
          </cell>
          <cell r="C386" t="str">
            <v>Other Taxes</v>
          </cell>
          <cell r="D386">
            <v>11010</v>
          </cell>
          <cell r="E386">
            <v>923.0536430354847</v>
          </cell>
          <cell r="F386">
            <v>5720.5593989832978</v>
          </cell>
          <cell r="G386">
            <v>6734.9541050946245</v>
          </cell>
          <cell r="H386">
            <v>29322.287331264051</v>
          </cell>
          <cell r="I386">
            <v>30329.169122505406</v>
          </cell>
          <cell r="J386">
            <v>31426.970116691944</v>
          </cell>
          <cell r="K386">
            <v>32908.204809707735</v>
          </cell>
          <cell r="L386">
            <v>66356.727645862309</v>
          </cell>
        </row>
        <row r="387">
          <cell r="B387">
            <v>632005</v>
          </cell>
          <cell r="C387" t="str">
            <v>Insurance</v>
          </cell>
          <cell r="D387">
            <v>1662</v>
          </cell>
          <cell r="E387">
            <v>123.91049406067944</v>
          </cell>
          <cell r="F387">
            <v>2234.3197803231506</v>
          </cell>
          <cell r="G387">
            <v>4375.1242178474804</v>
          </cell>
          <cell r="H387">
            <v>6585.2699339702904</v>
          </cell>
          <cell r="I387">
            <v>8848.9045240262676</v>
          </cell>
          <cell r="J387">
            <v>11251.662380627497</v>
          </cell>
          <cell r="K387">
            <v>13573.985917490936</v>
          </cell>
          <cell r="L387">
            <v>15798.171481208599</v>
          </cell>
        </row>
        <row r="388">
          <cell r="B388">
            <v>632010</v>
          </cell>
          <cell r="C388" t="str">
            <v>Insurance Premiums with Captive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642505</v>
          </cell>
          <cell r="C389" t="str">
            <v>Penalties For Non-Served Energy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643015</v>
          </cell>
          <cell r="C390" t="str">
            <v>Facilities Mgmt - Security Services</v>
          </cell>
          <cell r="D390">
            <v>294177</v>
          </cell>
          <cell r="E390">
            <v>24365.703260951806</v>
          </cell>
          <cell r="F390">
            <v>46622.702646984035</v>
          </cell>
          <cell r="G390">
            <v>71150.900544998818</v>
          </cell>
          <cell r="H390">
            <v>95709.709578916227</v>
          </cell>
          <cell r="I390">
            <v>121502.98435665741</v>
          </cell>
          <cell r="J390">
            <v>147247.41960815291</v>
          </cell>
          <cell r="K390">
            <v>175107.47720463967</v>
          </cell>
          <cell r="L390">
            <v>201833.70380955827</v>
          </cell>
        </row>
        <row r="391">
          <cell r="B391">
            <v>643016</v>
          </cell>
          <cell r="C391" t="str">
            <v>Facilities Mgmt - Security Services - Non-O&amp;M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643020</v>
          </cell>
          <cell r="C392" t="str">
            <v>Facilities Mgmt - Jan/Indust Clean Csts</v>
          </cell>
          <cell r="E392">
            <v>0</v>
          </cell>
          <cell r="F392">
            <v>621.72586339217185</v>
          </cell>
          <cell r="G392">
            <v>1371.803558993573</v>
          </cell>
          <cell r="H392">
            <v>2190.9684038738174</v>
          </cell>
          <cell r="I392">
            <v>2810.6316406206074</v>
          </cell>
          <cell r="J392">
            <v>3874.7051935736786</v>
          </cell>
          <cell r="K392">
            <v>5325.3467778993263</v>
          </cell>
          <cell r="L392">
            <v>6323.6719136387064</v>
          </cell>
        </row>
        <row r="393">
          <cell r="B393">
            <v>643021</v>
          </cell>
          <cell r="C393" t="str">
            <v>Facilities Mgmt - Jan/Indust Clean Csts - Non-O&amp;M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643025</v>
          </cell>
          <cell r="C394" t="str">
            <v>Facilities Mgmt - Other Costs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643026</v>
          </cell>
          <cell r="C395" t="str">
            <v>Facilities Mgmt - Other Costs - Non-O&amp;M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643030</v>
          </cell>
          <cell r="C396" t="str">
            <v>Facilities Mgmt - Utilities - Oil &amp; Gas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643031</v>
          </cell>
          <cell r="C397" t="str">
            <v>Facilities Mgmt - Utilities - Oil &amp; Gas - Non-O&amp;M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643035</v>
          </cell>
          <cell r="C398" t="str">
            <v>Facilities Mgmt - Utilities - Water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643036</v>
          </cell>
          <cell r="C399" t="str">
            <v>Facilities Mgmt - Utilities - Water - Non-O&amp;M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643040</v>
          </cell>
          <cell r="C400" t="str">
            <v>Facilities Mgmt - Utilities - Elec</v>
          </cell>
          <cell r="D400">
            <v>14778</v>
          </cell>
          <cell r="E400">
            <v>1705.3237497162747</v>
          </cell>
          <cell r="F400">
            <v>2801.335338357871</v>
          </cell>
          <cell r="G400">
            <v>3964.9949724567423</v>
          </cell>
          <cell r="H400">
            <v>5181.5231833553116</v>
          </cell>
          <cell r="I400">
            <v>6719.7349054494844</v>
          </cell>
          <cell r="J400">
            <v>7965.8625488903799</v>
          </cell>
          <cell r="K400">
            <v>8836.1623546500286</v>
          </cell>
          <cell r="L400">
            <v>10500.927605368648</v>
          </cell>
        </row>
        <row r="401">
          <cell r="B401">
            <v>643041</v>
          </cell>
          <cell r="C401" t="str">
            <v>Facilities Mgmt - Utilities - Elec - Non-O&amp;M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643045</v>
          </cell>
          <cell r="C402" t="str">
            <v>Facilities Mgmt - Utilities - Oth</v>
          </cell>
          <cell r="D402">
            <v>9339</v>
          </cell>
          <cell r="E402">
            <v>2589.3465990769464</v>
          </cell>
          <cell r="F402">
            <v>2982.5859697599858</v>
          </cell>
          <cell r="G402">
            <v>4440.4317463267435</v>
          </cell>
          <cell r="H402">
            <v>5408.6211049507583</v>
          </cell>
          <cell r="I402">
            <v>6825.0921289876378</v>
          </cell>
          <cell r="J402">
            <v>7287.416756167685</v>
          </cell>
          <cell r="K402">
            <v>7831.3826374277141</v>
          </cell>
          <cell r="L402">
            <v>8049.922480928195</v>
          </cell>
        </row>
        <row r="403">
          <cell r="B403">
            <v>643046</v>
          </cell>
          <cell r="C403" t="str">
            <v>Facilities Mgmt - Utilities - Oth - Non-O&amp;M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643505</v>
          </cell>
          <cell r="C404" t="str">
            <v>Telecom - Wire Line</v>
          </cell>
          <cell r="D404">
            <v>69355</v>
          </cell>
          <cell r="E404">
            <v>6202.4867973065002</v>
          </cell>
          <cell r="F404">
            <v>12190.562622325686</v>
          </cell>
          <cell r="G404">
            <v>18512.447090990536</v>
          </cell>
          <cell r="H404">
            <v>24843.838346415709</v>
          </cell>
          <cell r="I404">
            <v>32290.889877531943</v>
          </cell>
          <cell r="J404">
            <v>40055.346613567002</v>
          </cell>
          <cell r="K404">
            <v>46995.208956274539</v>
          </cell>
          <cell r="L404">
            <v>48252.864657328522</v>
          </cell>
        </row>
        <row r="405">
          <cell r="B405">
            <v>643506</v>
          </cell>
          <cell r="C405" t="str">
            <v>Telecom - Wire Line - Non-O&amp;M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643510</v>
          </cell>
          <cell r="C406" t="str">
            <v>Wireless Telecom/Radio</v>
          </cell>
          <cell r="D406">
            <v>58445</v>
          </cell>
          <cell r="E406">
            <v>5434.2488461829471</v>
          </cell>
          <cell r="F406">
            <v>9853.1018776487945</v>
          </cell>
          <cell r="G406">
            <v>15850.535509412128</v>
          </cell>
          <cell r="H406">
            <v>23601.11949912439</v>
          </cell>
          <cell r="I406">
            <v>30620.423829055242</v>
          </cell>
          <cell r="J406">
            <v>36702.766486397901</v>
          </cell>
          <cell r="K406">
            <v>39428.76834434909</v>
          </cell>
          <cell r="L406">
            <v>44745.910790851798</v>
          </cell>
        </row>
        <row r="407">
          <cell r="B407">
            <v>643511</v>
          </cell>
          <cell r="C407" t="str">
            <v>Wireless Telecom/Radio - Non-O&amp;M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643515</v>
          </cell>
          <cell r="C408" t="str">
            <v>Call Center Telecom Costs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643520</v>
          </cell>
          <cell r="C409" t="str">
            <v>Other Communication Costs</v>
          </cell>
          <cell r="D409">
            <v>6049</v>
          </cell>
          <cell r="E409">
            <v>532.91276386471975</v>
          </cell>
          <cell r="F409">
            <v>715.12481298214107</v>
          </cell>
          <cell r="G409">
            <v>726.57494922192313</v>
          </cell>
          <cell r="H409">
            <v>1353.55614195621</v>
          </cell>
          <cell r="I409">
            <v>2227.8152792627625</v>
          </cell>
          <cell r="J409">
            <v>2752.2303100151425</v>
          </cell>
          <cell r="K409">
            <v>3733.3379867316357</v>
          </cell>
          <cell r="L409">
            <v>4443.3070062142297</v>
          </cell>
        </row>
        <row r="410">
          <cell r="B410">
            <v>643521</v>
          </cell>
          <cell r="C410" t="str">
            <v>Other Communication Costs - Non-O&amp;M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644005</v>
          </cell>
          <cell r="C411" t="str">
            <v>Vehicle Leasing Costs</v>
          </cell>
          <cell r="D411">
            <v>139799</v>
          </cell>
          <cell r="E411">
            <v>11823.65317394265</v>
          </cell>
          <cell r="F411">
            <v>23935.702291363981</v>
          </cell>
          <cell r="G411">
            <v>36150.571890429768</v>
          </cell>
          <cell r="H411">
            <v>49003.987739971642</v>
          </cell>
          <cell r="I411">
            <v>62191.179047182719</v>
          </cell>
          <cell r="J411">
            <v>75726.203059315158</v>
          </cell>
          <cell r="K411">
            <v>90978.293254400036</v>
          </cell>
          <cell r="L411">
            <v>103965.00676446072</v>
          </cell>
        </row>
        <row r="412">
          <cell r="B412">
            <v>644006</v>
          </cell>
          <cell r="C412" t="str">
            <v>Vehicle Leasing Costs - Non-O&amp;M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644010</v>
          </cell>
          <cell r="C413" t="str">
            <v>Vehicle - Repair &amp; Maintenance</v>
          </cell>
          <cell r="D413">
            <v>61487</v>
          </cell>
          <cell r="E413">
            <v>403.03200423696757</v>
          </cell>
          <cell r="F413">
            <v>5085.3817356260688</v>
          </cell>
          <cell r="G413">
            <v>6016.7066869690043</v>
          </cell>
          <cell r="H413">
            <v>13104.038627171543</v>
          </cell>
          <cell r="I413">
            <v>22852.96594030951</v>
          </cell>
          <cell r="J413">
            <v>24088.926594113542</v>
          </cell>
          <cell r="K413">
            <v>25155.043476133636</v>
          </cell>
          <cell r="L413">
            <v>25719.386018452387</v>
          </cell>
        </row>
        <row r="414">
          <cell r="B414">
            <v>644011</v>
          </cell>
          <cell r="C414" t="str">
            <v>Repair &amp; Maintenance - Non-O&amp;M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644015</v>
          </cell>
          <cell r="C415" t="str">
            <v>Vehicle - Gasoline/Fuel</v>
          </cell>
          <cell r="D415">
            <v>85744</v>
          </cell>
          <cell r="E415">
            <v>5674.7566013467504</v>
          </cell>
          <cell r="F415">
            <v>11251.449924447286</v>
          </cell>
          <cell r="G415">
            <v>19180.383361582361</v>
          </cell>
          <cell r="H415">
            <v>27208.953446777668</v>
          </cell>
          <cell r="I415">
            <v>36761.354006540598</v>
          </cell>
          <cell r="J415">
            <v>45884.633811073414</v>
          </cell>
          <cell r="K415">
            <v>55720.696390247467</v>
          </cell>
          <cell r="L415">
            <v>65653.667884977593</v>
          </cell>
        </row>
        <row r="416">
          <cell r="B416">
            <v>644016</v>
          </cell>
          <cell r="C416" t="str">
            <v>Vehicle - Gasoline/Fuel - Non-O&amp;M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644505</v>
          </cell>
          <cell r="C417" t="str">
            <v>Office Supplies</v>
          </cell>
          <cell r="D417">
            <v>164</v>
          </cell>
          <cell r="E417">
            <v>0</v>
          </cell>
          <cell r="F417">
            <v>904.19854182655411</v>
          </cell>
          <cell r="G417">
            <v>904.19854182655411</v>
          </cell>
          <cell r="H417">
            <v>1610.3481962229532</v>
          </cell>
          <cell r="I417">
            <v>3052.8449858179483</v>
          </cell>
          <cell r="J417">
            <v>3910.5069623955874</v>
          </cell>
          <cell r="K417">
            <v>4676.5189546259735</v>
          </cell>
          <cell r="L417">
            <v>4676.5189546259735</v>
          </cell>
        </row>
        <row r="418">
          <cell r="B418">
            <v>645005</v>
          </cell>
          <cell r="C418" t="str">
            <v>IT Hardware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645006</v>
          </cell>
          <cell r="C419" t="str">
            <v>IT Hardware - Non-O&amp;M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645010</v>
          </cell>
          <cell r="C420" t="str">
            <v>IT Software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645011</v>
          </cell>
          <cell r="C421" t="str">
            <v>IT Software - Non-O&amp;M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645015</v>
          </cell>
          <cell r="C422" t="str">
            <v>IT Licenses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645016</v>
          </cell>
          <cell r="C423" t="str">
            <v>IT Licenses - Non-O&amp;M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645020</v>
          </cell>
          <cell r="C424" t="str">
            <v>IT Consulting</v>
          </cell>
          <cell r="D424">
            <v>13397</v>
          </cell>
          <cell r="E424">
            <v>0</v>
          </cell>
          <cell r="F424">
            <v>0</v>
          </cell>
          <cell r="G424">
            <v>3484.040482678085</v>
          </cell>
          <cell r="H424">
            <v>3484.040482678085</v>
          </cell>
          <cell r="I424">
            <v>3484.040482678085</v>
          </cell>
          <cell r="J424">
            <v>7254.5771749015239</v>
          </cell>
          <cell r="K424">
            <v>7254.5771749015239</v>
          </cell>
          <cell r="L424">
            <v>7254.5771749015239</v>
          </cell>
        </row>
        <row r="425">
          <cell r="B425">
            <v>645021</v>
          </cell>
          <cell r="C425" t="str">
            <v>IT Consulting - Non-O&amp;M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645025</v>
          </cell>
          <cell r="C426" t="str">
            <v>IT Hardware/Software - SAP - ERP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645030</v>
          </cell>
          <cell r="C427" t="str">
            <v>IT Hardware/Software - SAP - CCS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645105</v>
          </cell>
          <cell r="C428" t="str">
            <v>Plant Lease Expense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645110</v>
          </cell>
          <cell r="C429" t="str">
            <v>Property Rental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4.1159038525009775E-4</v>
          </cell>
          <cell r="J429">
            <v>-9.6750962578799268E-6</v>
          </cell>
          <cell r="K429">
            <v>-9.6750962578799268E-6</v>
          </cell>
          <cell r="L429">
            <v>-9.6750962578799268E-6</v>
          </cell>
        </row>
        <row r="430">
          <cell r="B430">
            <v>645111</v>
          </cell>
          <cell r="C430" t="str">
            <v>Property Rental - Non-O&amp;M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645115</v>
          </cell>
          <cell r="C431" t="str">
            <v>Transmission Line Rental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645120</v>
          </cell>
          <cell r="C432" t="str">
            <v>Equipment Rental</v>
          </cell>
          <cell r="D432">
            <v>556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-2.8811326967282253E-3</v>
          </cell>
          <cell r="J432">
            <v>6.7725673804631698E-5</v>
          </cell>
          <cell r="K432">
            <v>6.7725673804631698E-5</v>
          </cell>
          <cell r="L432">
            <v>6.7725673804631698E-5</v>
          </cell>
        </row>
        <row r="433">
          <cell r="B433">
            <v>645121</v>
          </cell>
          <cell r="C433" t="str">
            <v>Equipment Rental - Non-O&amp;M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645205</v>
          </cell>
          <cell r="C434" t="str">
            <v>Fines &amp; Penalties</v>
          </cell>
          <cell r="D434">
            <v>8142</v>
          </cell>
          <cell r="E434">
            <v>2118.8318075206175</v>
          </cell>
          <cell r="F434">
            <v>5155.5854529542312</v>
          </cell>
          <cell r="G434">
            <v>9242.4441528374555</v>
          </cell>
          <cell r="H434">
            <v>13104.146451503266</v>
          </cell>
          <cell r="I434">
            <v>16852.298246037346</v>
          </cell>
          <cell r="J434">
            <v>20603.835865044843</v>
          </cell>
          <cell r="K434">
            <v>133808.7191519294</v>
          </cell>
          <cell r="L434">
            <v>136023.56265240849</v>
          </cell>
        </row>
        <row r="435">
          <cell r="B435">
            <v>645206</v>
          </cell>
          <cell r="C435" t="str">
            <v>Fines &amp; Penalties - Non-O&amp;M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645505</v>
          </cell>
          <cell r="C436" t="str">
            <v>Charitable Contributions - US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645510</v>
          </cell>
          <cell r="C437" t="str">
            <v>Charitable Contributions - Non - US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646005</v>
          </cell>
          <cell r="C438" t="str">
            <v>3rd Party/Partner Management Fees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646505</v>
          </cell>
          <cell r="C439" t="str">
            <v>Licenses, Permits &amp; Easements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646506</v>
          </cell>
          <cell r="C440" t="str">
            <v>Licenses, Permits &amp; Easements - Non-O&amp;M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>
            <v>646510</v>
          </cell>
          <cell r="C441" t="str">
            <v>Lab Fees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646515</v>
          </cell>
          <cell r="C442" t="str">
            <v>Backup Electricity (Startup Electricity)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646520</v>
          </cell>
          <cell r="C443" t="str">
            <v>Other Fixed Costs</v>
          </cell>
          <cell r="D443">
            <v>258509</v>
          </cell>
          <cell r="E443">
            <v>2943.9806310055237</v>
          </cell>
          <cell r="F443">
            <v>8002.179786799843</v>
          </cell>
          <cell r="G443">
            <v>14428.691736975008</v>
          </cell>
          <cell r="H443">
            <v>19733.621169542119</v>
          </cell>
          <cell r="I443">
            <v>25799.321120151275</v>
          </cell>
          <cell r="J443">
            <v>33859.820403999955</v>
          </cell>
          <cell r="K443">
            <v>48393.364023626666</v>
          </cell>
          <cell r="L443">
            <v>59927.290529050108</v>
          </cell>
        </row>
        <row r="444">
          <cell r="B444">
            <v>646521</v>
          </cell>
          <cell r="C444" t="str">
            <v>Other Fixed Costs - Non-O&amp;M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646525</v>
          </cell>
          <cell r="C445" t="str">
            <v>Other SAP Costs - ERP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646530</v>
          </cell>
          <cell r="C446" t="str">
            <v>Other SAP Costs - CCS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647005</v>
          </cell>
          <cell r="C447" t="str">
            <v>Bank Fees/Charges</v>
          </cell>
          <cell r="D447">
            <v>60266</v>
          </cell>
          <cell r="E447">
            <v>1552.802829689037</v>
          </cell>
          <cell r="F447">
            <v>4418.6649939254148</v>
          </cell>
          <cell r="G447">
            <v>9710.3836393127258</v>
          </cell>
          <cell r="H447">
            <v>13503.517701360628</v>
          </cell>
          <cell r="I447">
            <v>16556.684724738963</v>
          </cell>
          <cell r="J447">
            <v>25721.712949526227</v>
          </cell>
          <cell r="K447">
            <v>25471.957016750279</v>
          </cell>
          <cell r="L447">
            <v>54335.254126299944</v>
          </cell>
        </row>
        <row r="448">
          <cell r="B448">
            <v>647010</v>
          </cell>
          <cell r="C448" t="str">
            <v>Trustee Fees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647015</v>
          </cell>
          <cell r="C449" t="str">
            <v>Rating Agency Fees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647505</v>
          </cell>
          <cell r="C450" t="str">
            <v>EA-Consultants/Lobbying Csts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647510</v>
          </cell>
          <cell r="C451" t="str">
            <v>External Affairs-Trade Associations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647515</v>
          </cell>
          <cell r="C452" t="str">
            <v>External Affairs-Legal Services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647520</v>
          </cell>
          <cell r="C453" t="str">
            <v>External Affairs-Special Events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647525</v>
          </cell>
          <cell r="C454" t="str">
            <v>EA-Media Svcs/Publications</v>
          </cell>
          <cell r="D454">
            <v>1913</v>
          </cell>
          <cell r="E454">
            <v>0</v>
          </cell>
          <cell r="F454">
            <v>0</v>
          </cell>
          <cell r="G454">
            <v>0</v>
          </cell>
          <cell r="H454">
            <v>61.88715640572255</v>
          </cell>
          <cell r="I454">
            <v>61.88715640572255</v>
          </cell>
          <cell r="J454">
            <v>61.88715640572255</v>
          </cell>
          <cell r="K454">
            <v>61.88715640572255</v>
          </cell>
          <cell r="L454">
            <v>61.88715640572255</v>
          </cell>
        </row>
        <row r="455">
          <cell r="B455">
            <v>648010</v>
          </cell>
          <cell r="C455" t="str">
            <v>Reimbursable Op Costs Unconsol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649505</v>
          </cell>
          <cell r="C456" t="str">
            <v>UC Related Prty Mgmt (Operator) Fees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650505</v>
          </cell>
          <cell r="C457" t="str">
            <v>Routine Maint - LT Svc Agrmt Csts (LTSA)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650507</v>
          </cell>
          <cell r="C458" t="str">
            <v>Routine Maint - Material Handling</v>
          </cell>
          <cell r="D458">
            <v>440409</v>
          </cell>
          <cell r="E458">
            <v>31120.263978209885</v>
          </cell>
          <cell r="F458">
            <v>52137.256073374891</v>
          </cell>
          <cell r="G458">
            <v>62427.709635072053</v>
          </cell>
          <cell r="H458">
            <v>72300.917720588855</v>
          </cell>
          <cell r="I458">
            <v>146014.52440481671</v>
          </cell>
          <cell r="J458">
            <v>178667.02933362284</v>
          </cell>
          <cell r="K458">
            <v>215316.41173375794</v>
          </cell>
          <cell r="L458">
            <v>258806.95876346092</v>
          </cell>
        </row>
        <row r="459">
          <cell r="B459">
            <v>650509</v>
          </cell>
          <cell r="C459" t="str">
            <v>Routine Maint - Boiler/Hrsg</v>
          </cell>
          <cell r="D459">
            <v>2027627</v>
          </cell>
          <cell r="E459">
            <v>29487.754785503519</v>
          </cell>
          <cell r="F459">
            <v>83168.497533009271</v>
          </cell>
          <cell r="G459">
            <v>135998.98192382284</v>
          </cell>
          <cell r="H459">
            <v>381943.13632022211</v>
          </cell>
          <cell r="I459">
            <v>716704.46855598106</v>
          </cell>
          <cell r="J459">
            <v>874352.06624744623</v>
          </cell>
          <cell r="K459">
            <v>991559.71517912426</v>
          </cell>
          <cell r="L459">
            <v>1380645.4872966586</v>
          </cell>
        </row>
        <row r="460">
          <cell r="B460">
            <v>650511</v>
          </cell>
          <cell r="C460" t="str">
            <v>Routine Maint - Steam Turbine/Generator</v>
          </cell>
          <cell r="D460">
            <v>400824</v>
          </cell>
          <cell r="E460">
            <v>12392.305742604223</v>
          </cell>
          <cell r="F460">
            <v>18925.815949818345</v>
          </cell>
          <cell r="G460">
            <v>35139.23798173738</v>
          </cell>
          <cell r="H460">
            <v>73089.463668925935</v>
          </cell>
          <cell r="I460">
            <v>109270.85682006193</v>
          </cell>
          <cell r="J460">
            <v>135825.76068727905</v>
          </cell>
          <cell r="K460">
            <v>148499.79641061323</v>
          </cell>
          <cell r="L460">
            <v>159687.26910304377</v>
          </cell>
        </row>
        <row r="461">
          <cell r="B461">
            <v>650513</v>
          </cell>
          <cell r="C461" t="str">
            <v>Routine Maint - Combustion Turbine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650515</v>
          </cell>
          <cell r="C462" t="str">
            <v>Routine Maint - Hydro Turbine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650517</v>
          </cell>
          <cell r="C463" t="str">
            <v>Routine Maint - Hydro Generator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650519</v>
          </cell>
          <cell r="C464" t="str">
            <v>Routine Maint - Water Treatment</v>
          </cell>
          <cell r="D464">
            <v>112416</v>
          </cell>
          <cell r="E464">
            <v>11142.505863660439</v>
          </cell>
          <cell r="F464">
            <v>21418.046922754838</v>
          </cell>
          <cell r="G464">
            <v>28655.407763548923</v>
          </cell>
          <cell r="H464">
            <v>28655.407763548923</v>
          </cell>
          <cell r="I464">
            <v>34618.595119492289</v>
          </cell>
          <cell r="J464">
            <v>34618.595119492289</v>
          </cell>
          <cell r="K464">
            <v>46253.794849244849</v>
          </cell>
          <cell r="L464">
            <v>48299.914299899589</v>
          </cell>
        </row>
        <row r="465">
          <cell r="B465">
            <v>650521</v>
          </cell>
          <cell r="C465" t="str">
            <v>Routine Maint - Environmental Systems</v>
          </cell>
          <cell r="D465">
            <v>23323</v>
          </cell>
          <cell r="E465">
            <v>104917.57978361202</v>
          </cell>
          <cell r="F465">
            <v>104917.57978361202</v>
          </cell>
          <cell r="G465">
            <v>104917.57978361202</v>
          </cell>
          <cell r="H465">
            <v>104917.57978361202</v>
          </cell>
          <cell r="I465">
            <v>104917.57978361202</v>
          </cell>
          <cell r="J465">
            <v>104917.57978361202</v>
          </cell>
          <cell r="K465">
            <v>104917.57978361202</v>
          </cell>
          <cell r="L465">
            <v>104917.57978361202</v>
          </cell>
        </row>
        <row r="466">
          <cell r="B466">
            <v>650523</v>
          </cell>
          <cell r="C466" t="str">
            <v>Routine Maint - Other Direct UnIT Costs</v>
          </cell>
          <cell r="D466">
            <v>994641</v>
          </cell>
          <cell r="E466">
            <v>34809.962169932667</v>
          </cell>
          <cell r="F466">
            <v>86677.666697944936</v>
          </cell>
          <cell r="G466">
            <v>113303.71543286124</v>
          </cell>
          <cell r="H466">
            <v>208478.83125025395</v>
          </cell>
          <cell r="I466">
            <v>302620.82902766584</v>
          </cell>
          <cell r="J466">
            <v>745152.5236944448</v>
          </cell>
          <cell r="K466">
            <v>883728.90685465094</v>
          </cell>
          <cell r="L466">
            <v>963338.75434746477</v>
          </cell>
        </row>
        <row r="467">
          <cell r="B467">
            <v>650525</v>
          </cell>
          <cell r="C467" t="str">
            <v>Major Maint - LT Svc Agrmt Csts (LTSA)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650527</v>
          </cell>
          <cell r="C468" t="str">
            <v>Major Maint - Material Handling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650529</v>
          </cell>
          <cell r="C469" t="str">
            <v>Major Maint - Boiler/HRSG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650531</v>
          </cell>
          <cell r="C470" t="str">
            <v>Major Maint - Steam Turbine/Generator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650533</v>
          </cell>
          <cell r="C471" t="str">
            <v>Major Maint - Combustion Turbine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650535</v>
          </cell>
          <cell r="C472" t="str">
            <v>Major Maint - Hydro Turbine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650537</v>
          </cell>
          <cell r="C473" t="str">
            <v>Major Maint - Hydro Generator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650539</v>
          </cell>
          <cell r="C474" t="str">
            <v>Major Maint - Water Treatment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650541</v>
          </cell>
          <cell r="C475" t="str">
            <v>Major Maint - Environmental Systems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650543</v>
          </cell>
          <cell r="C476" t="str">
            <v>Major Maint - Other Direct Unit Costs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650545</v>
          </cell>
          <cell r="C477" t="str">
            <v>Other Power Plant Maint Costs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650550</v>
          </cell>
          <cell r="C478" t="str">
            <v>Distribution Grid Maintenance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650555</v>
          </cell>
          <cell r="C479" t="str">
            <v>Transmission Grid Maintenance</v>
          </cell>
          <cell r="D479">
            <v>28893</v>
          </cell>
          <cell r="E479">
            <v>16.501929333434216</v>
          </cell>
          <cell r="F479">
            <v>967.49962695430906</v>
          </cell>
          <cell r="G479">
            <v>1061.2536168336396</v>
          </cell>
          <cell r="H479">
            <v>1104.2933210612557</v>
          </cell>
          <cell r="I479">
            <v>2386.7837721643177</v>
          </cell>
          <cell r="J479">
            <v>5793.343802495433</v>
          </cell>
          <cell r="K479">
            <v>6679.3955717716772</v>
          </cell>
          <cell r="L479">
            <v>9349.1447733047335</v>
          </cell>
        </row>
        <row r="480">
          <cell r="B480">
            <v>660505</v>
          </cell>
          <cell r="C480" t="str">
            <v>Provision For Bad Debt</v>
          </cell>
          <cell r="D480">
            <v>142782</v>
          </cell>
          <cell r="E480">
            <v>-3289.5710826965274</v>
          </cell>
          <cell r="F480">
            <v>-3956.923346702667</v>
          </cell>
          <cell r="G480">
            <v>-5310.8587301203388</v>
          </cell>
          <cell r="H480">
            <v>45568.702433679697</v>
          </cell>
          <cell r="I480">
            <v>45568.702433679697</v>
          </cell>
          <cell r="J480">
            <v>45568.703276210654</v>
          </cell>
          <cell r="K480">
            <v>51943.588421046399</v>
          </cell>
          <cell r="L480">
            <v>45562.546446923152</v>
          </cell>
        </row>
        <row r="481">
          <cell r="B481">
            <v>680505</v>
          </cell>
          <cell r="C481" t="str">
            <v>Depreciation</v>
          </cell>
          <cell r="D481">
            <v>3213662.23</v>
          </cell>
          <cell r="E481">
            <v>336019.21336157981</v>
          </cell>
          <cell r="F481">
            <v>660183.97560256219</v>
          </cell>
          <cell r="G481">
            <v>1016969.3450069998</v>
          </cell>
          <cell r="H481">
            <v>1382538.0383038973</v>
          </cell>
          <cell r="I481">
            <v>1759990.0582248725</v>
          </cell>
          <cell r="J481">
            <v>2148284.0597414281</v>
          </cell>
          <cell r="K481">
            <v>2533646.9769781479</v>
          </cell>
          <cell r="L481">
            <v>2903254.1926440694</v>
          </cell>
        </row>
        <row r="482">
          <cell r="B482">
            <v>681005</v>
          </cell>
          <cell r="C482" t="str">
            <v>Depletion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681505</v>
          </cell>
          <cell r="C483" t="str">
            <v>Amortization Of Intangible Assets</v>
          </cell>
          <cell r="D483">
            <v>761716</v>
          </cell>
          <cell r="E483">
            <v>64210.359461299857</v>
          </cell>
          <cell r="F483">
            <v>129342.23367465366</v>
          </cell>
          <cell r="G483">
            <v>197340.41522389458</v>
          </cell>
          <cell r="H483">
            <v>263633.89521103492</v>
          </cell>
          <cell r="I483">
            <v>333570.65838192729</v>
          </cell>
          <cell r="J483">
            <v>405154.04164926236</v>
          </cell>
          <cell r="K483">
            <v>476906.69564808009</v>
          </cell>
          <cell r="L483">
            <v>544746.29769215547</v>
          </cell>
        </row>
        <row r="484">
          <cell r="B484">
            <v>681510</v>
          </cell>
          <cell r="C484" t="str">
            <v>Amort Of Sales Concess &amp; Contracts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>
            <v>681515</v>
          </cell>
          <cell r="C485" t="str">
            <v>Amort Of Asset Retirement Obligations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B486">
            <v>681520</v>
          </cell>
          <cell r="C486" t="str">
            <v>Amortization of Goodwill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B487">
            <v>710505</v>
          </cell>
          <cell r="C487" t="str">
            <v>Group G&amp;A - Salaries &amp; Wages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710510</v>
          </cell>
          <cell r="C488" t="str">
            <v>Group G&amp;A - Overtime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710515</v>
          </cell>
          <cell r="C489" t="str">
            <v>Group G&amp;A - Cash Bonuses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>
            <v>710520</v>
          </cell>
          <cell r="C490" t="str">
            <v>Group G&amp;A - Long-Term Incentive Plan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B491">
            <v>710525</v>
          </cell>
          <cell r="C491" t="str">
            <v>Group G&amp;A - Stock Options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B492">
            <v>710526</v>
          </cell>
          <cell r="C492" t="str">
            <v>Group G&amp;A - Restricted Stock Units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710530</v>
          </cell>
          <cell r="C493" t="str">
            <v>Group G&amp;A - Vacation/Paid Time Off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710535</v>
          </cell>
          <cell r="C494" t="str">
            <v>Group G&amp;A - Employer Taxes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>
            <v>710540</v>
          </cell>
          <cell r="C495" t="str">
            <v>Group G&amp;A - Defined Cont. Plan Exp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710545</v>
          </cell>
          <cell r="C496" t="str">
            <v>Group G&amp;A - Defined Benefit Plan Exp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710550</v>
          </cell>
          <cell r="C497" t="str">
            <v>Group G&amp;A - Health/Life/Dental/Dis Ins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710555</v>
          </cell>
          <cell r="C498" t="str">
            <v>Group G&amp;A - Tuition Reimbursement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710565</v>
          </cell>
          <cell r="C499" t="str">
            <v>Group G&amp;A - Employee Training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710570</v>
          </cell>
          <cell r="C500" t="str">
            <v>Group G&amp;A - Travel - Transportation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710575</v>
          </cell>
          <cell r="C501" t="str">
            <v>Group G&amp;A - Travel - Lodging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710576</v>
          </cell>
          <cell r="C502" t="str">
            <v>Group G&amp;A - Travel - Meals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710580</v>
          </cell>
          <cell r="C503" t="str">
            <v>Group G&amp;A - Bus Meal &amp; Entertainment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710581</v>
          </cell>
          <cell r="C504" t="str">
            <v>Group G&amp;A - Charitable Contributions - Non - US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>
            <v>710582</v>
          </cell>
          <cell r="C505" t="str">
            <v>Group G&amp;A - SAP Hardware/Software - CCS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710583</v>
          </cell>
          <cell r="C506" t="str">
            <v>Group G&amp;A - SAP Contract Srvcs - CCS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710584</v>
          </cell>
          <cell r="C507" t="str">
            <v>Group G&amp;A - SAP People Costs - CCS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710585</v>
          </cell>
          <cell r="C508" t="str">
            <v>Group G&amp;A - Other SAP Costs - CCS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710586</v>
          </cell>
          <cell r="C509" t="str">
            <v>Group G&amp;A - SAP Hardware/Software - ERP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710587</v>
          </cell>
          <cell r="C510" t="str">
            <v>Group G&amp;A - SAP Contract Srvcs - ERP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>
            <v>710588</v>
          </cell>
          <cell r="C511" t="str">
            <v>Group G&amp;A - SAP People Costs - ERP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710589</v>
          </cell>
          <cell r="C512" t="str">
            <v>Group G&amp;A - Other SAP Costs - ERP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710590</v>
          </cell>
          <cell r="C513" t="str">
            <v>Group G&amp;A - Office Costs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710592</v>
          </cell>
          <cell r="C514" t="str">
            <v>Group G&amp;A - Property Rental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710594</v>
          </cell>
          <cell r="C515" t="str">
            <v>Group G&amp;A - Equipment Rental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710596</v>
          </cell>
          <cell r="C516" t="str">
            <v>Group G&amp;A - Consultants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710598</v>
          </cell>
          <cell r="C517" t="str">
            <v>Group G&amp;A - Other Costs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730505</v>
          </cell>
          <cell r="C518" t="str">
            <v>Business Development - People Costs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730510</v>
          </cell>
          <cell r="C519" t="str">
            <v>Bus Development - People Related Csts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730515</v>
          </cell>
          <cell r="C520" t="str">
            <v>Business Development - Office Costs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730520</v>
          </cell>
          <cell r="C521" t="str">
            <v>Business Development - Consultants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730525</v>
          </cell>
          <cell r="C522" t="str">
            <v>Business Development - Options/Permits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730530</v>
          </cell>
          <cell r="C523" t="str">
            <v>Business Development - Other Costs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830505</v>
          </cell>
          <cell r="C524" t="str">
            <v>Interest (Income) - Investment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830510</v>
          </cell>
          <cell r="C525" t="str">
            <v>Interest (Income) - Other</v>
          </cell>
          <cell r="D525">
            <v>-26969</v>
          </cell>
          <cell r="E525">
            <v>-4566.527275478551</v>
          </cell>
          <cell r="F525">
            <v>-9611.9609669597485</v>
          </cell>
          <cell r="G525">
            <v>-13196.553960342388</v>
          </cell>
          <cell r="H525">
            <v>-15126.660374102234</v>
          </cell>
          <cell r="I525">
            <v>-18179.957213088073</v>
          </cell>
          <cell r="J525">
            <v>-18582.318321858824</v>
          </cell>
          <cell r="K525">
            <v>-18848.792606125353</v>
          </cell>
          <cell r="L525">
            <v>-18957.144171120563</v>
          </cell>
        </row>
        <row r="526">
          <cell r="B526">
            <v>830515</v>
          </cell>
          <cell r="C526" t="str">
            <v>Int (Income) - Unrealized Int Inc Rate Derivatives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830516</v>
          </cell>
          <cell r="C527" t="str">
            <v>Int (Income) - Realized Int Inc Derivatives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830520</v>
          </cell>
          <cell r="C528" t="str">
            <v>Unconsol Related Party Interest (Income)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835005</v>
          </cell>
          <cell r="C529" t="str">
            <v>Interest Expense</v>
          </cell>
          <cell r="D529">
            <v>596935</v>
          </cell>
          <cell r="E529">
            <v>101788.05054096995</v>
          </cell>
          <cell r="F529">
            <v>196747.86074818409</v>
          </cell>
          <cell r="G529">
            <v>297161.02337955812</v>
          </cell>
          <cell r="H529">
            <v>471508.76324761449</v>
          </cell>
          <cell r="I529">
            <v>662876.58511129615</v>
          </cell>
          <cell r="J529">
            <v>852069.27286932059</v>
          </cell>
          <cell r="K529">
            <v>1036544.3616796189</v>
          </cell>
          <cell r="L529">
            <v>1210789.0711371866</v>
          </cell>
        </row>
        <row r="530">
          <cell r="B530">
            <v>835010</v>
          </cell>
          <cell r="C530" t="str">
            <v>Int Exp - Unrealized Int Rate Derivatives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835011</v>
          </cell>
          <cell r="C531" t="str">
            <v>Realized Interest Rate Derivatives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835015</v>
          </cell>
          <cell r="C532" t="str">
            <v>Amortization Of Deferred Financing Costs</v>
          </cell>
          <cell r="D532">
            <v>49047</v>
          </cell>
          <cell r="E532">
            <v>8711.1447378376342</v>
          </cell>
          <cell r="F532">
            <v>16692.196157638093</v>
          </cell>
          <cell r="G532">
            <v>24616.797169705045</v>
          </cell>
          <cell r="H532">
            <v>32534.165759963846</v>
          </cell>
          <cell r="I532">
            <v>40913.446299970426</v>
          </cell>
          <cell r="J532">
            <v>49213.041885108178</v>
          </cell>
          <cell r="K532">
            <v>57809.570894482385</v>
          </cell>
          <cell r="L532">
            <v>65937.302840991426</v>
          </cell>
        </row>
        <row r="533">
          <cell r="B533">
            <v>835020</v>
          </cell>
          <cell r="C533" t="str">
            <v>Interest Exp Pref Stock Dividends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835025</v>
          </cell>
          <cell r="C534" t="str">
            <v>Accretion Exp - ARO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>
            <v>835030</v>
          </cell>
          <cell r="C535" t="str">
            <v>Unconsol Related Party Interest Expense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835050</v>
          </cell>
          <cell r="C536" t="str">
            <v>Amort of OCI - FAS133 - Realized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840505</v>
          </cell>
          <cell r="C537" t="str">
            <v>Unrealized Foreign Currency (Gain)/Loss</v>
          </cell>
          <cell r="D537">
            <v>1325033</v>
          </cell>
          <cell r="E537">
            <v>-467506.27555421053</v>
          </cell>
          <cell r="F537">
            <v>-1033527.3995756991</v>
          </cell>
          <cell r="G537">
            <v>-1612592.156913185</v>
          </cell>
          <cell r="H537">
            <v>-2942925.5573311243</v>
          </cell>
          <cell r="I537">
            <v>-4330350.3571335617</v>
          </cell>
          <cell r="J537">
            <v>-5701332.7266676426</v>
          </cell>
          <cell r="K537">
            <v>-5841385.9562935159</v>
          </cell>
          <cell r="L537">
            <v>-2560266.201981796</v>
          </cell>
        </row>
        <row r="538">
          <cell r="B538">
            <v>840506</v>
          </cell>
          <cell r="C538" t="str">
            <v>Realized Foreign Currency (Gain)/Loss</v>
          </cell>
          <cell r="D538">
            <v>14998</v>
          </cell>
          <cell r="E538">
            <v>24983.690398728912</v>
          </cell>
          <cell r="F538">
            <v>91398.780728736572</v>
          </cell>
          <cell r="G538">
            <v>154244.09462519438</v>
          </cell>
          <cell r="H538">
            <v>341081.33711032534</v>
          </cell>
          <cell r="I538">
            <v>780411.41210209345</v>
          </cell>
          <cell r="J538">
            <v>1142460.6518493339</v>
          </cell>
          <cell r="K538">
            <v>1256056.3819380088</v>
          </cell>
          <cell r="L538">
            <v>662377.74910664535</v>
          </cell>
        </row>
        <row r="539">
          <cell r="B539">
            <v>840515</v>
          </cell>
          <cell r="C539" t="str">
            <v>Realized Foreign Currency Derivatives (Gain)/Loss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840510</v>
          </cell>
          <cell r="C540" t="str">
            <v>Unrealized Foreign Currency Derivatives (Gain)/Loss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852003</v>
          </cell>
          <cell r="C541" t="str">
            <v>Unrealized Commodity - (Gain)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852004</v>
          </cell>
          <cell r="C542" t="str">
            <v>Realized Commodity - (Gain)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852005</v>
          </cell>
          <cell r="C543" t="str">
            <v>Unrealized Commodity Derivatives - Loss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852006</v>
          </cell>
          <cell r="C544" t="str">
            <v>Realized Commodity Derivatives - Loss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>
            <v>859005</v>
          </cell>
          <cell r="C545" t="str">
            <v>(Gain) On Asset Sale</v>
          </cell>
          <cell r="D545">
            <v>-20216</v>
          </cell>
          <cell r="E545">
            <v>-1977.5461148520847</v>
          </cell>
          <cell r="F545">
            <v>-687.65716627188476</v>
          </cell>
          <cell r="G545">
            <v>-2040.4688439674869</v>
          </cell>
          <cell r="H545">
            <v>-2040.4688439674867</v>
          </cell>
          <cell r="I545">
            <v>-2040.4688439674867</v>
          </cell>
          <cell r="J545">
            <v>-4019.8042555438615</v>
          </cell>
          <cell r="K545">
            <v>-4019.8042555438624</v>
          </cell>
          <cell r="L545">
            <v>-4019.8042555438624</v>
          </cell>
        </row>
        <row r="546">
          <cell r="B546">
            <v>859010</v>
          </cell>
          <cell r="C546" t="str">
            <v>Marked-to-Market (Gain) on Inv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B547">
            <v>859015</v>
          </cell>
          <cell r="C547" t="str">
            <v>(Gain) on Sale of Investment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859020</v>
          </cell>
          <cell r="C548" t="str">
            <v>Rental (Income)</v>
          </cell>
          <cell r="D548">
            <v>-17601</v>
          </cell>
          <cell r="E548">
            <v>-1634.015434667474</v>
          </cell>
          <cell r="F548">
            <v>-3287.7375375070746</v>
          </cell>
          <cell r="G548">
            <v>-5617.4097056658911</v>
          </cell>
          <cell r="H548">
            <v>-8014.0909466239373</v>
          </cell>
          <cell r="I548">
            <v>-10462.462036515277</v>
          </cell>
          <cell r="J548">
            <v>-13680.236827988865</v>
          </cell>
          <cell r="K548">
            <v>-16130.181596167229</v>
          </cell>
          <cell r="L548">
            <v>-18390.87298869358</v>
          </cell>
        </row>
        <row r="549">
          <cell r="B549">
            <v>859025</v>
          </cell>
          <cell r="C549" t="str">
            <v>Legal/Dispute Settlement (Income)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859030</v>
          </cell>
          <cell r="C550" t="str">
            <v>(Gain) on Early Extingshmnt of Debt/Liab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859095</v>
          </cell>
          <cell r="C551" t="str">
            <v>Other (Income)</v>
          </cell>
          <cell r="D551">
            <v>-6885</v>
          </cell>
          <cell r="E551">
            <v>0</v>
          </cell>
          <cell r="F551">
            <v>-4244.5960859554871</v>
          </cell>
          <cell r="G551">
            <v>-4556.0013019928556</v>
          </cell>
          <cell r="H551">
            <v>-2530.9656967846895</v>
          </cell>
          <cell r="I551">
            <v>-114491.78904219133</v>
          </cell>
          <cell r="J551">
            <v>-102355.79569818598</v>
          </cell>
          <cell r="K551">
            <v>-100568.60770730686</v>
          </cell>
          <cell r="L551">
            <v>-98610.298141672858</v>
          </cell>
        </row>
        <row r="552">
          <cell r="B552">
            <v>859505</v>
          </cell>
          <cell r="C552" t="str">
            <v>Loss On Sale Or Disposal Of Asset</v>
          </cell>
          <cell r="D552">
            <v>73594</v>
          </cell>
          <cell r="E552">
            <v>976.5496708784143</v>
          </cell>
          <cell r="F552">
            <v>959.37392260519823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859510</v>
          </cell>
          <cell r="C553" t="str">
            <v>Debt Refinancing Costs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859515</v>
          </cell>
          <cell r="C554" t="str">
            <v>Environmental Fine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859520</v>
          </cell>
          <cell r="C555" t="str">
            <v>Loss on Legal/Dispute Settlement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859525</v>
          </cell>
          <cell r="C556" t="str">
            <v>Loss on Extinguishment of Liabililties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859530</v>
          </cell>
          <cell r="C557" t="str">
            <v>Loss on Sale of Investments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859535</v>
          </cell>
          <cell r="C558" t="str">
            <v>Other Expense - SAP Disposals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859540</v>
          </cell>
          <cell r="C559" t="str">
            <v>Goodwill Impairment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859545</v>
          </cell>
          <cell r="C560" t="str">
            <v>Fixed Asset Impairment Expense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859546</v>
          </cell>
          <cell r="C561" t="str">
            <v>Investment Asset Impairment Expense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>
            <v>859550</v>
          </cell>
          <cell r="C562" t="str">
            <v>Loss on Disposal of Asset</v>
          </cell>
          <cell r="E562">
            <v>0</v>
          </cell>
          <cell r="F562">
            <v>0</v>
          </cell>
          <cell r="G562">
            <v>2312.1825640999432</v>
          </cell>
          <cell r="H562">
            <v>35598.77033133994</v>
          </cell>
          <cell r="I562">
            <v>35598.77033133994</v>
          </cell>
          <cell r="J562">
            <v>35598.77033133994</v>
          </cell>
          <cell r="K562">
            <v>35598.77033133994</v>
          </cell>
          <cell r="L562">
            <v>35665.540532553605</v>
          </cell>
        </row>
        <row r="563">
          <cell r="B563">
            <v>859595</v>
          </cell>
          <cell r="C563" t="str">
            <v>Other Expense</v>
          </cell>
          <cell r="D563">
            <v>250539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860510</v>
          </cell>
          <cell r="C564" t="str">
            <v>Adj To Equity In Earnings - Gain/(Loss)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870510</v>
          </cell>
          <cell r="C565" t="str">
            <v>Adj To Minority Interest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B566">
            <v>871510</v>
          </cell>
          <cell r="C566" t="str">
            <v>Adj To Taxes - Minority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>
            <v>880505</v>
          </cell>
          <cell r="C567" t="str">
            <v>Current Inc Tax Exp - US State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880506</v>
          </cell>
          <cell r="C568" t="str">
            <v>Deferred Inc Tax Exp US-State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880510</v>
          </cell>
          <cell r="C569" t="str">
            <v>Current Inc Tax Exp - US Federal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880511</v>
          </cell>
          <cell r="C570" t="str">
            <v>Deferred Inc Tax Exp US-Federal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880525</v>
          </cell>
          <cell r="C571" t="str">
            <v>Current Inc Tax Exp Foreign</v>
          </cell>
          <cell r="D571">
            <v>4694332.04</v>
          </cell>
          <cell r="E571">
            <v>867960.46578929271</v>
          </cell>
          <cell r="F571">
            <v>1575041.2341876845</v>
          </cell>
          <cell r="G571">
            <v>3164791.9360012505</v>
          </cell>
          <cell r="H571">
            <v>4292840.6047681607</v>
          </cell>
          <cell r="I571">
            <v>4286359.5614827164</v>
          </cell>
          <cell r="J571">
            <v>5730120.7512628175</v>
          </cell>
          <cell r="K571">
            <v>5730120.7512628175</v>
          </cell>
          <cell r="L571">
            <v>4332268.4947800729</v>
          </cell>
          <cell r="M571">
            <v>221041</v>
          </cell>
          <cell r="N571">
            <v>4553309.4947800729</v>
          </cell>
        </row>
        <row r="572">
          <cell r="B572">
            <v>880527</v>
          </cell>
          <cell r="C572" t="str">
            <v>Deferred Inc Tax Exp Foreign</v>
          </cell>
          <cell r="I572">
            <v>1101063.674823632</v>
          </cell>
          <cell r="J572">
            <v>1101063.674823632</v>
          </cell>
          <cell r="K572">
            <v>1101063.674823632</v>
          </cell>
          <cell r="L572">
            <v>2756892.2993365042</v>
          </cell>
          <cell r="M572">
            <v>17864</v>
          </cell>
          <cell r="N572">
            <v>2774756.2993365042</v>
          </cell>
        </row>
        <row r="573">
          <cell r="B573">
            <v>880530</v>
          </cell>
          <cell r="C573" t="str">
            <v>Current Inc Tax Exp Unconsol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>
            <v>880532</v>
          </cell>
          <cell r="C574" t="str">
            <v>Deferred Inc Tax Exp Unconsol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880535</v>
          </cell>
          <cell r="C575" t="str">
            <v>Inc Tax Exp Elimination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881010</v>
          </cell>
          <cell r="C576" t="str">
            <v>Taxes - Equity Earnings - Adj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>
            <v>890505</v>
          </cell>
          <cell r="C577" t="str">
            <v>Chng Acct Princ FAS 133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890510</v>
          </cell>
          <cell r="C578" t="str">
            <v>Chng Acct Princ FAS 143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B579">
            <v>890515</v>
          </cell>
          <cell r="C579" t="str">
            <v>Chng Acct Princ FAS 142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890520</v>
          </cell>
          <cell r="C580" t="str">
            <v>Chng Acct Princ - Other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890525</v>
          </cell>
          <cell r="C581" t="str">
            <v>Taxes - Change in Acct Principle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891005</v>
          </cell>
          <cell r="C582" t="str">
            <v>Extraordinary (Gain)/Loss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891010</v>
          </cell>
          <cell r="C583" t="str">
            <v>Taxes - Extraordinary Items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>
            <v>891505</v>
          </cell>
          <cell r="C584" t="str">
            <v>Discontinued Operations - Exp/(Inc)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 t="str">
            <v>GAAP027</v>
          </cell>
          <cell r="C585" t="str">
            <v>IC19 Consol - Elec Sales - Energy - Maikuben West CJSC</v>
          </cell>
          <cell r="D585">
            <v>188000.77009006546</v>
          </cell>
          <cell r="E585">
            <v>39476.764772641298</v>
          </cell>
          <cell r="F585">
            <v>73027.199308328185</v>
          </cell>
          <cell r="G585">
            <v>103569.81807049245</v>
          </cell>
          <cell r="H585">
            <v>126786.42311791248</v>
          </cell>
          <cell r="I585">
            <v>147785.89628221936</v>
          </cell>
          <cell r="J585">
            <v>163649.37326830294</v>
          </cell>
          <cell r="K585">
            <v>181073.00232430952</v>
          </cell>
          <cell r="L585">
            <v>196859.35048366964</v>
          </cell>
        </row>
        <row r="586">
          <cell r="B586" t="str">
            <v>GAAP028</v>
          </cell>
          <cell r="C586" t="str">
            <v>IC19 Consol - Elec Sales - Energy - AES Kazakstan LLP</v>
          </cell>
          <cell r="D586">
            <v>1366337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GAAP029</v>
          </cell>
          <cell r="C587" t="str">
            <v>IC10 Consol - Fuel - Coal Cost - Maikuben West CJSC</v>
          </cell>
          <cell r="D587">
            <v>6464656.4806608772</v>
          </cell>
          <cell r="E587">
            <v>330871.49126125447</v>
          </cell>
          <cell r="F587">
            <v>648548.98934260523</v>
          </cell>
          <cell r="G587">
            <v>1699576.4319272686</v>
          </cell>
          <cell r="H587">
            <v>2919490.4650409156</v>
          </cell>
          <cell r="I587">
            <v>3996251.0758410473</v>
          </cell>
          <cell r="J587">
            <v>4992577.2869793065</v>
          </cell>
          <cell r="K587">
            <v>5869326.1764312107</v>
          </cell>
          <cell r="L587">
            <v>6621356.0470795659</v>
          </cell>
        </row>
        <row r="588">
          <cell r="B588" t="str">
            <v>GAAP030</v>
          </cell>
          <cell r="C588" t="str">
            <v>IC19 Consol - Elec Cost - Energy - Shulbinsk GES LSC</v>
          </cell>
          <cell r="D588">
            <v>3818207</v>
          </cell>
          <cell r="E588">
            <v>16367.447983657414</v>
          </cell>
          <cell r="F588">
            <v>16367.447983657414</v>
          </cell>
          <cell r="G588">
            <v>16367.447983657414</v>
          </cell>
          <cell r="H588">
            <v>16367.447983657414</v>
          </cell>
          <cell r="I588">
            <v>16367.447983657414</v>
          </cell>
          <cell r="J588">
            <v>16367.447983657414</v>
          </cell>
          <cell r="K588">
            <v>16367.447983657414</v>
          </cell>
          <cell r="L588">
            <v>16367.447983657414</v>
          </cell>
        </row>
        <row r="589">
          <cell r="B589" t="str">
            <v>GAAP031</v>
          </cell>
          <cell r="C589" t="str">
            <v>IC19 Consol - Elec Cost - Energy - UstKamenogorsk GES LLP</v>
          </cell>
          <cell r="D589">
            <v>2711608.0629275478</v>
          </cell>
          <cell r="E589">
            <v>-2286.8805326473484</v>
          </cell>
          <cell r="F589">
            <v>-2286.8805326473484</v>
          </cell>
          <cell r="G589">
            <v>-2286.8805326473484</v>
          </cell>
          <cell r="H589">
            <v>-2286.8805326473484</v>
          </cell>
          <cell r="I589">
            <v>-2286.8805326473484</v>
          </cell>
          <cell r="J589">
            <v>-2286.8805326473484</v>
          </cell>
          <cell r="K589">
            <v>-2286.8805326473484</v>
          </cell>
          <cell r="L589">
            <v>-2286.8805326473484</v>
          </cell>
        </row>
        <row r="590">
          <cell r="B590" t="str">
            <v>GAAP032</v>
          </cell>
          <cell r="C590" t="str">
            <v>IC16 Consol - Other Revenue - Sogrinsk TETS LLP</v>
          </cell>
          <cell r="D590">
            <v>3959.1307112228305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5862.8275339118718</v>
          </cell>
          <cell r="K590">
            <v>5862.8275339118718</v>
          </cell>
          <cell r="L590">
            <v>5862.8275339118718</v>
          </cell>
        </row>
        <row r="591">
          <cell r="B591" t="str">
            <v>GAAP033</v>
          </cell>
          <cell r="C591" t="str">
            <v>IC16 Consol - Other Revenue - UstKamenogorsk TETS LLP</v>
          </cell>
          <cell r="D591">
            <v>4181.0269111341122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8929.8677226388063</v>
          </cell>
          <cell r="K591">
            <v>8929.8677226388063</v>
          </cell>
          <cell r="L591">
            <v>8929.8677226388063</v>
          </cell>
        </row>
        <row r="592">
          <cell r="B592" t="str">
            <v>GAAP034</v>
          </cell>
          <cell r="C592" t="str">
            <v>IC12 Consol - Interest Expense - AES Corp</v>
          </cell>
          <cell r="D592">
            <v>3030000</v>
          </cell>
          <cell r="E592">
            <v>331000</v>
          </cell>
          <cell r="F592">
            <v>645000</v>
          </cell>
          <cell r="G592">
            <v>1000000</v>
          </cell>
          <cell r="H592">
            <v>1353000</v>
          </cell>
          <cell r="I592">
            <v>1711000</v>
          </cell>
          <cell r="J592">
            <v>2082000</v>
          </cell>
          <cell r="K592">
            <v>2469000</v>
          </cell>
          <cell r="L592">
            <v>2845065.0031938679</v>
          </cell>
        </row>
        <row r="593">
          <cell r="B593" t="str">
            <v>GAAP035</v>
          </cell>
          <cell r="C593" t="str">
            <v>IC12 Consol - Interest Expense - AES Global Power Holdings BV</v>
          </cell>
          <cell r="D593">
            <v>4618000</v>
          </cell>
          <cell r="E593">
            <v>477000</v>
          </cell>
          <cell r="F593">
            <v>929000</v>
          </cell>
          <cell r="G593">
            <v>1440000</v>
          </cell>
          <cell r="H593">
            <v>1948000</v>
          </cell>
          <cell r="I593">
            <v>2480000</v>
          </cell>
          <cell r="J593">
            <v>3014000</v>
          </cell>
          <cell r="K593">
            <v>3572000</v>
          </cell>
          <cell r="L593">
            <v>4113379.0003193868</v>
          </cell>
        </row>
        <row r="594">
          <cell r="B594" t="str">
            <v>GAAP036</v>
          </cell>
          <cell r="C594" t="str">
            <v>IC19 Consol - Elec Sales - Energy - NurEnergoService LLP</v>
          </cell>
          <cell r="D594">
            <v>3739215.4735135245</v>
          </cell>
          <cell r="E594">
            <v>2015766.8986910798</v>
          </cell>
          <cell r="F594">
            <v>4114387.2531039724</v>
          </cell>
          <cell r="G594">
            <v>7073544.3302546153</v>
          </cell>
          <cell r="H594">
            <v>10338369.215803562</v>
          </cell>
          <cell r="I594">
            <v>14428651.056435764</v>
          </cell>
          <cell r="J594">
            <v>17918866.272544958</v>
          </cell>
          <cell r="K594">
            <v>20630395.17213114</v>
          </cell>
          <cell r="L594">
            <v>24875923.056034051</v>
          </cell>
        </row>
        <row r="595">
          <cell r="B595" t="str">
            <v>GAAP037</v>
          </cell>
          <cell r="C595" t="str">
            <v>IC16 Consol - Other Costs Of Sales - UstKamenogorsk TETS LLP</v>
          </cell>
          <cell r="D595">
            <v>367.16640560901021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_ Location Sheet "/>
      <sheetName val="Non IC Input"/>
      <sheetName val="Project Proforma"/>
      <sheetName val="Capital"/>
      <sheetName val="Prod Stats"/>
      <sheetName val="Prod Value"/>
      <sheetName val="Tax"/>
      <sheetName val="Mine Gen"/>
      <sheetName val="Чувствительност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"/>
      <sheetName val="Общее"/>
      <sheetName val="Выручка"/>
      <sheetName val="Кап.затраты"/>
      <sheetName val="Стоимость_Оборудования"/>
      <sheetName val="Реагентика_мат"/>
      <sheetName val="Электроэнергия"/>
      <sheetName val="Себестоимость"/>
      <sheetName val="Налоги"/>
      <sheetName val="Финансирование"/>
      <sheetName val="Модель погашения"/>
      <sheetName val="Доход-расход"/>
      <sheetName val="Эффективность"/>
      <sheetName val="ОТЭП"/>
      <sheetName val="Структура сценария"/>
      <sheetName val="Чувствительность"/>
      <sheetName val="Численность раб."/>
      <sheetName val="Оборудование"/>
      <sheetName val="Sum Statement"/>
      <sheetName val="Variables"/>
      <sheetName val="Currency _ Location Sheet "/>
      <sheetName val="Экономика_ЗИФ_Родин"/>
      <sheetName val="Общие начальные данные"/>
      <sheetName val="_RISK Correlations"/>
      <sheetName val="Non IC Input"/>
      <sheetName val="Дефл"/>
      <sheetName val="Contents"/>
      <sheetName val="Currency &amp; Location Sheet "/>
      <sheetName val="Mine Gen"/>
      <sheetName val="Summary"/>
    </sheetNames>
    <sheetDataSet>
      <sheetData sheetId="0">
        <row r="63">
          <cell r="B63">
            <v>196.83665211540153</v>
          </cell>
        </row>
      </sheetData>
      <sheetData sheetId="1" refreshError="1"/>
      <sheetData sheetId="2">
        <row r="63">
          <cell r="B63">
            <v>196.83665211540153</v>
          </cell>
        </row>
      </sheetData>
      <sheetData sheetId="3" refreshError="1"/>
      <sheetData sheetId="4">
        <row r="63">
          <cell r="B63">
            <v>196.83665211540153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1"/>
      <sheetName val="2_9"/>
      <sheetName val="3"/>
      <sheetName val="3а"/>
      <sheetName val="3_1"/>
      <sheetName val="4"/>
      <sheetName val="4а"/>
      <sheetName val="4_1"/>
      <sheetName val="4_2"/>
      <sheetName val="4_3"/>
      <sheetName val="4_10"/>
      <sheetName val="6_1"/>
      <sheetName val="6_3"/>
      <sheetName val="9"/>
      <sheetName val="9_1"/>
      <sheetName val="9_2"/>
      <sheetName val="9_1 нов"/>
      <sheetName val="9_2 нов"/>
      <sheetName val="расчет НПФ"/>
      <sheetName val="расчет СН"/>
      <sheetName val="расчет соцстрах"/>
      <sheetName val="расчет ИПН"/>
      <sheetName val="11_4"/>
      <sheetName val="13"/>
      <sheetName val="1_2"/>
      <sheetName val="2_1"/>
      <sheetName val="2_2"/>
      <sheetName val="2_3"/>
      <sheetName val="2_4"/>
      <sheetName val="2_5"/>
      <sheetName val="2_6"/>
      <sheetName val="2_7"/>
      <sheetName val="2_8"/>
      <sheetName val="3б"/>
      <sheetName val="3_2"/>
      <sheetName val="3_7"/>
      <sheetName val="4_4"/>
      <sheetName val="4_6"/>
      <sheetName val="4_6а"/>
      <sheetName val="4_7"/>
      <sheetName val="4_9"/>
      <sheetName val="4_12"/>
      <sheetName val="4_13"/>
      <sheetName val="5_1"/>
      <sheetName val="5_1а"/>
      <sheetName val="5_1б"/>
      <sheetName val="6_2"/>
      <sheetName val="9 а"/>
      <sheetName val="10"/>
      <sheetName val="10_1"/>
      <sheetName val="11"/>
      <sheetName val="11_2"/>
      <sheetName val="11_3"/>
      <sheetName val="11_4 а"/>
      <sheetName val="12"/>
      <sheetName val="12_1 "/>
      <sheetName val="12_2"/>
      <sheetName val="13_4 "/>
      <sheetName val="13_5"/>
      <sheetName val="19"/>
      <sheetName val="20"/>
      <sheetName val="Список документов"/>
      <sheetName val="Перечень связанных сторон"/>
      <sheetName val="Чувствительность"/>
      <sheetName val="Анализ закл. работ"/>
      <sheetName val="9_1_нов"/>
      <sheetName val="9_2_нов"/>
      <sheetName val="расчет_НПФ"/>
      <sheetName val="расчет_СН"/>
      <sheetName val="расчет_соцстрах"/>
      <sheetName val="расчет_ИПН"/>
      <sheetName val="9_а"/>
      <sheetName val="11_4_а"/>
      <sheetName val="12_1_"/>
      <sheetName val="13_4_"/>
      <sheetName val="Список_документов"/>
      <sheetName val="Перечень_связанных_сторон"/>
      <sheetName val="Статьи"/>
      <sheetName val="Inventory"/>
      <sheetName val="Общие начальные данные"/>
      <sheetName val="Currency _ Location Sheet "/>
      <sheetName val="Калькуляция"/>
      <sheetName val="Contents"/>
      <sheetName val="Non IC Input"/>
      <sheetName val="Sum Statement"/>
      <sheetName val="Revenue"/>
      <sheetName val="ЯНВАРЬ"/>
      <sheetName val="отчет мсфо за январь"/>
      <sheetName val="ГР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опление"/>
      <sheetName val="Вентиляция"/>
      <sheetName val="Мощность"/>
      <sheetName val="Лист1"/>
      <sheetName val="Горячее_водоснабжение_зим"/>
      <sheetName val="Горячее_водоснабжение_лет"/>
      <sheetName val="Калькуляция"/>
      <sheetName val="_RISK Correlations"/>
      <sheetName val="Перечень связанных сторон"/>
      <sheetName val="altai income statement"/>
      <sheetName val="Input"/>
      <sheetName val="System"/>
      <sheetName val="Customize Your Loan Manager"/>
      <sheetName val="Loan Amortization Table"/>
      <sheetName val="Project Proforma"/>
      <sheetName val="Capital"/>
      <sheetName val="Prod Stats"/>
      <sheetName val="Prod Value"/>
      <sheetName val="Tax"/>
      <sheetName val="Summary"/>
      <sheetName val="Акбастау "/>
      <sheetName val="прочие"/>
      <sheetName val="Labor"/>
      <sheetName val="8_NPV_1"/>
    </sheetNames>
    <sheetDataSet>
      <sheetData sheetId="0">
        <row r="29">
          <cell r="E29">
            <v>820.83333333333337</v>
          </cell>
        </row>
        <row r="173">
          <cell r="G173">
            <v>165208.79699999999</v>
          </cell>
        </row>
      </sheetData>
      <sheetData sheetId="1">
        <row r="29">
          <cell r="E29">
            <v>820.83333333333337</v>
          </cell>
        </row>
        <row r="173">
          <cell r="G173">
            <v>161196.9</v>
          </cell>
        </row>
      </sheetData>
      <sheetData sheetId="2">
        <row r="29">
          <cell r="E29">
            <v>820.83333333333337</v>
          </cell>
        </row>
      </sheetData>
      <sheetData sheetId="3">
        <row r="29">
          <cell r="E29">
            <v>820.83333333333337</v>
          </cell>
        </row>
      </sheetData>
      <sheetData sheetId="4">
        <row r="29">
          <cell r="E29">
            <v>820.83333333333337</v>
          </cell>
        </row>
      </sheetData>
      <sheetData sheetId="5">
        <row r="29">
          <cell r="E29">
            <v>820.83333333333337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3. Inventories"/>
      <sheetName val="MOR_Excell version"/>
      <sheetName val="MOR_Hyperion version"/>
      <sheetName val="System"/>
      <sheetName val="Data"/>
      <sheetName val="Non IC Input"/>
      <sheetName val="Variables"/>
      <sheetName val="Перечень связанных сторон"/>
      <sheetName val="Отопление"/>
      <sheetName val="Вентиляция"/>
    </sheetNames>
    <sheetDataSet>
      <sheetData sheetId="0" refreshError="1">
        <row r="3">
          <cell r="D3">
            <v>31.103480000000001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  <sheetName val="Non IC Input"/>
      <sheetName val="3.3. Inventories"/>
      <sheetName val="Отопление"/>
      <sheetName val="Вентиляция"/>
      <sheetName val="Financ"/>
      <sheetName val="Finance &amp; Economic Data"/>
      <sheetName val="Cash Flow &amp; Coverag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затраты"/>
      <sheetName val="Изменение_оборотных_средств"/>
      <sheetName val="Т. 2 Движение"/>
      <sheetName val="Т.3 Поблочная ведомость"/>
      <sheetName val="Эксплуатационные запасы"/>
      <sheetName val="График отработки запасов"/>
      <sheetName val="Общие начальные данные"/>
      <sheetName val="График_погашения _запасов"/>
      <sheetName val="Стоимость_товарной_продукции"/>
      <sheetName val="Эксплуатационная_себестоимость"/>
      <sheetName val="Полная_себестоимость"/>
      <sheetName val="Финансирование"/>
      <sheetName val=" Налоги_из_прибыли"/>
      <sheetName val="Структура сценария"/>
      <sheetName val="Чувствительность"/>
      <sheetName val="Финансирование_410000"/>
      <sheetName val="Финансовая реализуемость"/>
      <sheetName val="Эффективность"/>
      <sheetName val="TEP"/>
      <sheetName val="Сценарии"/>
      <sheetName val="Диаграмма_чу"/>
      <sheetName val="Диаграмма_чу (2)"/>
      <sheetName val="FX rates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X-rates"/>
    </sheetNames>
    <sheetDataSet>
      <sheetData sheetId="0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</row>
      </sheetData>
      <sheetData sheetId="1">
        <row r="1">
          <cell r="D1">
            <v>1</v>
          </cell>
        </row>
      </sheetData>
      <sheetData sheetId="2" refreshError="1"/>
      <sheetData sheetId="3" refreshError="1"/>
      <sheetData sheetId="4">
        <row r="1">
          <cell r="D1">
            <v>1</v>
          </cell>
        </row>
      </sheetData>
      <sheetData sheetId="5" refreshError="1"/>
      <sheetData sheetId="6" refreshError="1"/>
      <sheetData sheetId="7">
        <row r="1">
          <cell r="D1">
            <v>1</v>
          </cell>
        </row>
      </sheetData>
      <sheetData sheetId="8">
        <row r="1">
          <cell r="D1">
            <v>1</v>
          </cell>
        </row>
      </sheetData>
      <sheetData sheetId="9">
        <row r="1">
          <cell r="D1">
            <v>1</v>
          </cell>
        </row>
      </sheetData>
      <sheetData sheetId="10">
        <row r="1">
          <cell r="D1">
            <v>1</v>
          </cell>
        </row>
      </sheetData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Изменение_оборотных_средств"/>
      <sheetName val="3.3. Inventories"/>
      <sheetName val="Sum Statement"/>
      <sheetName val="Revenue"/>
      <sheetName val="Assumptions"/>
    </sheetNames>
    <sheetDataSet>
      <sheetData sheetId="0" refreshError="1">
        <row r="6">
          <cell r="D6">
            <v>11</v>
          </cell>
        </row>
        <row r="8">
          <cell r="D8">
            <v>67</v>
          </cell>
        </row>
        <row r="11">
          <cell r="D11">
            <v>28</v>
          </cell>
        </row>
        <row r="14">
          <cell r="D14">
            <v>62</v>
          </cell>
        </row>
        <row r="15">
          <cell r="D15">
            <v>31</v>
          </cell>
        </row>
        <row r="16">
          <cell r="D16">
            <v>10</v>
          </cell>
        </row>
        <row r="17">
          <cell r="D17">
            <v>30</v>
          </cell>
        </row>
        <row r="19">
          <cell r="D19">
            <v>5000</v>
          </cell>
        </row>
        <row r="20">
          <cell r="D20">
            <v>13000</v>
          </cell>
        </row>
        <row r="21">
          <cell r="D21">
            <v>7600</v>
          </cell>
        </row>
        <row r="22">
          <cell r="D22">
            <v>13000</v>
          </cell>
        </row>
        <row r="23">
          <cell r="D23">
            <v>2500</v>
          </cell>
        </row>
        <row r="26">
          <cell r="D26">
            <v>30000</v>
          </cell>
        </row>
        <row r="31">
          <cell r="D31">
            <v>720</v>
          </cell>
        </row>
        <row r="32">
          <cell r="D32">
            <v>520</v>
          </cell>
        </row>
        <row r="53">
          <cell r="D53">
            <v>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Т.6.1_Смета"/>
      <sheetName val="Т.6.2_Гор_ обор"/>
      <sheetName val="Т.6.4_Амортизация"/>
      <sheetName val="Т6.6_Календарь"/>
      <sheetName val="Т6.7_Сводка"/>
      <sheetName val="Т6.5_Финансирование"/>
      <sheetName val="Т6.8_Погашение"/>
      <sheetName val="Т6.9_NPV"/>
      <sheetName val="Т6.10_отэп"/>
      <sheetName val="П5_Фабрика"/>
      <sheetName val="П6_Себестоимость_переработка"/>
      <sheetName val="П7_Себестоимость_общехоз"/>
      <sheetName val="Структура сценария"/>
      <sheetName val="Себестоимость_добычи"/>
      <sheetName val="Погоризонтный_календарь"/>
      <sheetName val="Прил 5"/>
      <sheetName val="Прил.10"/>
      <sheetName val="Анализ закл. работ"/>
      <sheetName val="Assumptions"/>
      <sheetName val="Project Proforma"/>
      <sheetName val="Capital"/>
      <sheetName val="Prod Stats"/>
      <sheetName val="Prod Value"/>
      <sheetName val="Tax"/>
      <sheetName val="Const"/>
      <sheetName val="Общие начальные данные"/>
      <sheetName val="settings"/>
      <sheetName val="Q2 Budget2009"/>
      <sheetName val="Перечень связанных сторон"/>
      <sheetName val="8_npv_1"/>
      <sheetName val="Input"/>
    </sheetNames>
    <sheetDataSet>
      <sheetData sheetId="0">
        <row r="29">
          <cell r="F29">
            <v>34.330799999999996</v>
          </cell>
        </row>
        <row r="31">
          <cell r="F31">
            <v>158.4</v>
          </cell>
        </row>
        <row r="33">
          <cell r="F33">
            <v>67</v>
          </cell>
        </row>
        <row r="35">
          <cell r="F35">
            <v>107.1</v>
          </cell>
        </row>
        <row r="37">
          <cell r="F37">
            <v>105.78</v>
          </cell>
        </row>
        <row r="39">
          <cell r="B39">
            <v>19.899999999999999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Численность"/>
      <sheetName val="Мех.рых. и перемещ разрыхл. гм"/>
      <sheetName val="Project Proforma"/>
      <sheetName val="Capital"/>
      <sheetName val="Prod Stats"/>
      <sheetName val="Prod Value"/>
      <sheetName val="Tax"/>
      <sheetName val="Sum Statement"/>
      <sheetName val="Общая_информация"/>
      <sheetName val="F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Front"/>
      <sheetName val="Power"/>
      <sheetName val="Upload"/>
      <sheetName val="Лист1"/>
      <sheetName val="const"/>
      <sheetName val="_Summary"/>
      <sheetName val="Customize Your Loan Manager"/>
      <sheetName val="Loan Amortization Table"/>
      <sheetName val="Índices"/>
    </sheetNames>
    <sheetDataSet>
      <sheetData sheetId="0">
        <row r="2">
          <cell r="B2" t="str">
            <v>May</v>
          </cell>
        </row>
        <row r="3">
          <cell r="B3" t="str">
            <v>April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Перечень связанных сторон"/>
      <sheetName val="Product_Assumptions"/>
      <sheetName val="July_03_Pg8"/>
      <sheetName val="Budget"/>
      <sheetName val="Prices"/>
      <sheetName val="cant sim"/>
      <sheetName val="PLAC"/>
      <sheetName val="Счет-ф"/>
      <sheetName val="#ССЫЛКА"/>
      <sheetName val="CPI"/>
      <sheetName val="Anlagevermögen"/>
      <sheetName val="XLR_NoRangeSheet"/>
      <sheetName val="Планы"/>
      <sheetName val="Anlageverm?gen"/>
      <sheetName val="Общая_информация"/>
      <sheetName val="Анализ закл. работ"/>
      <sheetName val="Const"/>
      <sheetName val="Лист3"/>
      <sheetName val="SMSTemp"/>
      <sheetName val="std tabel"/>
      <sheetName val="fish"/>
      <sheetName val="Links"/>
      <sheetName val="Lead"/>
      <sheetName val="Store"/>
      <sheetName val="Assumptions"/>
      <sheetName val="3.3. Inventories"/>
      <sheetName val="Статьи"/>
      <sheetName val="26.Prepaid expenses"/>
      <sheetName val="GAAP TB 30.09.01  detail p&amp;l"/>
      <sheetName val="FSL KZT"/>
      <sheetName val="02"/>
      <sheetName val="Anlageverm_gen"/>
      <sheetName val="W-60"/>
      <sheetName val="ЦентрЗатр"/>
      <sheetName val="ЕдИзм"/>
      <sheetName val="Предпр"/>
      <sheetName val="KCC"/>
      <sheetName val="1997 fin. res."/>
      <sheetName val="ОборБалФормОтч"/>
      <sheetName val="2.2 ОтклОТМ"/>
      <sheetName val="1.3.2 ОТМ"/>
      <sheetName val="Перечень"/>
      <sheetName val="Post Frac"/>
      <sheetName val="IPR"/>
      <sheetName val="System"/>
      <sheetName val="CaratPrévisions "/>
      <sheetName val="CaratRM99Division "/>
      <sheetName val="CaratRMDivision"/>
      <sheetName val="CaratRSBDivision"/>
      <sheetName val="Cover sheet"/>
      <sheetName val="Горячее_водоснабжение_лет"/>
      <sheetName val="Горячее_водоснабжение_зим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SUMMARY"/>
      <sheetName val="DRAWDOWN"/>
      <sheetName val="U2.610_R&amp;M"/>
      <sheetName val="База"/>
      <sheetName val="Actuals Input"/>
      <sheetName val="FES"/>
      <sheetName val="July_03_Pg8"/>
      <sheetName val="оборудование"/>
      <sheetName val="K_760"/>
      <sheetName val="G201"/>
      <sheetName val="G301"/>
      <sheetName val="Hidden"/>
      <sheetName val="FA register"/>
      <sheetName val="ЯНВАРЬ"/>
      <sheetName val="KAZAK RECO ST 99"/>
      <sheetName val="из сем"/>
      <sheetName val="FS-97"/>
      <sheetName val="SMSTemp"/>
      <sheetName val="Март"/>
      <sheetName val="Сентябрь"/>
      <sheetName val="Квартал"/>
      <sheetName val="Декабрь"/>
      <sheetName val="Ноябрь"/>
      <sheetName val="Статьи"/>
      <sheetName val="Rollforward"/>
      <sheetName val="Добыча нефти4"/>
      <sheetName val="U2_610_R&amp;M"/>
      <sheetName val="Actuals_Input"/>
      <sheetName val="KCC"/>
      <sheetName val="01.10"/>
      <sheetName val="02.10"/>
      <sheetName val="03.10"/>
      <sheetName val="04.10"/>
      <sheetName val="05.10"/>
      <sheetName val="06.10"/>
    </sheetNames>
    <sheetDataSet>
      <sheetData sheetId="0" refreshError="1"/>
      <sheetData sheetId="1">
        <row r="10">
          <cell r="S10">
            <v>119.47</v>
          </cell>
        </row>
      </sheetData>
      <sheetData sheetId="2">
        <row r="10">
          <cell r="S10">
            <v>119.47</v>
          </cell>
        </row>
      </sheetData>
      <sheetData sheetId="3">
        <row r="10">
          <cell r="S10">
            <v>119.47</v>
          </cell>
        </row>
      </sheetData>
      <sheetData sheetId="4">
        <row r="10">
          <cell r="S10">
            <v>119.47</v>
          </cell>
        </row>
      </sheetData>
      <sheetData sheetId="5">
        <row r="10">
          <cell r="S10">
            <v>119.47</v>
          </cell>
        </row>
      </sheetData>
      <sheetData sheetId="6">
        <row r="10">
          <cell r="S10">
            <v>119.47</v>
          </cell>
        </row>
      </sheetData>
      <sheetData sheetId="7">
        <row r="10">
          <cell r="S10">
            <v>119.47</v>
          </cell>
        </row>
      </sheetData>
      <sheetData sheetId="8">
        <row r="10">
          <cell r="S10">
            <v>119.47</v>
          </cell>
        </row>
      </sheetData>
      <sheetData sheetId="9">
        <row r="10">
          <cell r="S10">
            <v>119.47</v>
          </cell>
        </row>
      </sheetData>
      <sheetData sheetId="10">
        <row r="10">
          <cell r="S10">
            <v>119.47</v>
          </cell>
        </row>
      </sheetData>
      <sheetData sheetId="11">
        <row r="10">
          <cell r="S10">
            <v>119.47</v>
          </cell>
        </row>
      </sheetData>
      <sheetData sheetId="12">
        <row r="10">
          <cell r="S10">
            <v>119.47</v>
          </cell>
        </row>
      </sheetData>
      <sheetData sheetId="13">
        <row r="10">
          <cell r="S10">
            <v>119.47</v>
          </cell>
        </row>
      </sheetData>
      <sheetData sheetId="14" refreshError="1">
        <row r="10">
          <cell r="S10">
            <v>119.47</v>
          </cell>
        </row>
        <row r="11">
          <cell r="S11">
            <v>78.31</v>
          </cell>
        </row>
      </sheetData>
      <sheetData sheetId="15">
        <row r="10">
          <cell r="S10">
            <v>119.47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0">
          <cell r="S10">
            <v>119.47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  <sheetName val="Assumptions"/>
      <sheetName val="PYTB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SMSTemp"/>
      <sheetName val="o"/>
      <sheetName val="PYTB"/>
      <sheetName val="Проек_расх"/>
      <sheetName val="Cost 99v98"/>
      <sheetName val="Форма2"/>
      <sheetName val="Production_Ref Q-1-3"/>
      <sheetName val="Production_ref_Q4"/>
      <sheetName val="Resources"/>
      <sheetName val="A3-100"/>
      <sheetName val="Все виды материалов D`1-18"/>
      <sheetName val="Inputs"/>
      <sheetName val="Общие начальные данные"/>
      <sheetName val="Settings"/>
      <sheetName val="FA Movement Kyrg"/>
      <sheetName val="Лист3"/>
      <sheetName val="Anlagevermögen"/>
      <sheetName val="Links"/>
      <sheetName val="Lead"/>
      <sheetName val="KCC"/>
      <sheetName val="CPI"/>
      <sheetName val="GAAP TB 30.08.01  detail p&amp;l"/>
      <sheetName val="1"/>
      <sheetName val="2.2 ОтклОТМ"/>
      <sheetName val="1.3.2 ОТМ"/>
      <sheetName val="Предпр"/>
      <sheetName val="ЦентрЗатр"/>
      <sheetName val="ЕдИзм"/>
      <sheetName val="Present"/>
      <sheetName val="ЯНВАРЬ"/>
      <sheetName val="DATA"/>
      <sheetName val="#ССЫЛКА"/>
      <sheetName val="N_SVOD"/>
      <sheetName val="??????"/>
      <sheetName val="ОДТ и ГЦТ"/>
      <sheetName val="I. Прогноз доходов"/>
      <sheetName val="Channels"/>
      <sheetName val="Precios"/>
      <sheetName val="april-june99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Dim lists"/>
      <sheetName val="DT"/>
      <sheetName val="reference #'s"/>
    </sheetNames>
    <sheetDataSet>
      <sheetData sheetId="0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vsOB"/>
      <sheetName val="Menu"/>
      <sheetName val="BS_1S"/>
      <sheetName val="IS_1S"/>
      <sheetName val="IS2006"/>
      <sheetName val="BS2006"/>
      <sheetName val="Comshare"/>
      <sheetName val="ISvsPY"/>
      <sheetName val="BS"/>
      <sheetName val="IS2006F"/>
      <sheetName val="IS2005"/>
      <sheetName val="OB2006"/>
      <sheetName val="Comshare UPD"/>
      <sheetName val="DT"/>
      <sheetName val="Inputs"/>
      <sheetName val="Статьи"/>
      <sheetName val="kcc"/>
    </sheetNames>
    <sheetDataSet>
      <sheetData sheetId="0" refreshError="1">
        <row r="9">
          <cell r="E9">
            <v>0</v>
          </cell>
          <cell r="H9">
            <v>0</v>
          </cell>
        </row>
        <row r="10">
          <cell r="E10">
            <v>0</v>
          </cell>
          <cell r="H10">
            <v>0</v>
          </cell>
        </row>
        <row r="11">
          <cell r="E11">
            <v>0</v>
          </cell>
          <cell r="H11">
            <v>0</v>
          </cell>
        </row>
        <row r="12">
          <cell r="E12">
            <v>0</v>
          </cell>
          <cell r="H12">
            <v>0</v>
          </cell>
        </row>
        <row r="13">
          <cell r="E13">
            <v>0</v>
          </cell>
          <cell r="H13">
            <v>0</v>
          </cell>
        </row>
        <row r="14">
          <cell r="E14">
            <v>0</v>
          </cell>
          <cell r="H14">
            <v>0</v>
          </cell>
        </row>
        <row r="15">
          <cell r="E15">
            <v>0</v>
          </cell>
          <cell r="H15">
            <v>0</v>
          </cell>
        </row>
        <row r="16">
          <cell r="E16">
            <v>0</v>
          </cell>
          <cell r="H16">
            <v>0</v>
          </cell>
        </row>
        <row r="18">
          <cell r="E18">
            <v>0</v>
          </cell>
          <cell r="H18">
            <v>0</v>
          </cell>
        </row>
        <row r="19">
          <cell r="E19">
            <v>0</v>
          </cell>
          <cell r="H19">
            <v>0</v>
          </cell>
        </row>
        <row r="20">
          <cell r="E20">
            <v>0</v>
          </cell>
          <cell r="H20">
            <v>0</v>
          </cell>
        </row>
        <row r="21">
          <cell r="E21">
            <v>0</v>
          </cell>
          <cell r="H21">
            <v>0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0</v>
          </cell>
        </row>
        <row r="25">
          <cell r="E25">
            <v>0</v>
          </cell>
          <cell r="H25">
            <v>0</v>
          </cell>
        </row>
        <row r="26">
          <cell r="E26">
            <v>0</v>
          </cell>
          <cell r="H26">
            <v>0</v>
          </cell>
        </row>
        <row r="27">
          <cell r="E27">
            <v>0</v>
          </cell>
          <cell r="H27">
            <v>0</v>
          </cell>
        </row>
        <row r="28">
          <cell r="E28">
            <v>0</v>
          </cell>
          <cell r="H28">
            <v>0</v>
          </cell>
        </row>
        <row r="30">
          <cell r="E30">
            <v>0</v>
          </cell>
          <cell r="H30">
            <v>0</v>
          </cell>
        </row>
        <row r="31">
          <cell r="E31">
            <v>0</v>
          </cell>
          <cell r="H31">
            <v>0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0</v>
          </cell>
        </row>
        <row r="36">
          <cell r="E36">
            <v>0</v>
          </cell>
          <cell r="H36">
            <v>0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0</v>
          </cell>
        </row>
        <row r="41">
          <cell r="E41">
            <v>0</v>
          </cell>
          <cell r="H41">
            <v>0</v>
          </cell>
        </row>
        <row r="42">
          <cell r="E42">
            <v>0</v>
          </cell>
          <cell r="H42">
            <v>0</v>
          </cell>
        </row>
        <row r="43">
          <cell r="E43">
            <v>0</v>
          </cell>
          <cell r="H43">
            <v>0</v>
          </cell>
        </row>
        <row r="44">
          <cell r="E44">
            <v>0</v>
          </cell>
          <cell r="H44">
            <v>0</v>
          </cell>
        </row>
        <row r="45">
          <cell r="E45">
            <v>0</v>
          </cell>
          <cell r="H45">
            <v>0</v>
          </cell>
        </row>
        <row r="46">
          <cell r="E46">
            <v>0</v>
          </cell>
          <cell r="H46">
            <v>0</v>
          </cell>
        </row>
        <row r="47">
          <cell r="E47">
            <v>0</v>
          </cell>
          <cell r="H47">
            <v>0</v>
          </cell>
        </row>
        <row r="48">
          <cell r="E48">
            <v>0</v>
          </cell>
          <cell r="H48">
            <v>0</v>
          </cell>
        </row>
        <row r="49">
          <cell r="E49">
            <v>0</v>
          </cell>
          <cell r="H4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"/>
      <sheetName val="BS"/>
      <sheetName val="Trial Balance"/>
      <sheetName val="BD"/>
      <sheetName val="COA"/>
      <sheetName val="Корректировки"/>
      <sheetName val="Def Tax"/>
      <sheetName val="IS"/>
      <sheetName val="CF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1"/>
      <sheetName val="2002"/>
      <sheetName val="2003"/>
      <sheetName val="2004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ISvsOB"/>
    </sheetNames>
    <sheetDataSet>
      <sheetData sheetId="0"/>
      <sheetData sheetId="1"/>
      <sheetData sheetId="2" refreshError="1">
        <row r="6">
          <cell r="H6">
            <v>101</v>
          </cell>
          <cell r="I6" t="str">
            <v>Лицензионное соглашение</v>
          </cell>
          <cell r="J6">
            <v>2540076.67</v>
          </cell>
          <cell r="K6">
            <v>0</v>
          </cell>
          <cell r="L6">
            <v>0</v>
          </cell>
          <cell r="M6">
            <v>2540076.67</v>
          </cell>
          <cell r="N6">
            <v>4226775.08</v>
          </cell>
          <cell r="O6">
            <v>0</v>
          </cell>
          <cell r="P6">
            <v>0</v>
          </cell>
          <cell r="Q6">
            <v>4226775.08</v>
          </cell>
          <cell r="R6">
            <v>4226775.08</v>
          </cell>
          <cell r="S6">
            <v>0</v>
          </cell>
          <cell r="T6">
            <v>0</v>
          </cell>
          <cell r="U6">
            <v>4226775.08</v>
          </cell>
          <cell r="V6">
            <v>4226775.08</v>
          </cell>
          <cell r="W6">
            <v>0</v>
          </cell>
          <cell r="X6">
            <v>0</v>
          </cell>
          <cell r="Y6">
            <v>4226775.08</v>
          </cell>
          <cell r="Z6">
            <v>4226775.08</v>
          </cell>
          <cell r="AA6">
            <v>0</v>
          </cell>
          <cell r="AB6">
            <v>0</v>
          </cell>
          <cell r="AC6">
            <v>4226775.08</v>
          </cell>
          <cell r="AD6">
            <v>4226775.08</v>
          </cell>
          <cell r="AE6">
            <v>0</v>
          </cell>
          <cell r="AF6">
            <v>0</v>
          </cell>
          <cell r="AG6">
            <v>4226775.08</v>
          </cell>
          <cell r="AH6">
            <v>4226775.08</v>
          </cell>
          <cell r="AI6">
            <v>0</v>
          </cell>
          <cell r="AJ6">
            <v>0</v>
          </cell>
          <cell r="AK6">
            <v>4226775.08</v>
          </cell>
        </row>
        <row r="7">
          <cell r="H7">
            <v>102</v>
          </cell>
          <cell r="I7" t="str">
            <v>Учредительные расходы</v>
          </cell>
          <cell r="J7">
            <v>112338</v>
          </cell>
          <cell r="K7">
            <v>0</v>
          </cell>
          <cell r="L7">
            <v>0</v>
          </cell>
          <cell r="M7">
            <v>112338</v>
          </cell>
          <cell r="N7">
            <v>112338</v>
          </cell>
          <cell r="O7">
            <v>0</v>
          </cell>
          <cell r="P7">
            <v>0</v>
          </cell>
          <cell r="Q7">
            <v>112338</v>
          </cell>
          <cell r="R7">
            <v>112338</v>
          </cell>
          <cell r="S7">
            <v>0</v>
          </cell>
          <cell r="T7">
            <v>0</v>
          </cell>
          <cell r="U7">
            <v>112338</v>
          </cell>
          <cell r="V7">
            <v>112338</v>
          </cell>
          <cell r="W7">
            <v>0</v>
          </cell>
          <cell r="X7">
            <v>0</v>
          </cell>
          <cell r="Y7">
            <v>112338</v>
          </cell>
          <cell r="Z7">
            <v>112338</v>
          </cell>
          <cell r="AA7">
            <v>0</v>
          </cell>
          <cell r="AB7">
            <v>0</v>
          </cell>
          <cell r="AC7">
            <v>112338</v>
          </cell>
          <cell r="AD7">
            <v>112338</v>
          </cell>
          <cell r="AE7">
            <v>0</v>
          </cell>
          <cell r="AF7">
            <v>0</v>
          </cell>
          <cell r="AG7">
            <v>112338</v>
          </cell>
          <cell r="AH7">
            <v>112338</v>
          </cell>
          <cell r="AI7">
            <v>0</v>
          </cell>
          <cell r="AJ7">
            <v>0</v>
          </cell>
          <cell r="AK7">
            <v>112338</v>
          </cell>
        </row>
        <row r="8">
          <cell r="H8">
            <v>103</v>
          </cell>
          <cell r="I8" t="str">
            <v>Програмное обеспечение</v>
          </cell>
          <cell r="J8">
            <v>14953398.300000001</v>
          </cell>
          <cell r="K8">
            <v>0</v>
          </cell>
          <cell r="L8">
            <v>0</v>
          </cell>
          <cell r="M8">
            <v>14953398.300000001</v>
          </cell>
          <cell r="N8">
            <v>16720365.65</v>
          </cell>
          <cell r="O8">
            <v>0</v>
          </cell>
          <cell r="P8">
            <v>0</v>
          </cell>
          <cell r="Q8">
            <v>16720365.65</v>
          </cell>
          <cell r="R8">
            <v>16720365.65</v>
          </cell>
          <cell r="S8">
            <v>0</v>
          </cell>
          <cell r="T8">
            <v>0</v>
          </cell>
          <cell r="U8">
            <v>16720365.65</v>
          </cell>
          <cell r="V8">
            <v>19906574.890000001</v>
          </cell>
          <cell r="W8">
            <v>0</v>
          </cell>
          <cell r="X8">
            <v>0</v>
          </cell>
          <cell r="Y8">
            <v>19906574.890000001</v>
          </cell>
          <cell r="Z8">
            <v>20354189.280000001</v>
          </cell>
          <cell r="AA8">
            <v>0</v>
          </cell>
          <cell r="AB8">
            <v>0</v>
          </cell>
          <cell r="AC8">
            <v>20354189.280000001</v>
          </cell>
          <cell r="AD8">
            <v>22611445.100000001</v>
          </cell>
          <cell r="AE8">
            <v>0</v>
          </cell>
          <cell r="AF8">
            <v>0</v>
          </cell>
          <cell r="AG8">
            <v>22611445.100000001</v>
          </cell>
          <cell r="AH8">
            <v>23184358.149999999</v>
          </cell>
          <cell r="AI8">
            <v>0</v>
          </cell>
          <cell r="AJ8">
            <v>0</v>
          </cell>
          <cell r="AK8">
            <v>23184358.149999999</v>
          </cell>
        </row>
        <row r="9">
          <cell r="H9">
            <v>111</v>
          </cell>
          <cell r="I9" t="str">
            <v>Амортизация лицензионного соглашения</v>
          </cell>
          <cell r="J9">
            <v>-720785.93</v>
          </cell>
          <cell r="K9">
            <v>0</v>
          </cell>
          <cell r="L9">
            <v>0</v>
          </cell>
          <cell r="M9">
            <v>-720785.93</v>
          </cell>
          <cell r="N9">
            <v>-1703000.69</v>
          </cell>
          <cell r="O9">
            <v>0</v>
          </cell>
          <cell r="P9">
            <v>0</v>
          </cell>
          <cell r="Q9">
            <v>-1703000.69</v>
          </cell>
          <cell r="R9">
            <v>-2697264.54</v>
          </cell>
          <cell r="S9">
            <v>0</v>
          </cell>
          <cell r="T9">
            <v>0</v>
          </cell>
          <cell r="U9">
            <v>-2697264.54</v>
          </cell>
          <cell r="V9">
            <v>-2977045.68</v>
          </cell>
          <cell r="W9">
            <v>0</v>
          </cell>
          <cell r="X9">
            <v>0</v>
          </cell>
          <cell r="Y9">
            <v>-2977045.68</v>
          </cell>
          <cell r="Z9">
            <v>-3116936.22</v>
          </cell>
          <cell r="AA9">
            <v>0</v>
          </cell>
          <cell r="AB9">
            <v>0</v>
          </cell>
          <cell r="AC9">
            <v>-3116936.22</v>
          </cell>
          <cell r="AD9">
            <v>-3256826.76</v>
          </cell>
          <cell r="AE9">
            <v>0</v>
          </cell>
          <cell r="AF9">
            <v>0</v>
          </cell>
          <cell r="AG9">
            <v>-3256826.76</v>
          </cell>
          <cell r="AH9">
            <v>-3396717.3</v>
          </cell>
          <cell r="AI9">
            <v>0</v>
          </cell>
          <cell r="AJ9">
            <v>0</v>
          </cell>
          <cell r="AK9">
            <v>-3396717.3</v>
          </cell>
        </row>
        <row r="10">
          <cell r="H10">
            <v>112</v>
          </cell>
          <cell r="I10" t="str">
            <v>Амортизация учредительных расходов</v>
          </cell>
          <cell r="J10">
            <v>-37901.46</v>
          </cell>
          <cell r="K10">
            <v>0</v>
          </cell>
          <cell r="L10">
            <v>0</v>
          </cell>
          <cell r="M10">
            <v>-37901.46</v>
          </cell>
          <cell r="N10">
            <v>-49497.26</v>
          </cell>
          <cell r="O10">
            <v>0</v>
          </cell>
          <cell r="P10">
            <v>0</v>
          </cell>
          <cell r="Q10">
            <v>-49497.26</v>
          </cell>
          <cell r="R10">
            <v>-60005.9</v>
          </cell>
          <cell r="S10">
            <v>0</v>
          </cell>
          <cell r="T10">
            <v>0</v>
          </cell>
          <cell r="U10">
            <v>-60005.9</v>
          </cell>
          <cell r="V10">
            <v>-70514.539999999994</v>
          </cell>
          <cell r="W10">
            <v>0</v>
          </cell>
          <cell r="X10">
            <v>0</v>
          </cell>
          <cell r="Y10">
            <v>-70514.539999999994</v>
          </cell>
          <cell r="Z10">
            <v>-75768.86</v>
          </cell>
          <cell r="AA10">
            <v>0</v>
          </cell>
          <cell r="AB10">
            <v>0</v>
          </cell>
          <cell r="AC10">
            <v>-75768.86</v>
          </cell>
          <cell r="AD10">
            <v>-81023.179999999993</v>
          </cell>
          <cell r="AE10">
            <v>0</v>
          </cell>
          <cell r="AF10">
            <v>0</v>
          </cell>
          <cell r="AG10">
            <v>-81023.179999999993</v>
          </cell>
          <cell r="AH10">
            <v>-86277.5</v>
          </cell>
          <cell r="AI10">
            <v>0</v>
          </cell>
          <cell r="AJ10">
            <v>0</v>
          </cell>
          <cell r="AK10">
            <v>-86277.5</v>
          </cell>
        </row>
        <row r="11">
          <cell r="H11">
            <v>113</v>
          </cell>
          <cell r="I11" t="str">
            <v xml:space="preserve"> Амортизация програмного  обеспечения</v>
          </cell>
          <cell r="J11">
            <v>-4714619.49</v>
          </cell>
          <cell r="K11">
            <v>0</v>
          </cell>
          <cell r="L11">
            <v>0</v>
          </cell>
          <cell r="M11">
            <v>-4714619.49</v>
          </cell>
          <cell r="N11">
            <v>-6825472.1100000003</v>
          </cell>
          <cell r="O11">
            <v>0</v>
          </cell>
          <cell r="P11">
            <v>0</v>
          </cell>
          <cell r="Q11">
            <v>-6825472.1100000003</v>
          </cell>
          <cell r="R11">
            <v>-8963100.1500000004</v>
          </cell>
          <cell r="S11">
            <v>0</v>
          </cell>
          <cell r="T11">
            <v>0</v>
          </cell>
          <cell r="U11">
            <v>-8963100.1500000004</v>
          </cell>
          <cell r="V11">
            <v>-10781206.23</v>
          </cell>
          <cell r="W11">
            <v>0</v>
          </cell>
          <cell r="X11">
            <v>0</v>
          </cell>
          <cell r="Y11">
            <v>-10781206.23</v>
          </cell>
          <cell r="Z11">
            <v>-11837928.029999999</v>
          </cell>
          <cell r="AA11">
            <v>0</v>
          </cell>
          <cell r="AB11">
            <v>0</v>
          </cell>
          <cell r="AC11">
            <v>-11837928.029999999</v>
          </cell>
          <cell r="AD11">
            <v>-13123395.27</v>
          </cell>
          <cell r="AE11">
            <v>0</v>
          </cell>
          <cell r="AF11">
            <v>0</v>
          </cell>
          <cell r="AG11">
            <v>-13123395.27</v>
          </cell>
          <cell r="AH11">
            <v>-14492367.779999999</v>
          </cell>
          <cell r="AI11">
            <v>0</v>
          </cell>
          <cell r="AJ11">
            <v>0</v>
          </cell>
          <cell r="AK11">
            <v>-14492367.779999999</v>
          </cell>
        </row>
        <row r="12">
          <cell r="H12">
            <v>121</v>
          </cell>
          <cell r="I12" t="str">
            <v>Земля</v>
          </cell>
          <cell r="J12">
            <v>870339855.83000004</v>
          </cell>
          <cell r="K12">
            <v>870339856</v>
          </cell>
          <cell r="L12">
            <v>883683855.83000004</v>
          </cell>
          <cell r="M12">
            <v>856995855.99999988</v>
          </cell>
          <cell r="N12">
            <v>880839855.83000004</v>
          </cell>
          <cell r="O12">
            <v>10500000</v>
          </cell>
          <cell r="P12">
            <v>21000000</v>
          </cell>
          <cell r="Q12">
            <v>856995855.99999988</v>
          </cell>
          <cell r="R12">
            <v>880839855.83000004</v>
          </cell>
          <cell r="S12">
            <v>0</v>
          </cell>
          <cell r="T12">
            <v>0</v>
          </cell>
          <cell r="U12">
            <v>856995855.99999988</v>
          </cell>
          <cell r="V12">
            <v>880839855.83000004</v>
          </cell>
          <cell r="W12">
            <v>0</v>
          </cell>
          <cell r="X12">
            <v>0</v>
          </cell>
          <cell r="Y12">
            <v>856995855.99999988</v>
          </cell>
          <cell r="Z12">
            <v>880839855.83000004</v>
          </cell>
          <cell r="AA12">
            <v>0</v>
          </cell>
          <cell r="AB12">
            <v>0</v>
          </cell>
          <cell r="AC12">
            <v>856995855.99999988</v>
          </cell>
          <cell r="AD12">
            <v>880839855.83000004</v>
          </cell>
          <cell r="AE12">
            <v>0</v>
          </cell>
          <cell r="AF12">
            <v>0</v>
          </cell>
          <cell r="AG12">
            <v>856995855.99999988</v>
          </cell>
          <cell r="AH12">
            <v>880839855.83000004</v>
          </cell>
          <cell r="AI12">
            <v>0</v>
          </cell>
          <cell r="AJ12">
            <v>0</v>
          </cell>
          <cell r="AK12">
            <v>856995855.99999988</v>
          </cell>
        </row>
        <row r="13">
          <cell r="H13">
            <v>12201</v>
          </cell>
          <cell r="I13" t="str">
            <v>Производственные здания</v>
          </cell>
          <cell r="J13">
            <v>379249962.75</v>
          </cell>
          <cell r="K13">
            <v>335509850</v>
          </cell>
          <cell r="L13">
            <v>379249962.75</v>
          </cell>
          <cell r="M13">
            <v>335509850</v>
          </cell>
          <cell r="N13">
            <v>3403335919</v>
          </cell>
          <cell r="O13">
            <v>43948696.950000003</v>
          </cell>
          <cell r="P13">
            <v>3054444752.3099999</v>
          </cell>
          <cell r="Q13">
            <v>349099750.88999987</v>
          </cell>
          <cell r="R13">
            <v>3403214765</v>
          </cell>
          <cell r="S13">
            <v>5854717</v>
          </cell>
          <cell r="T13">
            <v>401042</v>
          </cell>
          <cell r="U13">
            <v>354432271.88999987</v>
          </cell>
          <cell r="V13">
            <v>3403214765</v>
          </cell>
          <cell r="W13">
            <v>2810370</v>
          </cell>
          <cell r="X13">
            <v>0</v>
          </cell>
          <cell r="Y13">
            <v>357242641.88999987</v>
          </cell>
          <cell r="Z13">
            <v>3473546216.6599998</v>
          </cell>
          <cell r="AA13">
            <v>771622.6</v>
          </cell>
          <cell r="AB13">
            <v>70331451.659999996</v>
          </cell>
          <cell r="AC13">
            <v>358014264.48999977</v>
          </cell>
          <cell r="AD13">
            <v>3582847070.0999999</v>
          </cell>
          <cell r="AE13">
            <v>14318506</v>
          </cell>
          <cell r="AF13">
            <v>182160726</v>
          </cell>
          <cell r="AG13">
            <v>369032726.98999977</v>
          </cell>
          <cell r="AH13">
            <v>3582847070.0999999</v>
          </cell>
          <cell r="AI13">
            <v>0</v>
          </cell>
          <cell r="AJ13">
            <v>0</v>
          </cell>
          <cell r="AK13">
            <v>369032726.98999977</v>
          </cell>
        </row>
        <row r="14">
          <cell r="H14">
            <v>12202</v>
          </cell>
          <cell r="I14" t="str">
            <v>Непроизводственные здания</v>
          </cell>
          <cell r="J14">
            <v>171804.69</v>
          </cell>
          <cell r="K14">
            <v>0</v>
          </cell>
          <cell r="L14">
            <v>171804.69</v>
          </cell>
          <cell r="M14">
            <v>0</v>
          </cell>
          <cell r="N14">
            <v>18586355</v>
          </cell>
          <cell r="O14">
            <v>24437</v>
          </cell>
          <cell r="P14">
            <v>18438988</v>
          </cell>
          <cell r="Q14">
            <v>-0.69000000134110451</v>
          </cell>
          <cell r="R14">
            <v>18586355</v>
          </cell>
          <cell r="S14">
            <v>0</v>
          </cell>
          <cell r="T14">
            <v>0</v>
          </cell>
          <cell r="U14">
            <v>-0.69000000134110451</v>
          </cell>
          <cell r="V14">
            <v>18586355</v>
          </cell>
          <cell r="W14">
            <v>0</v>
          </cell>
          <cell r="X14">
            <v>0</v>
          </cell>
          <cell r="Y14">
            <v>-0.69000000134110451</v>
          </cell>
          <cell r="Z14">
            <v>18586355</v>
          </cell>
          <cell r="AA14">
            <v>0</v>
          </cell>
          <cell r="AB14">
            <v>0</v>
          </cell>
          <cell r="AC14">
            <v>-0.69000000134110451</v>
          </cell>
          <cell r="AD14">
            <v>18586355</v>
          </cell>
          <cell r="AE14">
            <v>0</v>
          </cell>
          <cell r="AF14">
            <v>0</v>
          </cell>
          <cell r="AG14">
            <v>-0.69000000134110451</v>
          </cell>
          <cell r="AH14">
            <v>18586355</v>
          </cell>
          <cell r="AI14">
            <v>0</v>
          </cell>
          <cell r="AJ14">
            <v>0</v>
          </cell>
          <cell r="AK14">
            <v>-0.69000000134110451</v>
          </cell>
        </row>
        <row r="15">
          <cell r="H15">
            <v>12203</v>
          </cell>
          <cell r="I15" t="str">
            <v>Жилые здания</v>
          </cell>
          <cell r="J15">
            <v>57115671.079999998</v>
          </cell>
          <cell r="K15">
            <v>0</v>
          </cell>
          <cell r="L15">
            <v>57115671.079999998</v>
          </cell>
          <cell r="M15">
            <v>0</v>
          </cell>
          <cell r="N15">
            <v>57290343.079999998</v>
          </cell>
          <cell r="O15">
            <v>0</v>
          </cell>
          <cell r="P15">
            <v>174672</v>
          </cell>
          <cell r="Q15">
            <v>0</v>
          </cell>
          <cell r="R15">
            <v>56906343.079999998</v>
          </cell>
          <cell r="S15">
            <v>384000</v>
          </cell>
          <cell r="T15">
            <v>0</v>
          </cell>
          <cell r="U15">
            <v>0</v>
          </cell>
          <cell r="V15">
            <v>56906343.079999998</v>
          </cell>
          <cell r="W15">
            <v>0</v>
          </cell>
          <cell r="X15">
            <v>0</v>
          </cell>
          <cell r="Y15">
            <v>0</v>
          </cell>
          <cell r="Z15">
            <v>56906343.079999998</v>
          </cell>
          <cell r="AA15">
            <v>0</v>
          </cell>
          <cell r="AB15">
            <v>0</v>
          </cell>
          <cell r="AC15">
            <v>0</v>
          </cell>
          <cell r="AD15">
            <v>54397719.18</v>
          </cell>
          <cell r="AE15">
            <v>2508624</v>
          </cell>
          <cell r="AF15">
            <v>0</v>
          </cell>
          <cell r="AG15">
            <v>0.10000000149011612</v>
          </cell>
          <cell r="AH15">
            <v>54397719.18</v>
          </cell>
          <cell r="AI15">
            <v>0</v>
          </cell>
          <cell r="AJ15">
            <v>0</v>
          </cell>
          <cell r="AK15">
            <v>0.10000000149011612</v>
          </cell>
        </row>
        <row r="16">
          <cell r="H16">
            <v>12204</v>
          </cell>
          <cell r="I16" t="str">
            <v>Сооружения и конструкции</v>
          </cell>
          <cell r="J16">
            <v>105483778.95</v>
          </cell>
          <cell r="K16">
            <v>0</v>
          </cell>
          <cell r="L16">
            <v>105483778.95</v>
          </cell>
          <cell r="M16">
            <v>0</v>
          </cell>
          <cell r="N16">
            <v>843002362.97000003</v>
          </cell>
          <cell r="O16">
            <v>10043489</v>
          </cell>
          <cell r="P16">
            <v>747562073</v>
          </cell>
          <cell r="Q16">
            <v>1.9999980926513672E-2</v>
          </cell>
          <cell r="R16">
            <v>843002362.97000003</v>
          </cell>
          <cell r="S16">
            <v>0</v>
          </cell>
          <cell r="T16">
            <v>0</v>
          </cell>
          <cell r="U16">
            <v>1.9999980926513672E-2</v>
          </cell>
          <cell r="V16">
            <v>843002362.97000003</v>
          </cell>
          <cell r="W16">
            <v>0</v>
          </cell>
          <cell r="X16">
            <v>0</v>
          </cell>
          <cell r="Y16">
            <v>1.9999980926513672E-2</v>
          </cell>
          <cell r="Z16">
            <v>843002362.97000003</v>
          </cell>
          <cell r="AA16">
            <v>0</v>
          </cell>
          <cell r="AB16">
            <v>0</v>
          </cell>
          <cell r="AC16">
            <v>1.9999980926513672E-2</v>
          </cell>
          <cell r="AD16">
            <v>843006765.58000004</v>
          </cell>
          <cell r="AE16">
            <v>0</v>
          </cell>
          <cell r="AF16">
            <v>4403</v>
          </cell>
          <cell r="AG16">
            <v>-0.37000000476837158</v>
          </cell>
          <cell r="AH16">
            <v>843006765.58000004</v>
          </cell>
          <cell r="AI16">
            <v>0</v>
          </cell>
          <cell r="AJ16">
            <v>0</v>
          </cell>
          <cell r="AK16">
            <v>-0.37000000476837158</v>
          </cell>
        </row>
        <row r="17">
          <cell r="H17">
            <v>12205</v>
          </cell>
          <cell r="I17" t="str">
            <v>Прочие здания и сооружени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6792657</v>
          </cell>
          <cell r="AI17">
            <v>0</v>
          </cell>
          <cell r="AJ17">
            <v>0</v>
          </cell>
          <cell r="AK17">
            <v>6792657</v>
          </cell>
        </row>
        <row r="18">
          <cell r="H18">
            <v>12301</v>
          </cell>
          <cell r="I18" t="str">
            <v>Передаточное оборудование</v>
          </cell>
          <cell r="J18">
            <v>75691726.349999994</v>
          </cell>
          <cell r="K18">
            <v>0</v>
          </cell>
          <cell r="L18">
            <v>75691726</v>
          </cell>
          <cell r="M18">
            <v>0.34999999403953552</v>
          </cell>
          <cell r="N18">
            <v>2206909737.0300002</v>
          </cell>
          <cell r="O18">
            <v>13677114</v>
          </cell>
          <cell r="P18">
            <v>2144895124</v>
          </cell>
          <cell r="Q18">
            <v>1.0300002098083496</v>
          </cell>
          <cell r="R18">
            <v>2183329737.0300002</v>
          </cell>
          <cell r="S18">
            <v>23580000</v>
          </cell>
          <cell r="T18">
            <v>0</v>
          </cell>
          <cell r="U18">
            <v>1.0300002098083496</v>
          </cell>
          <cell r="V18">
            <v>2183329737.0300002</v>
          </cell>
          <cell r="W18">
            <v>0</v>
          </cell>
          <cell r="X18">
            <v>0</v>
          </cell>
          <cell r="Y18">
            <v>1.0300002098083496</v>
          </cell>
          <cell r="Z18">
            <v>2207335052.4200001</v>
          </cell>
          <cell r="AA18">
            <v>0</v>
          </cell>
          <cell r="AB18">
            <v>24005315.390000001</v>
          </cell>
          <cell r="AC18">
            <v>1.0300000756978989</v>
          </cell>
          <cell r="AD18">
            <v>2207362069.9400001</v>
          </cell>
          <cell r="AE18">
            <v>0</v>
          </cell>
          <cell r="AF18">
            <v>24032333</v>
          </cell>
          <cell r="AG18">
            <v>0.94000005722045898</v>
          </cell>
          <cell r="AH18">
            <v>2207362069.9400001</v>
          </cell>
          <cell r="AI18">
            <v>0</v>
          </cell>
          <cell r="AJ18">
            <v>0</v>
          </cell>
          <cell r="AK18">
            <v>0.94000005722045898</v>
          </cell>
        </row>
        <row r="19">
          <cell r="H19">
            <v>12302</v>
          </cell>
          <cell r="I19" t="str">
            <v>Крупное оборудование</v>
          </cell>
          <cell r="J19">
            <v>521584101.58999997</v>
          </cell>
          <cell r="K19">
            <v>0</v>
          </cell>
          <cell r="L19">
            <v>521584101</v>
          </cell>
          <cell r="M19">
            <v>0.5899999737739563</v>
          </cell>
          <cell r="N19">
            <v>3956246583.1700001</v>
          </cell>
          <cell r="O19">
            <v>79570656</v>
          </cell>
          <cell r="P19">
            <v>3516265084</v>
          </cell>
          <cell r="Q19">
            <v>-2031945.8299999237</v>
          </cell>
          <cell r="R19">
            <v>3975673572.3899999</v>
          </cell>
          <cell r="S19">
            <v>6536925</v>
          </cell>
          <cell r="T19">
            <v>24785312.960000001</v>
          </cell>
          <cell r="U19">
            <v>-853344.57000013441</v>
          </cell>
          <cell r="V19">
            <v>3975656342.3899999</v>
          </cell>
          <cell r="W19">
            <v>17230</v>
          </cell>
          <cell r="X19">
            <v>0</v>
          </cell>
          <cell r="Y19">
            <v>-853344.57000013441</v>
          </cell>
          <cell r="Z19">
            <v>4264939633.5799999</v>
          </cell>
          <cell r="AA19">
            <v>0</v>
          </cell>
          <cell r="AB19">
            <v>289283291.19</v>
          </cell>
          <cell r="AC19">
            <v>-853344.57000005245</v>
          </cell>
          <cell r="AD19">
            <v>4539741465.1000004</v>
          </cell>
          <cell r="AE19">
            <v>625312</v>
          </cell>
          <cell r="AF19">
            <v>566087435</v>
          </cell>
          <cell r="AG19">
            <v>-2230344.8599996567</v>
          </cell>
          <cell r="AH19">
            <v>4537729221.6199999</v>
          </cell>
          <cell r="AI19">
            <v>2012243</v>
          </cell>
          <cell r="AJ19">
            <v>0</v>
          </cell>
          <cell r="AK19">
            <v>-2230345.3400001526</v>
          </cell>
        </row>
        <row r="20">
          <cell r="H20">
            <v>12303</v>
          </cell>
          <cell r="I20" t="str">
            <v>Станки</v>
          </cell>
          <cell r="J20">
            <v>12055680.4</v>
          </cell>
          <cell r="K20">
            <v>0</v>
          </cell>
          <cell r="L20">
            <v>12055680</v>
          </cell>
          <cell r="M20">
            <v>0.40000000037252903</v>
          </cell>
          <cell r="N20">
            <v>41898486.240000002</v>
          </cell>
          <cell r="O20">
            <v>19510</v>
          </cell>
          <cell r="P20">
            <v>17791566</v>
          </cell>
          <cell r="Q20">
            <v>12070750.240000002</v>
          </cell>
          <cell r="R20">
            <v>43038964.509999998</v>
          </cell>
          <cell r="S20">
            <v>1374900</v>
          </cell>
          <cell r="T20">
            <v>0</v>
          </cell>
          <cell r="U20">
            <v>14586128.509999998</v>
          </cell>
          <cell r="V20">
            <v>43038964.509999998</v>
          </cell>
          <cell r="W20">
            <v>0</v>
          </cell>
          <cell r="X20">
            <v>0</v>
          </cell>
          <cell r="Y20">
            <v>14586128.509999998</v>
          </cell>
          <cell r="Z20">
            <v>43012564.509999998</v>
          </cell>
          <cell r="AA20">
            <v>26400</v>
          </cell>
          <cell r="AB20">
            <v>0</v>
          </cell>
          <cell r="AC20">
            <v>14586128.509999998</v>
          </cell>
          <cell r="AD20">
            <v>39978164.509999998</v>
          </cell>
          <cell r="AE20">
            <v>3060800</v>
          </cell>
          <cell r="AF20">
            <v>0</v>
          </cell>
          <cell r="AG20">
            <v>14586128.509999998</v>
          </cell>
          <cell r="AH20">
            <v>38159914.509999998</v>
          </cell>
          <cell r="AI20">
            <v>8120000</v>
          </cell>
          <cell r="AJ20">
            <v>0</v>
          </cell>
          <cell r="AK20">
            <v>20887878.509999998</v>
          </cell>
        </row>
        <row r="21">
          <cell r="H21">
            <v>12304</v>
          </cell>
          <cell r="I21" t="str">
            <v>Компьютеры и измерительные приборы</v>
          </cell>
          <cell r="J21">
            <v>18256860.870000001</v>
          </cell>
          <cell r="K21">
            <v>0</v>
          </cell>
          <cell r="L21">
            <v>18256861</v>
          </cell>
          <cell r="M21">
            <v>-0.12999999895691872</v>
          </cell>
          <cell r="N21">
            <v>23256823.41</v>
          </cell>
          <cell r="O21">
            <v>610</v>
          </cell>
          <cell r="P21">
            <v>29436</v>
          </cell>
          <cell r="Q21">
            <v>4971136.41</v>
          </cell>
          <cell r="R21">
            <v>20961636.469999999</v>
          </cell>
          <cell r="S21">
            <v>2844847</v>
          </cell>
          <cell r="T21">
            <v>0</v>
          </cell>
          <cell r="U21">
            <v>5520796.4699999988</v>
          </cell>
          <cell r="V21">
            <v>23046857.559999999</v>
          </cell>
          <cell r="W21">
            <v>527186</v>
          </cell>
          <cell r="X21">
            <v>0</v>
          </cell>
          <cell r="Y21">
            <v>8133203.5599999987</v>
          </cell>
          <cell r="Z21">
            <v>27588978.02</v>
          </cell>
          <cell r="AA21">
            <v>1311441.06</v>
          </cell>
          <cell r="AB21">
            <v>0</v>
          </cell>
          <cell r="AC21">
            <v>13986765.08</v>
          </cell>
          <cell r="AD21">
            <v>28201966.670000002</v>
          </cell>
          <cell r="AE21">
            <v>3041883</v>
          </cell>
          <cell r="AF21">
            <v>0</v>
          </cell>
          <cell r="AG21">
            <v>16330195.670000002</v>
          </cell>
          <cell r="AH21">
            <v>35953031.869999997</v>
          </cell>
          <cell r="AI21">
            <v>0</v>
          </cell>
          <cell r="AJ21">
            <v>0</v>
          </cell>
          <cell r="AK21">
            <v>24081260.869999997</v>
          </cell>
        </row>
        <row r="22">
          <cell r="H22">
            <v>12305</v>
          </cell>
          <cell r="I22" t="str">
            <v>Средства связи</v>
          </cell>
          <cell r="J22">
            <v>46347139.909999996</v>
          </cell>
          <cell r="K22">
            <v>0</v>
          </cell>
          <cell r="L22">
            <v>46347140</v>
          </cell>
          <cell r="M22">
            <v>-9.0000003576278687E-2</v>
          </cell>
          <cell r="N22">
            <v>52338396.979999997</v>
          </cell>
          <cell r="O22">
            <v>9801</v>
          </cell>
          <cell r="P22">
            <v>2914559</v>
          </cell>
          <cell r="Q22">
            <v>3086498.9799999967</v>
          </cell>
          <cell r="R22">
            <v>47975423.369999997</v>
          </cell>
          <cell r="S22">
            <v>4774185</v>
          </cell>
          <cell r="T22">
            <v>0</v>
          </cell>
          <cell r="U22">
            <v>3497710.3699999973</v>
          </cell>
          <cell r="V22">
            <v>51693662.700000003</v>
          </cell>
          <cell r="W22">
            <v>516830</v>
          </cell>
          <cell r="X22">
            <v>0</v>
          </cell>
          <cell r="Y22">
            <v>7732779.700000003</v>
          </cell>
          <cell r="Z22">
            <v>51109500.049999997</v>
          </cell>
          <cell r="AA22">
            <v>1378334</v>
          </cell>
          <cell r="AB22">
            <v>0</v>
          </cell>
          <cell r="AC22">
            <v>8526951.049999997</v>
          </cell>
          <cell r="AD22">
            <v>51954592.380000003</v>
          </cell>
          <cell r="AE22">
            <v>2082995</v>
          </cell>
          <cell r="AF22">
            <v>0</v>
          </cell>
          <cell r="AG22">
            <v>10076704.380000003</v>
          </cell>
          <cell r="AH22">
            <v>52221212.829999998</v>
          </cell>
          <cell r="AI22">
            <v>0</v>
          </cell>
          <cell r="AJ22">
            <v>0</v>
          </cell>
          <cell r="AK22">
            <v>10343324.829999998</v>
          </cell>
        </row>
        <row r="23">
          <cell r="H23">
            <v>12306</v>
          </cell>
          <cell r="I23" t="str">
            <v>Тракторы,подвижные краны</v>
          </cell>
          <cell r="J23">
            <v>149888445.81</v>
          </cell>
          <cell r="K23">
            <v>0</v>
          </cell>
          <cell r="L23">
            <v>149888446</v>
          </cell>
          <cell r="M23">
            <v>-0.18999999761581421</v>
          </cell>
          <cell r="N23">
            <v>162320593.91999999</v>
          </cell>
          <cell r="O23">
            <v>1997305</v>
          </cell>
          <cell r="P23">
            <v>12838208</v>
          </cell>
          <cell r="Q23">
            <v>1591244.9199999869</v>
          </cell>
          <cell r="R23">
            <v>134310727.25</v>
          </cell>
          <cell r="S23">
            <v>28009867</v>
          </cell>
          <cell r="T23">
            <v>0</v>
          </cell>
          <cell r="U23">
            <v>1591245.25</v>
          </cell>
          <cell r="V23">
            <v>129849442.25</v>
          </cell>
          <cell r="W23">
            <v>4461285</v>
          </cell>
          <cell r="X23">
            <v>0</v>
          </cell>
          <cell r="Y23">
            <v>1591245.25</v>
          </cell>
          <cell r="Z23">
            <v>129519351.25</v>
          </cell>
          <cell r="AA23">
            <v>330091</v>
          </cell>
          <cell r="AB23">
            <v>0</v>
          </cell>
          <cell r="AC23">
            <v>1591245.25</v>
          </cell>
          <cell r="AD23">
            <v>129519351.25</v>
          </cell>
          <cell r="AE23">
            <v>330091</v>
          </cell>
          <cell r="AF23">
            <v>0</v>
          </cell>
          <cell r="AG23">
            <v>1591245.25</v>
          </cell>
          <cell r="AH23">
            <v>175977106.25</v>
          </cell>
          <cell r="AI23">
            <v>0</v>
          </cell>
          <cell r="AJ23">
            <v>0</v>
          </cell>
          <cell r="AK23">
            <v>48049000.25</v>
          </cell>
        </row>
        <row r="24">
          <cell r="H24">
            <v>12307</v>
          </cell>
          <cell r="I24" t="str">
            <v>Грузоподъемные механизмы</v>
          </cell>
          <cell r="J24">
            <v>18283811.989999998</v>
          </cell>
          <cell r="K24">
            <v>0</v>
          </cell>
          <cell r="L24">
            <v>18283812</v>
          </cell>
          <cell r="M24">
            <v>-1.0000001639127731E-2</v>
          </cell>
          <cell r="N24">
            <v>117689612.41</v>
          </cell>
          <cell r="O24">
            <v>559258</v>
          </cell>
          <cell r="P24">
            <v>99725358</v>
          </cell>
          <cell r="Q24">
            <v>239700.40999999642</v>
          </cell>
          <cell r="R24">
            <v>117248612.41</v>
          </cell>
          <cell r="S24">
            <v>441000</v>
          </cell>
          <cell r="T24">
            <v>0</v>
          </cell>
          <cell r="U24">
            <v>239700.40999999642</v>
          </cell>
          <cell r="V24">
            <v>116641112.41</v>
          </cell>
          <cell r="W24">
            <v>607500</v>
          </cell>
          <cell r="X24">
            <v>0</v>
          </cell>
          <cell r="Y24">
            <v>239700.40999999642</v>
          </cell>
          <cell r="Z24">
            <v>119585204.67</v>
          </cell>
          <cell r="AA24">
            <v>0</v>
          </cell>
          <cell r="AB24">
            <v>1800374.87</v>
          </cell>
          <cell r="AC24">
            <v>1383417.8000000017</v>
          </cell>
          <cell r="AD24">
            <v>119585204.67</v>
          </cell>
          <cell r="AE24">
            <v>0</v>
          </cell>
          <cell r="AF24">
            <v>1800375</v>
          </cell>
          <cell r="AG24">
            <v>1383417.6700000018</v>
          </cell>
          <cell r="AH24">
            <v>118856020.69</v>
          </cell>
          <cell r="AI24">
            <v>729184</v>
          </cell>
          <cell r="AJ24">
            <v>0</v>
          </cell>
          <cell r="AK24">
            <v>1383417.6899999976</v>
          </cell>
        </row>
        <row r="25">
          <cell r="H25">
            <v>12308</v>
          </cell>
          <cell r="I25" t="str">
            <v>Прочие машины и оборудование</v>
          </cell>
          <cell r="J25">
            <v>150673093.47</v>
          </cell>
          <cell r="K25">
            <v>5698005817</v>
          </cell>
          <cell r="L25">
            <v>1200673093</v>
          </cell>
          <cell r="M25">
            <v>4648005817.4700003</v>
          </cell>
          <cell r="N25">
            <v>181639140.41999999</v>
          </cell>
          <cell r="O25">
            <v>864806388</v>
          </cell>
          <cell r="P25">
            <v>12928763</v>
          </cell>
          <cell r="Q25">
            <v>5530849489.4200001</v>
          </cell>
          <cell r="R25">
            <v>160264121.31999999</v>
          </cell>
          <cell r="S25">
            <v>203688207.96000001</v>
          </cell>
          <cell r="T25">
            <v>175738262</v>
          </cell>
          <cell r="U25">
            <v>5537424416.2799997</v>
          </cell>
          <cell r="V25">
            <v>161038965.53999999</v>
          </cell>
          <cell r="W25">
            <v>309831746</v>
          </cell>
          <cell r="X25">
            <v>23042317</v>
          </cell>
          <cell r="Y25">
            <v>5824988689.5</v>
          </cell>
          <cell r="Z25">
            <v>170997487.18000001</v>
          </cell>
          <cell r="AA25">
            <v>613511224.28000009</v>
          </cell>
          <cell r="AB25">
            <v>4558362.32</v>
          </cell>
          <cell r="AC25">
            <v>6443900073.1000004</v>
          </cell>
          <cell r="AD25">
            <v>163950704.03999999</v>
          </cell>
          <cell r="AE25">
            <v>994838603</v>
          </cell>
          <cell r="AF25">
            <v>16561288</v>
          </cell>
          <cell r="AG25">
            <v>6806177743</v>
          </cell>
          <cell r="AH25">
            <v>179372040.5</v>
          </cell>
          <cell r="AI25">
            <v>8647441</v>
          </cell>
          <cell r="AJ25">
            <v>10486594</v>
          </cell>
          <cell r="AK25">
            <v>6819759926.46</v>
          </cell>
        </row>
        <row r="26">
          <cell r="H26">
            <v>12401</v>
          </cell>
          <cell r="I26" t="str">
            <v>Железнодорожный транспорт</v>
          </cell>
          <cell r="J26">
            <v>578117.03</v>
          </cell>
          <cell r="K26">
            <v>0</v>
          </cell>
          <cell r="L26">
            <v>578117</v>
          </cell>
          <cell r="M26">
            <v>3.0000000027939677E-2</v>
          </cell>
          <cell r="N26">
            <v>44373000</v>
          </cell>
          <cell r="O26">
            <v>351971</v>
          </cell>
          <cell r="P26">
            <v>44146854</v>
          </cell>
          <cell r="Q26">
            <v>0</v>
          </cell>
          <cell r="R26">
            <v>44373000</v>
          </cell>
          <cell r="S26">
            <v>0</v>
          </cell>
          <cell r="T26">
            <v>0</v>
          </cell>
          <cell r="U26">
            <v>0</v>
          </cell>
          <cell r="V26">
            <v>44373000</v>
          </cell>
          <cell r="W26">
            <v>0</v>
          </cell>
          <cell r="X26">
            <v>0</v>
          </cell>
          <cell r="Y26">
            <v>0</v>
          </cell>
          <cell r="Z26">
            <v>44373000</v>
          </cell>
          <cell r="AA26">
            <v>0</v>
          </cell>
          <cell r="AB26">
            <v>0</v>
          </cell>
          <cell r="AC26">
            <v>0</v>
          </cell>
          <cell r="AD26">
            <v>44373000</v>
          </cell>
          <cell r="AE26">
            <v>0</v>
          </cell>
          <cell r="AF26">
            <v>0</v>
          </cell>
          <cell r="AG26">
            <v>0</v>
          </cell>
          <cell r="AH26">
            <v>44373000</v>
          </cell>
          <cell r="AI26">
            <v>0</v>
          </cell>
          <cell r="AJ26">
            <v>0</v>
          </cell>
          <cell r="AK26">
            <v>0</v>
          </cell>
        </row>
        <row r="27">
          <cell r="H27">
            <v>12402</v>
          </cell>
          <cell r="I27" t="str">
            <v>Грузовой транспорт</v>
          </cell>
          <cell r="J27">
            <v>6270374.7300000004</v>
          </cell>
          <cell r="K27">
            <v>0</v>
          </cell>
          <cell r="L27">
            <v>6270375</v>
          </cell>
          <cell r="M27">
            <v>-0.26999999955296516</v>
          </cell>
          <cell r="N27">
            <v>12411643.140000001</v>
          </cell>
          <cell r="O27">
            <v>93019</v>
          </cell>
          <cell r="P27">
            <v>6229046</v>
          </cell>
          <cell r="Q27">
            <v>5241.140000000596</v>
          </cell>
          <cell r="R27">
            <v>11914119</v>
          </cell>
          <cell r="S27">
            <v>502800</v>
          </cell>
          <cell r="T27">
            <v>5276</v>
          </cell>
          <cell r="U27">
            <v>5241</v>
          </cell>
          <cell r="V27">
            <v>11768119</v>
          </cell>
          <cell r="W27">
            <v>146000</v>
          </cell>
          <cell r="X27">
            <v>0</v>
          </cell>
          <cell r="Y27">
            <v>5241</v>
          </cell>
          <cell r="Z27">
            <v>10567721</v>
          </cell>
          <cell r="AA27">
            <v>1200398</v>
          </cell>
          <cell r="AB27">
            <v>0</v>
          </cell>
          <cell r="AC27">
            <v>5241</v>
          </cell>
          <cell r="AD27">
            <v>11570764.48</v>
          </cell>
          <cell r="AE27">
            <v>1200398</v>
          </cell>
          <cell r="AF27">
            <v>0</v>
          </cell>
          <cell r="AG27">
            <v>1008284.4800000004</v>
          </cell>
          <cell r="AH27">
            <v>15060344.390000001</v>
          </cell>
          <cell r="AI27">
            <v>169128</v>
          </cell>
          <cell r="AJ27">
            <v>0</v>
          </cell>
          <cell r="AK27">
            <v>4666992.3900000006</v>
          </cell>
        </row>
        <row r="28">
          <cell r="H28">
            <v>12403</v>
          </cell>
          <cell r="I28" t="str">
            <v>Легковые автомобили</v>
          </cell>
          <cell r="J28">
            <v>26772111.829999998</v>
          </cell>
          <cell r="K28">
            <v>0</v>
          </cell>
          <cell r="L28">
            <v>26772112</v>
          </cell>
          <cell r="M28">
            <v>-0.17000000178813934</v>
          </cell>
          <cell r="N28">
            <v>32871998.77</v>
          </cell>
          <cell r="O28">
            <v>3241326</v>
          </cell>
          <cell r="P28">
            <v>877823</v>
          </cell>
          <cell r="Q28">
            <v>8463389.7699999996</v>
          </cell>
          <cell r="R28">
            <v>32755722.91</v>
          </cell>
          <cell r="S28">
            <v>116276</v>
          </cell>
          <cell r="T28">
            <v>0</v>
          </cell>
          <cell r="U28">
            <v>8463389.9100000001</v>
          </cell>
          <cell r="V28">
            <v>32755722.91</v>
          </cell>
          <cell r="W28">
            <v>0</v>
          </cell>
          <cell r="X28">
            <v>0</v>
          </cell>
          <cell r="Y28">
            <v>8463389.9100000001</v>
          </cell>
          <cell r="Z28">
            <v>31419260.300000001</v>
          </cell>
          <cell r="AA28">
            <v>6496774.0099999998</v>
          </cell>
          <cell r="AB28">
            <v>0</v>
          </cell>
          <cell r="AC28">
            <v>13623701.310000001</v>
          </cell>
          <cell r="AD28">
            <v>30477681.300000001</v>
          </cell>
          <cell r="AE28">
            <v>7438353</v>
          </cell>
          <cell r="AF28">
            <v>0</v>
          </cell>
          <cell r="AG28">
            <v>13623701.300000001</v>
          </cell>
          <cell r="AH28">
            <v>48911981.299999997</v>
          </cell>
          <cell r="AI28">
            <v>0</v>
          </cell>
          <cell r="AJ28">
            <v>0</v>
          </cell>
          <cell r="AK28">
            <v>32058001.299999997</v>
          </cell>
        </row>
        <row r="29">
          <cell r="H29">
            <v>12404</v>
          </cell>
          <cell r="I29" t="str">
            <v>Речной транспорт</v>
          </cell>
          <cell r="J29">
            <v>365925</v>
          </cell>
          <cell r="K29">
            <v>0</v>
          </cell>
          <cell r="L29">
            <v>365925</v>
          </cell>
          <cell r="M29">
            <v>0</v>
          </cell>
          <cell r="N29">
            <v>365925</v>
          </cell>
          <cell r="O29">
            <v>0</v>
          </cell>
          <cell r="P29">
            <v>0</v>
          </cell>
          <cell r="Q29">
            <v>0</v>
          </cell>
          <cell r="R29">
            <v>365925</v>
          </cell>
          <cell r="S29">
            <v>0</v>
          </cell>
          <cell r="T29">
            <v>0</v>
          </cell>
          <cell r="U29">
            <v>0</v>
          </cell>
          <cell r="V29">
            <v>365925</v>
          </cell>
          <cell r="W29">
            <v>0</v>
          </cell>
          <cell r="X29">
            <v>0</v>
          </cell>
          <cell r="Y29">
            <v>0</v>
          </cell>
          <cell r="Z29">
            <v>365925</v>
          </cell>
          <cell r="AA29">
            <v>0</v>
          </cell>
          <cell r="AB29">
            <v>0</v>
          </cell>
          <cell r="AC29">
            <v>0</v>
          </cell>
          <cell r="AD29">
            <v>365925</v>
          </cell>
          <cell r="AE29">
            <v>0</v>
          </cell>
          <cell r="AF29">
            <v>0</v>
          </cell>
          <cell r="AG29">
            <v>0</v>
          </cell>
          <cell r="AH29">
            <v>365925</v>
          </cell>
          <cell r="AI29">
            <v>0</v>
          </cell>
          <cell r="AJ29">
            <v>0</v>
          </cell>
          <cell r="AK29">
            <v>0</v>
          </cell>
        </row>
        <row r="30">
          <cell r="H30">
            <v>12501</v>
          </cell>
          <cell r="I30" t="str">
            <v>Инструмент</v>
          </cell>
          <cell r="J30">
            <v>23293285.359999999</v>
          </cell>
          <cell r="K30">
            <v>0</v>
          </cell>
          <cell r="L30">
            <v>23293285</v>
          </cell>
          <cell r="M30">
            <v>0.35999999940395355</v>
          </cell>
          <cell r="N30">
            <v>26618201.739999998</v>
          </cell>
          <cell r="O30">
            <v>195190</v>
          </cell>
          <cell r="P30">
            <v>5585</v>
          </cell>
          <cell r="Q30">
            <v>3514521.7399999984</v>
          </cell>
          <cell r="R30">
            <v>21567042.940000001</v>
          </cell>
          <cell r="S30">
            <v>6317705</v>
          </cell>
          <cell r="T30">
            <v>0</v>
          </cell>
          <cell r="U30">
            <v>4781067.9400000013</v>
          </cell>
          <cell r="V30">
            <v>23370645.989999998</v>
          </cell>
          <cell r="W30">
            <v>253494</v>
          </cell>
          <cell r="X30">
            <v>0</v>
          </cell>
          <cell r="Y30">
            <v>6838164.9899999984</v>
          </cell>
          <cell r="Z30">
            <v>20812380.899999999</v>
          </cell>
          <cell r="AA30">
            <v>4892080.0599999996</v>
          </cell>
          <cell r="AB30">
            <v>0</v>
          </cell>
          <cell r="AC30">
            <v>9171979.9599999972</v>
          </cell>
          <cell r="AD30">
            <v>21409297.07</v>
          </cell>
          <cell r="AE30">
            <v>5731142</v>
          </cell>
          <cell r="AF30">
            <v>0</v>
          </cell>
          <cell r="AG30">
            <v>10607958.07</v>
          </cell>
          <cell r="AH30">
            <v>20658292.77</v>
          </cell>
          <cell r="AI30">
            <v>1574346</v>
          </cell>
          <cell r="AJ30">
            <v>0</v>
          </cell>
          <cell r="AK30">
            <v>11431299.77</v>
          </cell>
        </row>
        <row r="31">
          <cell r="H31">
            <v>12502</v>
          </cell>
          <cell r="I31" t="str">
            <v>Бытовая техника</v>
          </cell>
          <cell r="J31">
            <v>3780341.7299999995</v>
          </cell>
          <cell r="K31">
            <v>0</v>
          </cell>
          <cell r="L31">
            <v>3780341.73</v>
          </cell>
          <cell r="M31">
            <v>0</v>
          </cell>
          <cell r="N31">
            <v>4275860.8499999996</v>
          </cell>
          <cell r="O31">
            <v>6031</v>
          </cell>
          <cell r="P31">
            <v>296482</v>
          </cell>
          <cell r="Q31">
            <v>205068.11999999965</v>
          </cell>
          <cell r="R31">
            <v>3641754.49</v>
          </cell>
          <cell r="S31">
            <v>650227</v>
          </cell>
          <cell r="T31">
            <v>0</v>
          </cell>
          <cell r="U31">
            <v>221188.76000000024</v>
          </cell>
          <cell r="V31">
            <v>4097723.75</v>
          </cell>
          <cell r="W31">
            <v>60219</v>
          </cell>
          <cell r="X31">
            <v>0</v>
          </cell>
          <cell r="Y31">
            <v>737377.02</v>
          </cell>
          <cell r="Z31">
            <v>4314941.16</v>
          </cell>
          <cell r="AA31">
            <v>14500</v>
          </cell>
          <cell r="AB31">
            <v>0</v>
          </cell>
          <cell r="AC31">
            <v>969094.43000000017</v>
          </cell>
          <cell r="AD31">
            <v>4478814.93</v>
          </cell>
          <cell r="AE31">
            <v>186886</v>
          </cell>
          <cell r="AF31">
            <v>0</v>
          </cell>
          <cell r="AG31">
            <v>1305354.1999999997</v>
          </cell>
          <cell r="AH31">
            <v>4797810.58</v>
          </cell>
          <cell r="AI31">
            <v>38300</v>
          </cell>
          <cell r="AJ31">
            <v>0</v>
          </cell>
          <cell r="AK31">
            <v>1662649.85</v>
          </cell>
        </row>
        <row r="32">
          <cell r="H32">
            <v>12503</v>
          </cell>
          <cell r="I32" t="str">
            <v>Мебель</v>
          </cell>
          <cell r="J32">
            <v>26861926.510000002</v>
          </cell>
          <cell r="K32">
            <v>0</v>
          </cell>
          <cell r="L32">
            <v>26861927</v>
          </cell>
          <cell r="M32">
            <v>-0.48999999836087227</v>
          </cell>
          <cell r="N32">
            <v>27573896.140000001</v>
          </cell>
          <cell r="O32">
            <v>48460</v>
          </cell>
          <cell r="P32">
            <v>189422</v>
          </cell>
          <cell r="Q32">
            <v>571007.1400000006</v>
          </cell>
          <cell r="R32">
            <v>26446052.699999999</v>
          </cell>
          <cell r="S32">
            <v>1317818</v>
          </cell>
          <cell r="T32">
            <v>0</v>
          </cell>
          <cell r="U32">
            <v>760981.69999999925</v>
          </cell>
          <cell r="V32">
            <v>26166947.329999998</v>
          </cell>
          <cell r="W32">
            <v>279105</v>
          </cell>
          <cell r="X32">
            <v>0</v>
          </cell>
          <cell r="Y32">
            <v>760981.32999999821</v>
          </cell>
          <cell r="Z32">
            <v>26543995.18</v>
          </cell>
          <cell r="AA32">
            <v>0</v>
          </cell>
          <cell r="AB32">
            <v>0</v>
          </cell>
          <cell r="AC32">
            <v>1138029.1799999997</v>
          </cell>
          <cell r="AD32">
            <v>25048465.309999999</v>
          </cell>
          <cell r="AE32">
            <v>1589998</v>
          </cell>
          <cell r="AF32">
            <v>0</v>
          </cell>
          <cell r="AG32">
            <v>1232497.3099999987</v>
          </cell>
          <cell r="AH32">
            <v>25726777.510000002</v>
          </cell>
          <cell r="AI32">
            <v>0</v>
          </cell>
          <cell r="AJ32">
            <v>0</v>
          </cell>
          <cell r="AK32">
            <v>1910809.5100000016</v>
          </cell>
        </row>
        <row r="33">
          <cell r="H33">
            <v>12504</v>
          </cell>
          <cell r="I33" t="str">
            <v>Техническая литература</v>
          </cell>
          <cell r="J33">
            <v>3239817.48</v>
          </cell>
          <cell r="K33">
            <v>0</v>
          </cell>
          <cell r="L33">
            <v>3239817</v>
          </cell>
          <cell r="M33">
            <v>0.47999999998137355</v>
          </cell>
          <cell r="N33">
            <v>3430597.77</v>
          </cell>
          <cell r="O33">
            <v>0</v>
          </cell>
          <cell r="P33">
            <v>0</v>
          </cell>
          <cell r="Q33">
            <v>190780.77000000002</v>
          </cell>
          <cell r="R33">
            <v>3623919.46</v>
          </cell>
          <cell r="S33">
            <v>52722</v>
          </cell>
          <cell r="T33">
            <v>0</v>
          </cell>
          <cell r="U33">
            <v>436824.45999999996</v>
          </cell>
          <cell r="V33">
            <v>3639563.46</v>
          </cell>
          <cell r="W33">
            <v>340</v>
          </cell>
          <cell r="X33">
            <v>0</v>
          </cell>
          <cell r="Y33">
            <v>452808.45999999996</v>
          </cell>
          <cell r="Z33">
            <v>3638973.46</v>
          </cell>
          <cell r="AA33">
            <v>590</v>
          </cell>
          <cell r="AB33">
            <v>0</v>
          </cell>
          <cell r="AC33">
            <v>452808.45999999996</v>
          </cell>
          <cell r="AD33">
            <v>3786655.16</v>
          </cell>
          <cell r="AE33">
            <v>590</v>
          </cell>
          <cell r="AF33">
            <v>0</v>
          </cell>
          <cell r="AG33">
            <v>600490.16000000015</v>
          </cell>
          <cell r="AH33">
            <v>3826671.16</v>
          </cell>
          <cell r="AI33">
            <v>0</v>
          </cell>
          <cell r="AJ33">
            <v>0</v>
          </cell>
          <cell r="AK33">
            <v>640506.16000000015</v>
          </cell>
        </row>
        <row r="34">
          <cell r="H34">
            <v>12505</v>
          </cell>
          <cell r="I34" t="str">
            <v xml:space="preserve">Прочие </v>
          </cell>
          <cell r="J34">
            <v>2241863.39</v>
          </cell>
          <cell r="K34">
            <v>102491824</v>
          </cell>
          <cell r="L34">
            <v>2241863</v>
          </cell>
          <cell r="M34">
            <v>102491824.39</v>
          </cell>
          <cell r="N34">
            <v>2474651.9900000002</v>
          </cell>
          <cell r="O34">
            <v>1256918</v>
          </cell>
          <cell r="P34">
            <v>4201584</v>
          </cell>
          <cell r="Q34">
            <v>99779946.989999995</v>
          </cell>
          <cell r="R34">
            <v>2291562.9300000002</v>
          </cell>
          <cell r="S34">
            <v>278010</v>
          </cell>
          <cell r="T34">
            <v>7343092</v>
          </cell>
          <cell r="U34">
            <v>92531775.930000007</v>
          </cell>
          <cell r="V34">
            <v>2255562.9300000002</v>
          </cell>
          <cell r="W34">
            <v>36000</v>
          </cell>
          <cell r="X34">
            <v>1522803</v>
          </cell>
          <cell r="Y34">
            <v>91008972.930000007</v>
          </cell>
          <cell r="Z34">
            <v>2237229.9300000002</v>
          </cell>
          <cell r="AA34">
            <v>18333</v>
          </cell>
          <cell r="AB34">
            <v>11436871.289999999</v>
          </cell>
          <cell r="AC34">
            <v>79572101.640000015</v>
          </cell>
          <cell r="AD34">
            <v>1610429.64</v>
          </cell>
          <cell r="AE34">
            <v>714646</v>
          </cell>
          <cell r="AF34">
            <v>12007894</v>
          </cell>
          <cell r="AG34">
            <v>79070591.640000001</v>
          </cell>
          <cell r="AH34">
            <v>1532029.64</v>
          </cell>
          <cell r="AI34">
            <v>78400</v>
          </cell>
          <cell r="AJ34">
            <v>1675128</v>
          </cell>
          <cell r="AK34">
            <v>77395463.640000001</v>
          </cell>
        </row>
        <row r="35">
          <cell r="H35">
            <v>12506</v>
          </cell>
          <cell r="I35" t="str">
            <v>ARO</v>
          </cell>
          <cell r="J35">
            <v>0</v>
          </cell>
          <cell r="K35">
            <v>69258143.312486127</v>
          </cell>
          <cell r="L35">
            <v>0</v>
          </cell>
          <cell r="M35">
            <v>69258143.312486127</v>
          </cell>
          <cell r="N35">
            <v>0</v>
          </cell>
          <cell r="O35">
            <v>0</v>
          </cell>
          <cell r="P35">
            <v>0</v>
          </cell>
          <cell r="Q35">
            <v>69258143.312486127</v>
          </cell>
          <cell r="R35">
            <v>0</v>
          </cell>
          <cell r="S35">
            <v>0</v>
          </cell>
          <cell r="T35">
            <v>0</v>
          </cell>
          <cell r="U35">
            <v>69258143.312486127</v>
          </cell>
          <cell r="V35">
            <v>0</v>
          </cell>
          <cell r="W35">
            <v>0</v>
          </cell>
          <cell r="X35">
            <v>0</v>
          </cell>
          <cell r="Y35">
            <v>69258143.312486127</v>
          </cell>
          <cell r="Z35">
            <v>0</v>
          </cell>
          <cell r="AA35">
            <v>0</v>
          </cell>
          <cell r="AB35">
            <v>0</v>
          </cell>
          <cell r="AC35">
            <v>69258143.312486127</v>
          </cell>
          <cell r="AD35">
            <v>0</v>
          </cell>
          <cell r="AE35">
            <v>0</v>
          </cell>
          <cell r="AF35">
            <v>0</v>
          </cell>
          <cell r="AG35">
            <v>69258143.312486127</v>
          </cell>
          <cell r="AH35">
            <v>0</v>
          </cell>
          <cell r="AI35">
            <v>0</v>
          </cell>
          <cell r="AJ35">
            <v>0</v>
          </cell>
          <cell r="AK35">
            <v>69258143.312486127</v>
          </cell>
        </row>
        <row r="36">
          <cell r="H36">
            <v>12601</v>
          </cell>
          <cell r="I36" t="str">
            <v>Незавершенное строительство зданий</v>
          </cell>
          <cell r="J36">
            <v>106453046.90000001</v>
          </cell>
          <cell r="K36">
            <v>1633000</v>
          </cell>
          <cell r="L36">
            <v>106453047</v>
          </cell>
          <cell r="M36">
            <v>1632999.900000006</v>
          </cell>
          <cell r="N36">
            <v>26633000</v>
          </cell>
          <cell r="O36">
            <v>965953483</v>
          </cell>
          <cell r="P36">
            <v>886133436</v>
          </cell>
          <cell r="Q36">
            <v>1633000</v>
          </cell>
          <cell r="R36">
            <v>28357343.010000002</v>
          </cell>
          <cell r="S36">
            <v>186059075</v>
          </cell>
          <cell r="T36">
            <v>186059075</v>
          </cell>
          <cell r="U36">
            <v>3357343.0099999905</v>
          </cell>
          <cell r="V36">
            <v>28876061.620000001</v>
          </cell>
          <cell r="W36">
            <v>536119479</v>
          </cell>
          <cell r="X36">
            <v>311964769</v>
          </cell>
          <cell r="Y36">
            <v>228030771.62</v>
          </cell>
          <cell r="Z36">
            <v>28876061.620000001</v>
          </cell>
          <cell r="AA36">
            <v>385420433.25999999</v>
          </cell>
          <cell r="AB36">
            <v>612588142.55000007</v>
          </cell>
          <cell r="AC36">
            <v>863062.32999992371</v>
          </cell>
          <cell r="AD36">
            <v>3876061.62</v>
          </cell>
          <cell r="AE36">
            <v>835102183</v>
          </cell>
          <cell r="AF36">
            <v>998822710</v>
          </cell>
          <cell r="AG36">
            <v>39310244.620000005</v>
          </cell>
          <cell r="AH36">
            <v>3876061.62</v>
          </cell>
          <cell r="AI36">
            <v>0</v>
          </cell>
          <cell r="AJ36">
            <v>0</v>
          </cell>
          <cell r="AK36">
            <v>39310244.620000005</v>
          </cell>
        </row>
        <row r="37">
          <cell r="H37">
            <v>126011</v>
          </cell>
          <cell r="I37" t="str">
            <v>Незавершенное строительство зданий-материалы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1473055.06</v>
          </cell>
          <cell r="AA37">
            <v>0</v>
          </cell>
          <cell r="AB37">
            <v>0</v>
          </cell>
          <cell r="AC37">
            <v>1473055.06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7985595.9900000002</v>
          </cell>
          <cell r="AI37">
            <v>0</v>
          </cell>
          <cell r="AJ37">
            <v>0</v>
          </cell>
          <cell r="AK37">
            <v>7985595.9900000002</v>
          </cell>
        </row>
        <row r="38">
          <cell r="H38">
            <v>126012</v>
          </cell>
          <cell r="I38" t="str">
            <v>Незавершенное строительство зданий-зап части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H39">
            <v>126013</v>
          </cell>
          <cell r="I39" t="str">
            <v>Незавершенное строительство зданий-вып работы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39163491.189999998</v>
          </cell>
          <cell r="AA39">
            <v>0</v>
          </cell>
          <cell r="AB39">
            <v>0</v>
          </cell>
          <cell r="AC39">
            <v>39163491.189999998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121792873</v>
          </cell>
          <cell r="AI39">
            <v>0</v>
          </cell>
          <cell r="AJ39">
            <v>0</v>
          </cell>
          <cell r="AK39">
            <v>121792873</v>
          </cell>
        </row>
        <row r="40">
          <cell r="H40">
            <v>12614</v>
          </cell>
          <cell r="I40" t="str">
            <v>Незавершенное строительство зданий-зарпл и налог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H41">
            <v>12602</v>
          </cell>
          <cell r="I41" t="str">
            <v>Незавершенное строительство кроме зданий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H42">
            <v>126021</v>
          </cell>
          <cell r="I42" t="str">
            <v>Незавершенное строительство  кроме зданий-материалы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63840198.710000001</v>
          </cell>
          <cell r="AA42">
            <v>0</v>
          </cell>
          <cell r="AB42">
            <v>0</v>
          </cell>
          <cell r="AC42">
            <v>63840198.710000001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74111377.709999993</v>
          </cell>
          <cell r="AI42">
            <v>0</v>
          </cell>
          <cell r="AJ42">
            <v>0</v>
          </cell>
          <cell r="AK42">
            <v>74111377.709999993</v>
          </cell>
        </row>
        <row r="43">
          <cell r="H43">
            <v>126022</v>
          </cell>
          <cell r="I43" t="str">
            <v>Незавершенное строительство кроме зданий-зап части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52881499.420000002</v>
          </cell>
          <cell r="AI43">
            <v>0</v>
          </cell>
          <cell r="AJ43">
            <v>0</v>
          </cell>
          <cell r="AK43">
            <v>52881499.420000002</v>
          </cell>
        </row>
        <row r="44">
          <cell r="H44">
            <v>126023</v>
          </cell>
          <cell r="I44" t="str">
            <v>Незавершенное строительство кроме  зданий-вып работы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23920038.469999999</v>
          </cell>
          <cell r="AA44">
            <v>0</v>
          </cell>
          <cell r="AB44">
            <v>0</v>
          </cell>
          <cell r="AC44">
            <v>23920038.469999999</v>
          </cell>
          <cell r="AD44">
            <v>2316331.71</v>
          </cell>
          <cell r="AE44">
            <v>0</v>
          </cell>
          <cell r="AF44">
            <v>2316332</v>
          </cell>
          <cell r="AG44">
            <v>-0.2900000000372529</v>
          </cell>
          <cell r="AH44">
            <v>127926784.62</v>
          </cell>
          <cell r="AI44">
            <v>0</v>
          </cell>
          <cell r="AJ44">
            <v>0</v>
          </cell>
          <cell r="AK44">
            <v>125610452.62</v>
          </cell>
        </row>
        <row r="45">
          <cell r="H45">
            <v>126024</v>
          </cell>
          <cell r="I45" t="str">
            <v>Незавершенное строительство кроме зданий-зарпл и налог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9852892.2200000007</v>
          </cell>
          <cell r="AA45">
            <v>0</v>
          </cell>
          <cell r="AB45">
            <v>0</v>
          </cell>
          <cell r="AC45">
            <v>9852892.2200000007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2378873.2000000002</v>
          </cell>
          <cell r="AI45">
            <v>0</v>
          </cell>
          <cell r="AJ45">
            <v>0</v>
          </cell>
          <cell r="AK45">
            <v>2378873.2000000002</v>
          </cell>
        </row>
        <row r="46">
          <cell r="H46">
            <v>214</v>
          </cell>
          <cell r="I46" t="str">
            <v>Незавершенное производство</v>
          </cell>
          <cell r="J46">
            <v>90117.91</v>
          </cell>
          <cell r="K46">
            <v>0</v>
          </cell>
          <cell r="L46">
            <v>0</v>
          </cell>
          <cell r="M46">
            <v>90117.91</v>
          </cell>
          <cell r="N46">
            <v>143638.29</v>
          </cell>
          <cell r="O46">
            <v>0</v>
          </cell>
          <cell r="P46">
            <v>0</v>
          </cell>
          <cell r="Q46">
            <v>143638.29</v>
          </cell>
          <cell r="R46">
            <v>107543.49</v>
          </cell>
          <cell r="S46">
            <v>0</v>
          </cell>
          <cell r="T46">
            <v>0</v>
          </cell>
          <cell r="U46">
            <v>107543.49</v>
          </cell>
          <cell r="V46">
            <v>173107.09</v>
          </cell>
          <cell r="W46">
            <v>0</v>
          </cell>
          <cell r="X46">
            <v>0</v>
          </cell>
          <cell r="Y46">
            <v>173107.09</v>
          </cell>
          <cell r="Z46">
            <v>119377.69</v>
          </cell>
          <cell r="AA46">
            <v>0</v>
          </cell>
          <cell r="AB46">
            <v>0</v>
          </cell>
          <cell r="AC46">
            <v>119377.69</v>
          </cell>
          <cell r="AD46">
            <v>97433.19</v>
          </cell>
          <cell r="AE46">
            <v>0</v>
          </cell>
          <cell r="AF46">
            <v>0</v>
          </cell>
          <cell r="AG46">
            <v>97433.19</v>
          </cell>
          <cell r="AH46">
            <v>86911.62</v>
          </cell>
          <cell r="AI46">
            <v>0</v>
          </cell>
          <cell r="AJ46">
            <v>0</v>
          </cell>
          <cell r="AK46">
            <v>86911.62</v>
          </cell>
        </row>
        <row r="47">
          <cell r="H47">
            <v>13101</v>
          </cell>
          <cell r="I47" t="str">
            <v>Производственные здания</v>
          </cell>
          <cell r="J47">
            <v>-21850039.170000002</v>
          </cell>
          <cell r="K47">
            <v>21850039</v>
          </cell>
          <cell r="L47">
            <v>29728136</v>
          </cell>
          <cell r="M47">
            <v>-29728136.170000002</v>
          </cell>
          <cell r="N47">
            <v>-3617350.45</v>
          </cell>
          <cell r="O47">
            <v>12126049.09</v>
          </cell>
          <cell r="P47">
            <v>40843701.010000005</v>
          </cell>
          <cell r="Q47">
            <v>-40213099.370000005</v>
          </cell>
          <cell r="R47">
            <v>-60700073.18</v>
          </cell>
          <cell r="S47">
            <v>57152049</v>
          </cell>
          <cell r="T47">
            <v>11067564</v>
          </cell>
          <cell r="U47">
            <v>-51211337.100000009</v>
          </cell>
          <cell r="V47">
            <v>-131451155</v>
          </cell>
          <cell r="W47">
            <v>70751082</v>
          </cell>
          <cell r="X47">
            <v>12568428</v>
          </cell>
          <cell r="Y47">
            <v>-63779764.920000017</v>
          </cell>
          <cell r="Z47">
            <v>-167695139.12</v>
          </cell>
          <cell r="AA47">
            <v>36243984.119999997</v>
          </cell>
          <cell r="AB47">
            <v>6672786.4199999999</v>
          </cell>
          <cell r="AC47">
            <v>-70452551.340000018</v>
          </cell>
          <cell r="AD47">
            <v>-208282369.65000001</v>
          </cell>
          <cell r="AE47">
            <v>77716662</v>
          </cell>
          <cell r="AF47">
            <v>13429039</v>
          </cell>
          <cell r="AG47">
            <v>-76323356.569999993</v>
          </cell>
          <cell r="AH47">
            <v>-253029075.99000001</v>
          </cell>
          <cell r="AI47">
            <v>44746706.340000004</v>
          </cell>
          <cell r="AJ47">
            <v>6985882.5299999993</v>
          </cell>
          <cell r="AK47">
            <v>-83309239.100000024</v>
          </cell>
        </row>
        <row r="48">
          <cell r="H48">
            <v>13102</v>
          </cell>
          <cell r="I48" t="str">
            <v>Непроизводственные здания</v>
          </cell>
          <cell r="J48">
            <v>-20398.12</v>
          </cell>
          <cell r="K48">
            <v>20398</v>
          </cell>
          <cell r="L48">
            <v>0</v>
          </cell>
          <cell r="M48">
            <v>-0.11999999999898137</v>
          </cell>
          <cell r="N48">
            <v>-40078.35</v>
          </cell>
          <cell r="O48">
            <v>44117</v>
          </cell>
          <cell r="P48">
            <v>24437</v>
          </cell>
          <cell r="Q48">
            <v>-0.34999999999854481</v>
          </cell>
          <cell r="R48">
            <v>-521017.23</v>
          </cell>
          <cell r="S48">
            <v>480939</v>
          </cell>
          <cell r="T48">
            <v>0</v>
          </cell>
          <cell r="U48">
            <v>-0.22999999998137355</v>
          </cell>
          <cell r="V48">
            <v>-1001956.11</v>
          </cell>
          <cell r="W48">
            <v>480939</v>
          </cell>
          <cell r="X48">
            <v>0</v>
          </cell>
          <cell r="Y48">
            <v>-0.10999999998603016</v>
          </cell>
          <cell r="Z48">
            <v>-1242425.49</v>
          </cell>
          <cell r="AA48">
            <v>240469.38</v>
          </cell>
          <cell r="AB48">
            <v>0</v>
          </cell>
          <cell r="AC48">
            <v>-0.10999999998603016</v>
          </cell>
          <cell r="AD48">
            <v>-1482894.99</v>
          </cell>
          <cell r="AE48">
            <v>480939</v>
          </cell>
          <cell r="AF48">
            <v>0</v>
          </cell>
          <cell r="AG48">
            <v>1.0000000009313226E-2</v>
          </cell>
          <cell r="AH48">
            <v>-1723364.37</v>
          </cell>
          <cell r="AI48">
            <v>240469.38</v>
          </cell>
          <cell r="AJ48">
            <v>0</v>
          </cell>
          <cell r="AK48">
            <v>9.9999998928979039E-3</v>
          </cell>
        </row>
        <row r="49">
          <cell r="H49">
            <v>13103</v>
          </cell>
          <cell r="I49" t="str">
            <v>Жилые здания</v>
          </cell>
          <cell r="J49">
            <v>-1203465.6399999999</v>
          </cell>
          <cell r="K49">
            <v>1203466</v>
          </cell>
          <cell r="L49">
            <v>0</v>
          </cell>
          <cell r="M49">
            <v>0.36000000010244548</v>
          </cell>
          <cell r="N49">
            <v>-1530950.83</v>
          </cell>
          <cell r="O49">
            <v>327485</v>
          </cell>
          <cell r="P49">
            <v>0</v>
          </cell>
          <cell r="Q49">
            <v>0.16999999992549419</v>
          </cell>
          <cell r="R49">
            <v>-2452487.17</v>
          </cell>
          <cell r="S49">
            <v>967936</v>
          </cell>
          <cell r="T49">
            <v>46400</v>
          </cell>
          <cell r="U49">
            <v>-0.16999999992549419</v>
          </cell>
          <cell r="V49">
            <v>-3875145.75</v>
          </cell>
          <cell r="W49">
            <v>1422659</v>
          </cell>
          <cell r="X49">
            <v>0</v>
          </cell>
          <cell r="Y49">
            <v>0.25</v>
          </cell>
          <cell r="Z49">
            <v>-4586475.09</v>
          </cell>
          <cell r="AA49">
            <v>711329.34</v>
          </cell>
          <cell r="AB49">
            <v>0</v>
          </cell>
          <cell r="AC49">
            <v>0.25000000011641532</v>
          </cell>
          <cell r="AD49">
            <v>-4841516.33</v>
          </cell>
          <cell r="AE49">
            <v>1422659</v>
          </cell>
          <cell r="AF49">
            <v>456288</v>
          </cell>
          <cell r="AG49">
            <v>0.66999999992549419</v>
          </cell>
          <cell r="AH49">
            <v>-5521487.8700000001</v>
          </cell>
          <cell r="AI49">
            <v>679971.54</v>
          </cell>
          <cell r="AJ49">
            <v>0</v>
          </cell>
          <cell r="AK49">
            <v>0.66999999992549419</v>
          </cell>
        </row>
        <row r="50">
          <cell r="H50">
            <v>13104</v>
          </cell>
          <cell r="I50" t="str">
            <v>Сооружения и конструкции</v>
          </cell>
          <cell r="J50">
            <v>-7405260.8700000001</v>
          </cell>
          <cell r="K50">
            <v>7405261</v>
          </cell>
          <cell r="L50">
            <v>0</v>
          </cell>
          <cell r="M50">
            <v>0.12999999988824129</v>
          </cell>
          <cell r="N50">
            <v>-1832848.35</v>
          </cell>
          <cell r="O50">
            <v>4471076</v>
          </cell>
          <cell r="P50">
            <v>10043489</v>
          </cell>
          <cell r="Q50">
            <v>-0.34999999962747097</v>
          </cell>
          <cell r="R50">
            <v>-24249025.039999999</v>
          </cell>
          <cell r="S50">
            <v>22416177</v>
          </cell>
          <cell r="T50">
            <v>0</v>
          </cell>
          <cell r="U50">
            <v>-3.9999999105930328E-2</v>
          </cell>
          <cell r="V50">
            <v>-46665201.729999997</v>
          </cell>
          <cell r="W50">
            <v>22416177</v>
          </cell>
          <cell r="X50">
            <v>0</v>
          </cell>
          <cell r="Y50">
            <v>0.27000000327825546</v>
          </cell>
          <cell r="Z50">
            <v>-57873290.229999997</v>
          </cell>
          <cell r="AA50">
            <v>11208088.5</v>
          </cell>
          <cell r="AB50">
            <v>0</v>
          </cell>
          <cell r="AC50">
            <v>0.27000000327825546</v>
          </cell>
          <cell r="AD50">
            <v>-69081500.730000004</v>
          </cell>
          <cell r="AE50">
            <v>22416299</v>
          </cell>
          <cell r="AF50">
            <v>2304099.4897777778</v>
          </cell>
          <cell r="AG50">
            <v>-2304099.219777782</v>
          </cell>
          <cell r="AH50">
            <v>-80290322.909999996</v>
          </cell>
          <cell r="AI50">
            <v>11208822.18</v>
          </cell>
          <cell r="AJ50">
            <v>0</v>
          </cell>
          <cell r="AK50">
            <v>-2304099.2197777741</v>
          </cell>
        </row>
        <row r="51">
          <cell r="H51">
            <v>13105</v>
          </cell>
          <cell r="I51" t="str">
            <v>Прочие здания и сооружени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-43144.98</v>
          </cell>
          <cell r="AI51">
            <v>43144.98</v>
          </cell>
          <cell r="AJ51">
            <v>0</v>
          </cell>
          <cell r="AK51">
            <v>0</v>
          </cell>
        </row>
        <row r="52">
          <cell r="H52">
            <v>13201</v>
          </cell>
          <cell r="I52" t="str">
            <v>Передаточное оборудование</v>
          </cell>
          <cell r="J52">
            <v>-12328038.85</v>
          </cell>
          <cell r="K52">
            <v>12328039</v>
          </cell>
          <cell r="L52">
            <v>0</v>
          </cell>
          <cell r="M52">
            <v>0.15000000037252903</v>
          </cell>
          <cell r="N52">
            <v>-8167635.3099999996</v>
          </cell>
          <cell r="O52">
            <v>9516710</v>
          </cell>
          <cell r="P52">
            <v>13677114</v>
          </cell>
          <cell r="Q52">
            <v>-0.30999999865889549</v>
          </cell>
          <cell r="R52">
            <v>-88575101.560000002</v>
          </cell>
          <cell r="S52">
            <v>81026441</v>
          </cell>
          <cell r="T52">
            <v>0</v>
          </cell>
          <cell r="U52">
            <v>618974.43999999762</v>
          </cell>
          <cell r="V52">
            <v>-168982567.81</v>
          </cell>
          <cell r="W52">
            <v>80407466</v>
          </cell>
          <cell r="X52">
            <v>0</v>
          </cell>
          <cell r="Y52">
            <v>618974.18999999762</v>
          </cell>
          <cell r="Z52">
            <v>-209186301.06999999</v>
          </cell>
          <cell r="AA52">
            <v>40203733.259999998</v>
          </cell>
          <cell r="AB52">
            <v>0</v>
          </cell>
          <cell r="AC52">
            <v>618974.19000000507</v>
          </cell>
          <cell r="AD52">
            <v>-250624523.18000001</v>
          </cell>
          <cell r="AE52">
            <v>81461955</v>
          </cell>
          <cell r="AF52">
            <v>0</v>
          </cell>
          <cell r="AG52">
            <v>438973.81999999285</v>
          </cell>
          <cell r="AH52">
            <v>-292064996.95999998</v>
          </cell>
          <cell r="AI52">
            <v>41440473.780000001</v>
          </cell>
          <cell r="AJ52">
            <v>0</v>
          </cell>
          <cell r="AK52">
            <v>438973.82000002265</v>
          </cell>
        </row>
        <row r="53">
          <cell r="H53">
            <v>13202</v>
          </cell>
          <cell r="I53" t="str">
            <v>Крупное оборудование</v>
          </cell>
          <cell r="J53">
            <v>-67754011.219999999</v>
          </cell>
          <cell r="K53">
            <v>67754011</v>
          </cell>
          <cell r="L53">
            <v>0</v>
          </cell>
          <cell r="M53">
            <v>-0.2199999988079071</v>
          </cell>
          <cell r="N53">
            <v>-16600448.25</v>
          </cell>
          <cell r="O53">
            <v>28319465</v>
          </cell>
          <cell r="P53">
            <v>79570656</v>
          </cell>
          <cell r="Q53">
            <v>-97628.25</v>
          </cell>
          <cell r="R53">
            <v>-145254257.86000001</v>
          </cell>
          <cell r="S53">
            <v>129069486</v>
          </cell>
          <cell r="T53">
            <v>372372</v>
          </cell>
          <cell r="U53">
            <v>-54323.860000014305</v>
          </cell>
          <cell r="V53">
            <v>-274021611.52999997</v>
          </cell>
          <cell r="W53">
            <v>128747118</v>
          </cell>
          <cell r="X53">
            <v>1995</v>
          </cell>
          <cell r="Y53">
            <v>-76554.52999997139</v>
          </cell>
          <cell r="Z53">
            <v>-338406098.93000001</v>
          </cell>
          <cell r="AA53">
            <v>64384487.399999999</v>
          </cell>
          <cell r="AB53">
            <v>0</v>
          </cell>
          <cell r="AC53">
            <v>-76554.530000008643</v>
          </cell>
          <cell r="AD53">
            <v>-427017326.12</v>
          </cell>
          <cell r="AE53">
            <v>153088916</v>
          </cell>
          <cell r="AF53">
            <v>21306468.818333335</v>
          </cell>
          <cell r="AG53">
            <v>-21289821.93833334</v>
          </cell>
          <cell r="AH53">
            <v>-540701343.03999996</v>
          </cell>
          <cell r="AI53">
            <v>114164918.63</v>
          </cell>
          <cell r="AJ53">
            <v>480902</v>
          </cell>
          <cell r="AK53">
            <v>-21289822.228333294</v>
          </cell>
        </row>
        <row r="54">
          <cell r="H54">
            <v>13203</v>
          </cell>
          <cell r="I54" t="str">
            <v>Станки</v>
          </cell>
          <cell r="J54">
            <v>-1643369.69</v>
          </cell>
          <cell r="K54">
            <v>1643370</v>
          </cell>
          <cell r="L54">
            <v>0</v>
          </cell>
          <cell r="M54">
            <v>0.31000000005587935</v>
          </cell>
          <cell r="N54">
            <v>-2800204.4</v>
          </cell>
          <cell r="O54">
            <v>1176345</v>
          </cell>
          <cell r="P54">
            <v>19510</v>
          </cell>
          <cell r="Q54">
            <v>0.60000000009313226</v>
          </cell>
          <cell r="R54">
            <v>-5377535.4900000002</v>
          </cell>
          <cell r="S54">
            <v>2652292</v>
          </cell>
          <cell r="T54">
            <v>74961</v>
          </cell>
          <cell r="U54">
            <v>0.50999999977648258</v>
          </cell>
          <cell r="V54">
            <v>-8013036.5300000003</v>
          </cell>
          <cell r="W54">
            <v>2635501</v>
          </cell>
          <cell r="X54">
            <v>0</v>
          </cell>
          <cell r="Y54">
            <v>0.46999999973922968</v>
          </cell>
          <cell r="Z54">
            <v>-9323648.6600000001</v>
          </cell>
          <cell r="AA54">
            <v>1317750.42</v>
          </cell>
          <cell r="AB54">
            <v>7138.29</v>
          </cell>
          <cell r="AC54">
            <v>0.46999999977651896</v>
          </cell>
          <cell r="AD54">
            <v>-10039826.970000001</v>
          </cell>
          <cell r="AE54">
            <v>2633849</v>
          </cell>
          <cell r="AF54">
            <v>607058</v>
          </cell>
          <cell r="AG54">
            <v>1.0299999993294477</v>
          </cell>
          <cell r="AH54">
            <v>-9686542.3399999999</v>
          </cell>
          <cell r="AI54">
            <v>1200341.92</v>
          </cell>
          <cell r="AJ54">
            <v>1553627</v>
          </cell>
          <cell r="AK54">
            <v>0.58000000007450581</v>
          </cell>
        </row>
        <row r="55">
          <cell r="H55">
            <v>13204</v>
          </cell>
          <cell r="I55" t="str">
            <v>Компьютеры и измерительные приборы</v>
          </cell>
          <cell r="J55">
            <v>-7598153.1299999999</v>
          </cell>
          <cell r="K55">
            <v>7598153</v>
          </cell>
          <cell r="L55">
            <v>0</v>
          </cell>
          <cell r="M55">
            <v>-0.12999999988824129</v>
          </cell>
          <cell r="N55">
            <v>-10258943.48</v>
          </cell>
          <cell r="O55">
            <v>2661400</v>
          </cell>
          <cell r="P55">
            <v>610</v>
          </cell>
          <cell r="Q55">
            <v>-0.48000000044703484</v>
          </cell>
          <cell r="R55">
            <v>-10959347.42</v>
          </cell>
          <cell r="S55">
            <v>2802741</v>
          </cell>
          <cell r="T55">
            <v>2102337</v>
          </cell>
          <cell r="U55">
            <v>-0.41999999992549419</v>
          </cell>
          <cell r="V55">
            <v>-13375173.5</v>
          </cell>
          <cell r="W55">
            <v>2756307</v>
          </cell>
          <cell r="X55">
            <v>340481</v>
          </cell>
          <cell r="Y55">
            <v>-0.5</v>
          </cell>
          <cell r="Z55">
            <v>-13700261.029999999</v>
          </cell>
          <cell r="AA55">
            <v>1470825.85</v>
          </cell>
          <cell r="AB55">
            <v>1145738.82</v>
          </cell>
          <cell r="AC55">
            <v>-0.99999999930150807</v>
          </cell>
          <cell r="AD55">
            <v>-13950960.9</v>
          </cell>
          <cell r="AE55">
            <v>3267759</v>
          </cell>
          <cell r="AF55">
            <v>2691971</v>
          </cell>
          <cell r="AG55">
            <v>9.999999962747097E-2</v>
          </cell>
          <cell r="AH55">
            <v>-15613647.27</v>
          </cell>
          <cell r="AI55">
            <v>1742431.44</v>
          </cell>
          <cell r="AJ55">
            <v>0</v>
          </cell>
          <cell r="AK55">
            <v>79745.170000000391</v>
          </cell>
        </row>
        <row r="56">
          <cell r="H56">
            <v>13205</v>
          </cell>
          <cell r="I56" t="str">
            <v>Средства связи</v>
          </cell>
          <cell r="J56">
            <v>-7425336.8300000001</v>
          </cell>
          <cell r="K56">
            <v>7425337</v>
          </cell>
          <cell r="L56">
            <v>0</v>
          </cell>
          <cell r="M56">
            <v>0.16999999992549419</v>
          </cell>
          <cell r="N56">
            <v>-10708042.449999999</v>
          </cell>
          <cell r="O56">
            <v>3292506</v>
          </cell>
          <cell r="P56">
            <v>9801</v>
          </cell>
          <cell r="Q56">
            <v>-0.44999999925494194</v>
          </cell>
          <cell r="R56">
            <v>-13285477.609999999</v>
          </cell>
          <cell r="S56">
            <v>3550465</v>
          </cell>
          <cell r="T56">
            <v>973030</v>
          </cell>
          <cell r="U56">
            <v>-0.60999999940395355</v>
          </cell>
          <cell r="V56">
            <v>-16554462.970000001</v>
          </cell>
          <cell r="W56">
            <v>3541244</v>
          </cell>
          <cell r="X56">
            <v>272259</v>
          </cell>
          <cell r="Y56">
            <v>-0.97000000067055225</v>
          </cell>
          <cell r="Z56">
            <v>-18020079.23</v>
          </cell>
          <cell r="AA56">
            <v>1859519.44</v>
          </cell>
          <cell r="AB56">
            <v>393903.18</v>
          </cell>
          <cell r="AC56">
            <v>-0.97000000049592927</v>
          </cell>
          <cell r="AD56">
            <v>-19549868.550000001</v>
          </cell>
          <cell r="AE56">
            <v>3848935</v>
          </cell>
          <cell r="AF56">
            <v>853529</v>
          </cell>
          <cell r="AG56">
            <v>-0.55000000074505806</v>
          </cell>
          <cell r="AH56">
            <v>-21563561.050000001</v>
          </cell>
          <cell r="AI56">
            <v>2040055.53</v>
          </cell>
          <cell r="AJ56">
            <v>0</v>
          </cell>
          <cell r="AK56">
            <v>26362.479999999283</v>
          </cell>
        </row>
        <row r="57">
          <cell r="H57">
            <v>13206</v>
          </cell>
          <cell r="I57" t="str">
            <v>Тракторы,подвижные краны</v>
          </cell>
          <cell r="J57">
            <v>-52449715.950000003</v>
          </cell>
          <cell r="K57">
            <v>52449716</v>
          </cell>
          <cell r="L57">
            <v>0</v>
          </cell>
          <cell r="M57">
            <v>4.9999997019767761E-2</v>
          </cell>
          <cell r="N57">
            <v>-66936343.710000001</v>
          </cell>
          <cell r="O57">
            <v>16483933</v>
          </cell>
          <cell r="P57">
            <v>1997305</v>
          </cell>
          <cell r="Q57">
            <v>0.28999999910593033</v>
          </cell>
          <cell r="R57">
            <v>-70594158.140000001</v>
          </cell>
          <cell r="S57">
            <v>15991794</v>
          </cell>
          <cell r="T57">
            <v>12333979</v>
          </cell>
          <cell r="U57">
            <v>0.85999999940395355</v>
          </cell>
          <cell r="V57">
            <v>-84226086.75</v>
          </cell>
          <cell r="W57">
            <v>14472857</v>
          </cell>
          <cell r="X57">
            <v>840928</v>
          </cell>
          <cell r="Y57">
            <v>1.25</v>
          </cell>
          <cell r="Z57">
            <v>-91170404.079999998</v>
          </cell>
          <cell r="AA57">
            <v>7057487.3700000001</v>
          </cell>
          <cell r="AB57">
            <v>113170.04</v>
          </cell>
          <cell r="AC57">
            <v>1.2500000019063009</v>
          </cell>
          <cell r="AD57">
            <v>-98195026.719999999</v>
          </cell>
          <cell r="AE57">
            <v>14082110</v>
          </cell>
          <cell r="AF57">
            <v>113170</v>
          </cell>
          <cell r="AG57">
            <v>1.2800000011920929</v>
          </cell>
          <cell r="AH57">
            <v>-108298604.16</v>
          </cell>
          <cell r="AI57">
            <v>10103577.439999999</v>
          </cell>
          <cell r="AJ57">
            <v>0</v>
          </cell>
          <cell r="AK57">
            <v>1.280000003054738</v>
          </cell>
        </row>
        <row r="58">
          <cell r="H58">
            <v>13207</v>
          </cell>
          <cell r="I58" t="str">
            <v>Грузоподъемные механизмы</v>
          </cell>
          <cell r="J58">
            <v>-6753635.9400000004</v>
          </cell>
          <cell r="K58">
            <v>6753636</v>
          </cell>
          <cell r="L58">
            <v>0</v>
          </cell>
          <cell r="M58">
            <v>5.9999999590218067E-2</v>
          </cell>
          <cell r="N58">
            <v>-9415254.6300000008</v>
          </cell>
          <cell r="O58">
            <v>3220877</v>
          </cell>
          <cell r="P58">
            <v>559258</v>
          </cell>
          <cell r="Q58">
            <v>0.36999999918043613</v>
          </cell>
          <cell r="R58">
            <v>-19083639.920000002</v>
          </cell>
          <cell r="S58">
            <v>9700112.0399999991</v>
          </cell>
          <cell r="T58">
            <v>31727</v>
          </cell>
          <cell r="U58">
            <v>0.11999999731779099</v>
          </cell>
          <cell r="V58">
            <v>-28646651.280000001</v>
          </cell>
          <cell r="W58">
            <v>9611729</v>
          </cell>
          <cell r="X58">
            <v>48718</v>
          </cell>
          <cell r="Y58">
            <v>-0.24000000208616257</v>
          </cell>
          <cell r="Z58">
            <v>-33007715.59</v>
          </cell>
          <cell r="AA58">
            <v>4361064.3099999996</v>
          </cell>
          <cell r="AB58">
            <v>0</v>
          </cell>
          <cell r="AC58">
            <v>-0.24000000115483999</v>
          </cell>
          <cell r="AD58">
            <v>-37497900.170000002</v>
          </cell>
          <cell r="AE58">
            <v>8851249</v>
          </cell>
          <cell r="AF58">
            <v>0</v>
          </cell>
          <cell r="AG58">
            <v>-0.13000000268220901</v>
          </cell>
          <cell r="AH58">
            <v>-41443015.340000004</v>
          </cell>
          <cell r="AI58">
            <v>4362914.01</v>
          </cell>
          <cell r="AJ58">
            <v>417799</v>
          </cell>
          <cell r="AK58">
            <v>-0.29000000469386578</v>
          </cell>
        </row>
        <row r="59">
          <cell r="H59">
            <v>13208</v>
          </cell>
          <cell r="I59" t="str">
            <v>Прочие машины и оборудование</v>
          </cell>
          <cell r="J59">
            <v>-53412324.520000003</v>
          </cell>
          <cell r="K59">
            <v>88377325</v>
          </cell>
          <cell r="L59">
            <v>636034828</v>
          </cell>
          <cell r="M59">
            <v>-601069827.51999998</v>
          </cell>
          <cell r="N59">
            <v>-64322441.020000003</v>
          </cell>
          <cell r="O59">
            <v>50585385</v>
          </cell>
          <cell r="P59">
            <v>255451089</v>
          </cell>
          <cell r="Q59">
            <v>-816845648.01999998</v>
          </cell>
          <cell r="R59">
            <v>-68006408.909999996</v>
          </cell>
          <cell r="S59">
            <v>99215624</v>
          </cell>
          <cell r="T59">
            <v>297794064</v>
          </cell>
          <cell r="U59">
            <v>-1019108055.91</v>
          </cell>
          <cell r="V59">
            <v>-79465346.530000001</v>
          </cell>
          <cell r="W59">
            <v>56681060</v>
          </cell>
          <cell r="X59">
            <v>305889720</v>
          </cell>
          <cell r="Y59">
            <v>-1279775653.53</v>
          </cell>
          <cell r="Z59">
            <v>-84858868.5</v>
          </cell>
          <cell r="AA59">
            <v>27432127.219999999</v>
          </cell>
          <cell r="AB59">
            <v>176207065.60999998</v>
          </cell>
          <cell r="AC59">
            <v>-1433944113.8899999</v>
          </cell>
          <cell r="AD59">
            <v>-88496515.219999999</v>
          </cell>
          <cell r="AE59">
            <v>59345524</v>
          </cell>
          <cell r="AF59">
            <v>411352003</v>
          </cell>
          <cell r="AG59">
            <v>-1640813301.22</v>
          </cell>
          <cell r="AH59">
            <v>-91119179.010000005</v>
          </cell>
          <cell r="AI59">
            <v>30911571.379999999</v>
          </cell>
          <cell r="AJ59">
            <v>260283932.09</v>
          </cell>
          <cell r="AK59">
            <v>-1872808325.7199998</v>
          </cell>
        </row>
        <row r="60">
          <cell r="H60">
            <v>13301</v>
          </cell>
          <cell r="I60" t="str">
            <v>Железнодорожный транспорт</v>
          </cell>
          <cell r="J60">
            <v>-123256</v>
          </cell>
          <cell r="K60">
            <v>123256</v>
          </cell>
          <cell r="L60">
            <v>0</v>
          </cell>
          <cell r="M60">
            <v>0</v>
          </cell>
          <cell r="N60">
            <v>-147910</v>
          </cell>
          <cell r="O60">
            <v>376625</v>
          </cell>
          <cell r="P60">
            <v>351971</v>
          </cell>
          <cell r="Q60">
            <v>0</v>
          </cell>
          <cell r="R60">
            <v>-1922830</v>
          </cell>
          <cell r="S60">
            <v>1774920</v>
          </cell>
          <cell r="T60">
            <v>0</v>
          </cell>
          <cell r="U60">
            <v>0</v>
          </cell>
          <cell r="V60">
            <v>-3697750</v>
          </cell>
          <cell r="W60">
            <v>1774920</v>
          </cell>
          <cell r="X60">
            <v>0</v>
          </cell>
          <cell r="Y60">
            <v>0</v>
          </cell>
          <cell r="Z60">
            <v>-4585210</v>
          </cell>
          <cell r="AA60">
            <v>887460</v>
          </cell>
          <cell r="AB60">
            <v>0</v>
          </cell>
          <cell r="AC60">
            <v>0</v>
          </cell>
          <cell r="AD60">
            <v>-5472670</v>
          </cell>
          <cell r="AE60">
            <v>1774920</v>
          </cell>
          <cell r="AF60">
            <v>0</v>
          </cell>
          <cell r="AG60">
            <v>0</v>
          </cell>
          <cell r="AH60">
            <v>-6360130</v>
          </cell>
          <cell r="AI60">
            <v>887460</v>
          </cell>
          <cell r="AJ60">
            <v>0</v>
          </cell>
          <cell r="AK60">
            <v>0</v>
          </cell>
        </row>
        <row r="61">
          <cell r="H61">
            <v>13302</v>
          </cell>
          <cell r="I61" t="str">
            <v>Грузовой транспорт</v>
          </cell>
          <cell r="J61">
            <v>-2841822.12</v>
          </cell>
          <cell r="K61">
            <v>2841822</v>
          </cell>
          <cell r="L61">
            <v>0</v>
          </cell>
          <cell r="M61">
            <v>-0.12000000011175871</v>
          </cell>
          <cell r="N61">
            <v>-3714357.54</v>
          </cell>
          <cell r="O61">
            <v>965554</v>
          </cell>
          <cell r="P61">
            <v>93019</v>
          </cell>
          <cell r="Q61">
            <v>-0.5400000000372529</v>
          </cell>
          <cell r="R61">
            <v>-5365620.09</v>
          </cell>
          <cell r="S61">
            <v>1725062</v>
          </cell>
          <cell r="T61">
            <v>73799</v>
          </cell>
          <cell r="U61">
            <v>-8.9999999850988388E-2</v>
          </cell>
          <cell r="V61">
            <v>-6993651.6500000004</v>
          </cell>
          <cell r="W61">
            <v>1659406</v>
          </cell>
          <cell r="X61">
            <v>31374</v>
          </cell>
          <cell r="Y61">
            <v>0.34999999962747097</v>
          </cell>
          <cell r="Z61">
            <v>-7288392.8700000001</v>
          </cell>
          <cell r="AA61">
            <v>799631.86</v>
          </cell>
          <cell r="AB61">
            <v>504891</v>
          </cell>
          <cell r="AC61">
            <v>-1.0000000125728548E-2</v>
          </cell>
          <cell r="AD61">
            <v>-7893302.1500000004</v>
          </cell>
          <cell r="AE61">
            <v>1404541</v>
          </cell>
          <cell r="AF61">
            <v>504891</v>
          </cell>
          <cell r="AG61">
            <v>-0.15000000037252903</v>
          </cell>
          <cell r="AH61">
            <v>-8198788.9699999997</v>
          </cell>
          <cell r="AI61">
            <v>392150.84</v>
          </cell>
          <cell r="AJ61">
            <v>86664</v>
          </cell>
          <cell r="AK61">
            <v>-0.12999999971361831</v>
          </cell>
        </row>
        <row r="62">
          <cell r="H62">
            <v>13303</v>
          </cell>
          <cell r="I62" t="str">
            <v>Легковые автомобили</v>
          </cell>
          <cell r="J62">
            <v>-7718711.2699999996</v>
          </cell>
          <cell r="K62">
            <v>7718711</v>
          </cell>
          <cell r="L62">
            <v>0</v>
          </cell>
          <cell r="M62">
            <v>-0.26999999955296516</v>
          </cell>
          <cell r="N62">
            <v>-10584616.960000001</v>
          </cell>
          <cell r="O62">
            <v>3497764</v>
          </cell>
          <cell r="P62">
            <v>631859</v>
          </cell>
          <cell r="Q62">
            <v>-0.96000000089406967</v>
          </cell>
          <cell r="R62">
            <v>-14210901.99</v>
          </cell>
          <cell r="S62">
            <v>3639543</v>
          </cell>
          <cell r="T62">
            <v>13258</v>
          </cell>
          <cell r="U62">
            <v>-0.99000000022351742</v>
          </cell>
          <cell r="V62">
            <v>-17838540.57</v>
          </cell>
          <cell r="W62">
            <v>3627639</v>
          </cell>
          <cell r="X62">
            <v>0</v>
          </cell>
          <cell r="Y62">
            <v>-0.57000000029802322</v>
          </cell>
          <cell r="Z62">
            <v>-14649176.25</v>
          </cell>
          <cell r="AA62">
            <v>1772045.95</v>
          </cell>
          <cell r="AB62">
            <v>5927296</v>
          </cell>
          <cell r="AC62">
            <v>-965886.29999999981</v>
          </cell>
          <cell r="AD62">
            <v>-15716204.52</v>
          </cell>
          <cell r="AE62">
            <v>3631562</v>
          </cell>
          <cell r="AF62">
            <v>5753898</v>
          </cell>
          <cell r="AG62">
            <v>-0.51999999955296516</v>
          </cell>
          <cell r="AH62">
            <v>-18787255.100000001</v>
          </cell>
          <cell r="AI62">
            <v>3071050.58</v>
          </cell>
          <cell r="AJ62">
            <v>0</v>
          </cell>
          <cell r="AK62">
            <v>-0.52000000141561031</v>
          </cell>
        </row>
        <row r="63">
          <cell r="H63">
            <v>13304</v>
          </cell>
          <cell r="I63" t="str">
            <v>Речной транспорт</v>
          </cell>
          <cell r="J63">
            <v>-25453.75</v>
          </cell>
          <cell r="K63">
            <v>25454</v>
          </cell>
          <cell r="L63">
            <v>0</v>
          </cell>
          <cell r="M63">
            <v>0.25</v>
          </cell>
          <cell r="N63">
            <v>-69364.75</v>
          </cell>
          <cell r="O63">
            <v>43911</v>
          </cell>
          <cell r="P63">
            <v>0</v>
          </cell>
          <cell r="Q63">
            <v>0.25</v>
          </cell>
          <cell r="R63">
            <v>-113275.75</v>
          </cell>
          <cell r="S63">
            <v>43911</v>
          </cell>
          <cell r="T63">
            <v>0</v>
          </cell>
          <cell r="U63">
            <v>0.25</v>
          </cell>
          <cell r="V63">
            <v>-157186.75</v>
          </cell>
          <cell r="W63">
            <v>43911</v>
          </cell>
          <cell r="X63">
            <v>0</v>
          </cell>
          <cell r="Y63">
            <v>0.25</v>
          </cell>
          <cell r="Z63">
            <v>-179142.25</v>
          </cell>
          <cell r="AA63">
            <v>21955.5</v>
          </cell>
          <cell r="AB63">
            <v>0</v>
          </cell>
          <cell r="AC63">
            <v>0.25</v>
          </cell>
          <cell r="AD63">
            <v>-201097.75</v>
          </cell>
          <cell r="AE63">
            <v>43911</v>
          </cell>
          <cell r="AF63">
            <v>0</v>
          </cell>
          <cell r="AG63">
            <v>0.25</v>
          </cell>
          <cell r="AH63">
            <v>-223053.25</v>
          </cell>
          <cell r="AI63">
            <v>21955.5</v>
          </cell>
          <cell r="AJ63">
            <v>0</v>
          </cell>
          <cell r="AK63">
            <v>0.25</v>
          </cell>
        </row>
        <row r="64">
          <cell r="H64">
            <v>13401</v>
          </cell>
          <cell r="I64" t="str">
            <v>Инструмент</v>
          </cell>
          <cell r="J64">
            <v>-18306808.649999999</v>
          </cell>
          <cell r="K64">
            <v>18306809</v>
          </cell>
          <cell r="L64">
            <v>0</v>
          </cell>
          <cell r="M64">
            <v>0.35000000149011612</v>
          </cell>
          <cell r="N64">
            <v>-21206439.289999999</v>
          </cell>
          <cell r="O64">
            <v>3069922</v>
          </cell>
          <cell r="P64">
            <v>170292</v>
          </cell>
          <cell r="Q64">
            <v>-0.28999999910593033</v>
          </cell>
          <cell r="R64">
            <v>-18269423.649999999</v>
          </cell>
          <cell r="S64">
            <v>3326073</v>
          </cell>
          <cell r="T64">
            <v>6263088</v>
          </cell>
          <cell r="U64">
            <v>0.35000000149011612</v>
          </cell>
          <cell r="V64">
            <v>-20338603.66</v>
          </cell>
          <cell r="W64">
            <v>2318240</v>
          </cell>
          <cell r="X64">
            <v>249061</v>
          </cell>
          <cell r="Y64">
            <v>-0.66000000014901161</v>
          </cell>
          <cell r="Z64">
            <v>-16639867.92</v>
          </cell>
          <cell r="AA64">
            <v>1089301.8999999999</v>
          </cell>
          <cell r="AB64">
            <v>4788037.6399999997</v>
          </cell>
          <cell r="AC64">
            <v>-0.65999999921768904</v>
          </cell>
          <cell r="AD64">
            <v>-17507648.989999998</v>
          </cell>
          <cell r="AE64">
            <v>2765533</v>
          </cell>
          <cell r="AF64">
            <v>5596488</v>
          </cell>
          <cell r="AG64">
            <v>-0.98999999836087227</v>
          </cell>
          <cell r="AH64">
            <v>-17262002.989999998</v>
          </cell>
          <cell r="AI64">
            <v>1486800.86</v>
          </cell>
          <cell r="AJ64">
            <v>1565711</v>
          </cell>
          <cell r="AK64">
            <v>166734.87000000174</v>
          </cell>
        </row>
        <row r="65">
          <cell r="H65">
            <v>13402</v>
          </cell>
          <cell r="I65" t="str">
            <v>Бытовая техника</v>
          </cell>
          <cell r="J65">
            <v>-828503.07</v>
          </cell>
          <cell r="K65">
            <v>828503.07</v>
          </cell>
          <cell r="L65">
            <v>0</v>
          </cell>
          <cell r="M65">
            <v>0</v>
          </cell>
          <cell r="N65">
            <v>-1125560.02</v>
          </cell>
          <cell r="O65">
            <v>291809</v>
          </cell>
          <cell r="P65">
            <v>6031</v>
          </cell>
          <cell r="Q65">
            <v>-11278.95000000007</v>
          </cell>
          <cell r="R65">
            <v>-1220316.28</v>
          </cell>
          <cell r="S65">
            <v>305657</v>
          </cell>
          <cell r="T65">
            <v>251940</v>
          </cell>
          <cell r="U65">
            <v>-52318.210000000079</v>
          </cell>
          <cell r="V65">
            <v>-1493581.81</v>
          </cell>
          <cell r="W65">
            <v>258386</v>
          </cell>
          <cell r="X65">
            <v>29581</v>
          </cell>
          <cell r="Y65">
            <v>-96778.740000000107</v>
          </cell>
          <cell r="Z65">
            <v>-1677472.4600000002</v>
          </cell>
          <cell r="AA65">
            <v>168428.75</v>
          </cell>
          <cell r="AB65">
            <v>5058.1000000000004</v>
          </cell>
          <cell r="AC65">
            <v>-117298.74000000025</v>
          </cell>
          <cell r="AD65">
            <v>-1804340.9200000002</v>
          </cell>
          <cell r="AE65">
            <v>373582</v>
          </cell>
          <cell r="AF65">
            <v>109863</v>
          </cell>
          <cell r="AG65">
            <v>-143818.85000000021</v>
          </cell>
          <cell r="AH65">
            <v>-2026540.2000000002</v>
          </cell>
          <cell r="AI65">
            <v>214686.62</v>
          </cell>
          <cell r="AJ65">
            <v>19428</v>
          </cell>
          <cell r="AK65">
            <v>-170759.51000000036</v>
          </cell>
        </row>
        <row r="66">
          <cell r="H66">
            <v>13403</v>
          </cell>
          <cell r="I66" t="str">
            <v>Мебель</v>
          </cell>
          <cell r="J66">
            <v>-8998140.6699999999</v>
          </cell>
          <cell r="K66">
            <v>8998141</v>
          </cell>
          <cell r="L66">
            <v>0</v>
          </cell>
          <cell r="M66">
            <v>0.33000000007450581</v>
          </cell>
          <cell r="N66">
            <v>-11478626.779999999</v>
          </cell>
          <cell r="O66">
            <v>2514156</v>
          </cell>
          <cell r="P66">
            <v>33670</v>
          </cell>
          <cell r="Q66">
            <v>0.22000000067055225</v>
          </cell>
          <cell r="R66">
            <v>-13472289.74</v>
          </cell>
          <cell r="S66">
            <v>2559882</v>
          </cell>
          <cell r="T66">
            <v>566219</v>
          </cell>
          <cell r="U66">
            <v>0.25999999977648258</v>
          </cell>
          <cell r="V66">
            <v>-15710236.73</v>
          </cell>
          <cell r="W66">
            <v>2454254</v>
          </cell>
          <cell r="X66">
            <v>216307</v>
          </cell>
          <cell r="Y66">
            <v>0.26999999955296516</v>
          </cell>
          <cell r="Z66">
            <v>-16930630.77</v>
          </cell>
          <cell r="AA66">
            <v>1220394.04</v>
          </cell>
          <cell r="AB66">
            <v>0</v>
          </cell>
          <cell r="AC66">
            <v>0.27000000048428774</v>
          </cell>
          <cell r="AD66">
            <v>-16935402.390000001</v>
          </cell>
          <cell r="AE66">
            <v>2447533</v>
          </cell>
          <cell r="AF66">
            <v>1222368</v>
          </cell>
          <cell r="AG66">
            <v>-0.39000000059604645</v>
          </cell>
          <cell r="AH66">
            <v>-18149585.809999999</v>
          </cell>
          <cell r="AI66">
            <v>1214183.42</v>
          </cell>
          <cell r="AJ66">
            <v>0</v>
          </cell>
          <cell r="AK66">
            <v>-0.3899999987334013</v>
          </cell>
        </row>
        <row r="67">
          <cell r="H67">
            <v>13405</v>
          </cell>
          <cell r="I67" t="str">
            <v xml:space="preserve">Прочие </v>
          </cell>
          <cell r="J67">
            <v>-869450.85</v>
          </cell>
          <cell r="K67">
            <v>869451</v>
          </cell>
          <cell r="L67">
            <v>40734001</v>
          </cell>
          <cell r="M67">
            <v>-40734000.850000001</v>
          </cell>
          <cell r="N67">
            <v>-1124860.43</v>
          </cell>
          <cell r="O67">
            <v>2680236</v>
          </cell>
          <cell r="P67">
            <v>11078983</v>
          </cell>
          <cell r="Q67">
            <v>-49388157.43</v>
          </cell>
          <cell r="R67">
            <v>-1309948.3799999999</v>
          </cell>
          <cell r="S67">
            <v>6846947</v>
          </cell>
          <cell r="T67">
            <v>11959987</v>
          </cell>
          <cell r="U67">
            <v>-54686285.380000003</v>
          </cell>
          <cell r="V67">
            <v>-1540875.66</v>
          </cell>
          <cell r="W67">
            <v>1386548</v>
          </cell>
          <cell r="X67">
            <v>8041342</v>
          </cell>
          <cell r="Y67">
            <v>-61572006.659999996</v>
          </cell>
          <cell r="Z67">
            <v>-1663285.92</v>
          </cell>
          <cell r="AA67">
            <v>9958050.2699999996</v>
          </cell>
          <cell r="AB67">
            <v>7097095.7000000002</v>
          </cell>
          <cell r="AC67">
            <v>-58833462.350000009</v>
          </cell>
          <cell r="AD67">
            <v>-1183396.1399999999</v>
          </cell>
          <cell r="AE67">
            <v>11787842</v>
          </cell>
          <cell r="AF67">
            <v>10041842</v>
          </cell>
          <cell r="AG67">
            <v>-59468527.140000001</v>
          </cell>
          <cell r="AH67">
            <v>-1209504.1200000001</v>
          </cell>
          <cell r="AI67">
            <v>1723745.8</v>
          </cell>
          <cell r="AJ67">
            <v>7953804</v>
          </cell>
          <cell r="AK67">
            <v>-65724693.32</v>
          </cell>
        </row>
        <row r="68">
          <cell r="H68">
            <v>13406</v>
          </cell>
          <cell r="I68" t="str">
            <v>ARO accumulated amortization</v>
          </cell>
          <cell r="J68">
            <v>0</v>
          </cell>
          <cell r="K68">
            <v>0</v>
          </cell>
          <cell r="L68">
            <v>8657267.9140607659</v>
          </cell>
          <cell r="M68">
            <v>-8657267.9140607659</v>
          </cell>
          <cell r="N68">
            <v>0</v>
          </cell>
          <cell r="O68">
            <v>0</v>
          </cell>
          <cell r="P68">
            <v>8657267.9140607659</v>
          </cell>
          <cell r="Q68">
            <v>-17314535.828121532</v>
          </cell>
          <cell r="R68">
            <v>0</v>
          </cell>
          <cell r="S68">
            <v>0</v>
          </cell>
          <cell r="T68">
            <v>8657267.9140607659</v>
          </cell>
          <cell r="U68">
            <v>-25971803.742182299</v>
          </cell>
          <cell r="V68">
            <v>0</v>
          </cell>
          <cell r="W68">
            <v>0</v>
          </cell>
          <cell r="X68">
            <v>8657267.9140607659</v>
          </cell>
          <cell r="Y68">
            <v>-34629071.656243064</v>
          </cell>
          <cell r="Z68">
            <v>0</v>
          </cell>
          <cell r="AA68">
            <v>0</v>
          </cell>
          <cell r="AB68">
            <v>0</v>
          </cell>
          <cell r="AC68">
            <v>-34629071.656243064</v>
          </cell>
          <cell r="AD68">
            <v>0</v>
          </cell>
          <cell r="AE68">
            <v>0</v>
          </cell>
          <cell r="AF68">
            <v>8657267.9140607659</v>
          </cell>
          <cell r="AG68">
            <v>-43286339.570303828</v>
          </cell>
          <cell r="AH68">
            <v>0</v>
          </cell>
          <cell r="AI68">
            <v>0</v>
          </cell>
          <cell r="AJ68">
            <v>0</v>
          </cell>
          <cell r="AK68">
            <v>-43286339.570303828</v>
          </cell>
        </row>
        <row r="69">
          <cell r="H69">
            <v>2010101</v>
          </cell>
          <cell r="I69" t="str">
            <v>Каустик. Сода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0">
          <cell r="H70">
            <v>2010102</v>
          </cell>
          <cell r="I70" t="str">
            <v>Серная кислота</v>
          </cell>
          <cell r="J70">
            <v>341417.63</v>
          </cell>
          <cell r="K70">
            <v>0</v>
          </cell>
          <cell r="L70">
            <v>0</v>
          </cell>
          <cell r="M70">
            <v>341417.63</v>
          </cell>
          <cell r="N70">
            <v>128256.43</v>
          </cell>
          <cell r="O70">
            <v>0</v>
          </cell>
          <cell r="P70">
            <v>0</v>
          </cell>
          <cell r="Q70">
            <v>128256.43</v>
          </cell>
          <cell r="R70">
            <v>180132.8</v>
          </cell>
          <cell r="S70">
            <v>0</v>
          </cell>
          <cell r="T70">
            <v>0</v>
          </cell>
          <cell r="U70">
            <v>180132.8</v>
          </cell>
          <cell r="V70">
            <v>265098.5</v>
          </cell>
          <cell r="W70">
            <v>0</v>
          </cell>
          <cell r="X70">
            <v>0</v>
          </cell>
          <cell r="Y70">
            <v>265098.5</v>
          </cell>
          <cell r="Z70">
            <v>111590.72</v>
          </cell>
          <cell r="AA70">
            <v>0</v>
          </cell>
          <cell r="AB70">
            <v>0</v>
          </cell>
          <cell r="AC70">
            <v>111590.72</v>
          </cell>
          <cell r="AD70">
            <v>345337.32</v>
          </cell>
          <cell r="AE70">
            <v>0</v>
          </cell>
          <cell r="AF70">
            <v>0</v>
          </cell>
          <cell r="AG70">
            <v>345337.32</v>
          </cell>
          <cell r="AH70">
            <v>593479</v>
          </cell>
          <cell r="AI70">
            <v>0</v>
          </cell>
          <cell r="AJ70">
            <v>0</v>
          </cell>
          <cell r="AK70">
            <v>593479</v>
          </cell>
        </row>
        <row r="71">
          <cell r="H71">
            <v>2010104</v>
          </cell>
          <cell r="I71" t="str">
            <v>Известь</v>
          </cell>
          <cell r="J71">
            <v>486789.24</v>
          </cell>
          <cell r="K71">
            <v>0</v>
          </cell>
          <cell r="L71">
            <v>0</v>
          </cell>
          <cell r="M71">
            <v>486789.24</v>
          </cell>
          <cell r="N71">
            <v>462116.94</v>
          </cell>
          <cell r="O71">
            <v>0</v>
          </cell>
          <cell r="P71">
            <v>0</v>
          </cell>
          <cell r="Q71">
            <v>462116.94</v>
          </cell>
          <cell r="R71">
            <v>667376.46</v>
          </cell>
          <cell r="S71">
            <v>0</v>
          </cell>
          <cell r="T71">
            <v>0</v>
          </cell>
          <cell r="U71">
            <v>667376.46</v>
          </cell>
          <cell r="V71">
            <v>237164.43</v>
          </cell>
          <cell r="W71">
            <v>0</v>
          </cell>
          <cell r="X71">
            <v>0</v>
          </cell>
          <cell r="Y71">
            <v>237164.43</v>
          </cell>
          <cell r="Z71">
            <v>474956.44</v>
          </cell>
          <cell r="AA71">
            <v>0</v>
          </cell>
          <cell r="AB71">
            <v>0</v>
          </cell>
          <cell r="AC71">
            <v>474956.44</v>
          </cell>
          <cell r="AD71">
            <v>722783.24</v>
          </cell>
          <cell r="AE71">
            <v>0</v>
          </cell>
          <cell r="AF71">
            <v>0</v>
          </cell>
          <cell r="AG71">
            <v>722783.24</v>
          </cell>
          <cell r="AH71">
            <v>219304.1</v>
          </cell>
          <cell r="AI71">
            <v>0</v>
          </cell>
          <cell r="AJ71">
            <v>0</v>
          </cell>
          <cell r="AK71">
            <v>219304.1</v>
          </cell>
        </row>
        <row r="72">
          <cell r="H72">
            <v>2010105</v>
          </cell>
          <cell r="I72" t="str">
            <v>Прочие Химикаты</v>
          </cell>
          <cell r="J72">
            <v>9384112.6300000008</v>
          </cell>
          <cell r="K72">
            <v>0</v>
          </cell>
          <cell r="L72">
            <v>0</v>
          </cell>
          <cell r="M72">
            <v>9384112.6300000008</v>
          </cell>
          <cell r="N72">
            <v>12843720.619999999</v>
          </cell>
          <cell r="O72">
            <v>0</v>
          </cell>
          <cell r="P72">
            <v>0</v>
          </cell>
          <cell r="Q72">
            <v>12843720.619999999</v>
          </cell>
          <cell r="R72">
            <v>9778290.3699999992</v>
          </cell>
          <cell r="S72">
            <v>0</v>
          </cell>
          <cell r="T72">
            <v>0</v>
          </cell>
          <cell r="U72">
            <v>9778290.3699999992</v>
          </cell>
          <cell r="V72">
            <v>6431141.4500000002</v>
          </cell>
          <cell r="W72">
            <v>0</v>
          </cell>
          <cell r="X72">
            <v>0</v>
          </cell>
          <cell r="Y72">
            <v>6431141.4500000002</v>
          </cell>
          <cell r="Z72">
            <v>9655082</v>
          </cell>
          <cell r="AA72">
            <v>0</v>
          </cell>
          <cell r="AB72">
            <v>0</v>
          </cell>
          <cell r="AC72">
            <v>9655082</v>
          </cell>
          <cell r="AD72">
            <v>6543949.9800000004</v>
          </cell>
          <cell r="AE72">
            <v>0</v>
          </cell>
          <cell r="AF72">
            <v>0</v>
          </cell>
          <cell r="AG72">
            <v>6543949.9800000004</v>
          </cell>
          <cell r="AH72">
            <v>24842793.670000002</v>
          </cell>
          <cell r="AI72">
            <v>0</v>
          </cell>
          <cell r="AJ72">
            <v>0</v>
          </cell>
          <cell r="AK72">
            <v>24842793.670000002</v>
          </cell>
        </row>
        <row r="73">
          <cell r="H73">
            <v>20102</v>
          </cell>
          <cell r="I73" t="str">
            <v>Строительные материалы</v>
          </cell>
          <cell r="J73">
            <v>30188945.920000002</v>
          </cell>
          <cell r="K73">
            <v>0</v>
          </cell>
          <cell r="L73">
            <v>0</v>
          </cell>
          <cell r="M73">
            <v>30188945.920000002</v>
          </cell>
          <cell r="N73">
            <v>29884050.07</v>
          </cell>
          <cell r="O73">
            <v>0</v>
          </cell>
          <cell r="P73">
            <v>0</v>
          </cell>
          <cell r="Q73">
            <v>29884050.07</v>
          </cell>
          <cell r="R73">
            <v>19410874.890000001</v>
          </cell>
          <cell r="S73">
            <v>0</v>
          </cell>
          <cell r="T73">
            <v>0</v>
          </cell>
          <cell r="U73">
            <v>19410874.890000001</v>
          </cell>
          <cell r="V73">
            <v>7806364.5199999996</v>
          </cell>
          <cell r="W73">
            <v>0</v>
          </cell>
          <cell r="X73">
            <v>0</v>
          </cell>
          <cell r="Y73">
            <v>7806364.5199999996</v>
          </cell>
          <cell r="Z73">
            <v>8923251.75</v>
          </cell>
          <cell r="AA73">
            <v>0</v>
          </cell>
          <cell r="AB73">
            <v>0</v>
          </cell>
          <cell r="AC73">
            <v>8923251.75</v>
          </cell>
          <cell r="AD73">
            <v>7590373.4400000004</v>
          </cell>
          <cell r="AE73">
            <v>0</v>
          </cell>
          <cell r="AF73">
            <v>0</v>
          </cell>
          <cell r="AG73">
            <v>7590373.4400000004</v>
          </cell>
          <cell r="AH73">
            <v>26984484.489999998</v>
          </cell>
          <cell r="AI73">
            <v>0</v>
          </cell>
          <cell r="AJ73">
            <v>0</v>
          </cell>
          <cell r="AK73">
            <v>26984484.489999998</v>
          </cell>
        </row>
        <row r="74">
          <cell r="H74">
            <v>20103</v>
          </cell>
          <cell r="I74" t="str">
            <v>Электроды</v>
          </cell>
          <cell r="J74">
            <v>18980425.32</v>
          </cell>
          <cell r="K74">
            <v>0</v>
          </cell>
          <cell r="L74">
            <v>0</v>
          </cell>
          <cell r="M74">
            <v>18980425.32</v>
          </cell>
          <cell r="N74">
            <v>23672777.170000002</v>
          </cell>
          <cell r="O74">
            <v>0</v>
          </cell>
          <cell r="P74">
            <v>0</v>
          </cell>
          <cell r="Q74">
            <v>23672777.170000002</v>
          </cell>
          <cell r="R74">
            <v>14456326.91</v>
          </cell>
          <cell r="S74">
            <v>0</v>
          </cell>
          <cell r="T74">
            <v>0</v>
          </cell>
          <cell r="U74">
            <v>14456326.91</v>
          </cell>
          <cell r="V74">
            <v>8291922.1399999997</v>
          </cell>
          <cell r="W74">
            <v>0</v>
          </cell>
          <cell r="X74">
            <v>0</v>
          </cell>
          <cell r="Y74">
            <v>8291922.1399999997</v>
          </cell>
          <cell r="Z74">
            <v>12094077.15</v>
          </cell>
          <cell r="AA74">
            <v>0</v>
          </cell>
          <cell r="AB74">
            <v>0</v>
          </cell>
          <cell r="AC74">
            <v>12094077.15</v>
          </cell>
          <cell r="AD74">
            <v>13250363.6</v>
          </cell>
          <cell r="AE74">
            <v>0</v>
          </cell>
          <cell r="AF74">
            <v>0</v>
          </cell>
          <cell r="AG74">
            <v>13250363.6</v>
          </cell>
          <cell r="AH74">
            <v>35368624.270000003</v>
          </cell>
          <cell r="AI74">
            <v>0</v>
          </cell>
          <cell r="AJ74">
            <v>0</v>
          </cell>
          <cell r="AK74">
            <v>35368624.270000003</v>
          </cell>
        </row>
        <row r="75">
          <cell r="H75">
            <v>20104</v>
          </cell>
          <cell r="I75" t="str">
            <v>Металлопрокат</v>
          </cell>
          <cell r="J75">
            <v>586914933.72000003</v>
          </cell>
          <cell r="K75">
            <v>0</v>
          </cell>
          <cell r="L75">
            <v>0</v>
          </cell>
          <cell r="M75">
            <v>586914933.72000003</v>
          </cell>
          <cell r="N75">
            <v>480541073.85000002</v>
          </cell>
          <cell r="O75">
            <v>0</v>
          </cell>
          <cell r="P75">
            <v>0</v>
          </cell>
          <cell r="Q75">
            <v>480541073.85000002</v>
          </cell>
          <cell r="R75">
            <v>407271723.88999999</v>
          </cell>
          <cell r="S75">
            <v>0</v>
          </cell>
          <cell r="T75">
            <v>0</v>
          </cell>
          <cell r="U75">
            <v>407271723.88999999</v>
          </cell>
          <cell r="V75">
            <v>230554015.36000001</v>
          </cell>
          <cell r="W75">
            <v>0</v>
          </cell>
          <cell r="X75">
            <v>0</v>
          </cell>
          <cell r="Y75">
            <v>230554015.36000001</v>
          </cell>
          <cell r="Z75">
            <v>245864088.22</v>
          </cell>
          <cell r="AA75">
            <v>0</v>
          </cell>
          <cell r="AB75">
            <v>0</v>
          </cell>
          <cell r="AC75">
            <v>245864088.22</v>
          </cell>
          <cell r="AD75">
            <v>199434151.68000001</v>
          </cell>
          <cell r="AE75">
            <v>0</v>
          </cell>
          <cell r="AF75">
            <v>0</v>
          </cell>
          <cell r="AG75">
            <v>199434151.68000001</v>
          </cell>
          <cell r="AH75">
            <v>339017189.87</v>
          </cell>
          <cell r="AI75">
            <v>0</v>
          </cell>
          <cell r="AJ75">
            <v>0</v>
          </cell>
          <cell r="AK75">
            <v>339017189.87</v>
          </cell>
        </row>
        <row r="76">
          <cell r="H76">
            <v>20105</v>
          </cell>
          <cell r="I76" t="str">
            <v>Кабель</v>
          </cell>
          <cell r="J76">
            <v>73568470.530000001</v>
          </cell>
          <cell r="K76">
            <v>0</v>
          </cell>
          <cell r="L76">
            <v>0</v>
          </cell>
          <cell r="M76">
            <v>73568470.530000001</v>
          </cell>
          <cell r="N76">
            <v>47081986.009999998</v>
          </cell>
          <cell r="O76">
            <v>0</v>
          </cell>
          <cell r="P76">
            <v>0</v>
          </cell>
          <cell r="Q76">
            <v>47081986.009999998</v>
          </cell>
          <cell r="R76">
            <v>28923276</v>
          </cell>
          <cell r="S76">
            <v>0</v>
          </cell>
          <cell r="T76">
            <v>0</v>
          </cell>
          <cell r="U76">
            <v>28923276</v>
          </cell>
          <cell r="V76">
            <v>51344277.68</v>
          </cell>
          <cell r="W76">
            <v>0</v>
          </cell>
          <cell r="X76">
            <v>0</v>
          </cell>
          <cell r="Y76">
            <v>51344277.68</v>
          </cell>
          <cell r="Z76">
            <v>28496820.899999999</v>
          </cell>
          <cell r="AA76">
            <v>0</v>
          </cell>
          <cell r="AB76">
            <v>0</v>
          </cell>
          <cell r="AC76">
            <v>28496820.899999999</v>
          </cell>
          <cell r="AD76">
            <v>27242948.48</v>
          </cell>
          <cell r="AE76">
            <v>0</v>
          </cell>
          <cell r="AF76">
            <v>0</v>
          </cell>
          <cell r="AG76">
            <v>27242948.48</v>
          </cell>
          <cell r="AH76">
            <v>28521425.420000002</v>
          </cell>
          <cell r="AI76">
            <v>0</v>
          </cell>
          <cell r="AJ76">
            <v>0</v>
          </cell>
          <cell r="AK76">
            <v>28521425.420000002</v>
          </cell>
        </row>
        <row r="77">
          <cell r="H77">
            <v>20106</v>
          </cell>
          <cell r="I77" t="str">
            <v>Обмуровочные материалы</v>
          </cell>
          <cell r="J77">
            <v>10376319.310000001</v>
          </cell>
          <cell r="K77">
            <v>0</v>
          </cell>
          <cell r="L77">
            <v>0</v>
          </cell>
          <cell r="M77">
            <v>10376319.310000001</v>
          </cell>
          <cell r="N77">
            <v>5683965.2599999998</v>
          </cell>
          <cell r="O77">
            <v>0</v>
          </cell>
          <cell r="P77">
            <v>0</v>
          </cell>
          <cell r="Q77">
            <v>5683965.2599999998</v>
          </cell>
          <cell r="R77">
            <v>4290503.43</v>
          </cell>
          <cell r="S77">
            <v>0</v>
          </cell>
          <cell r="T77">
            <v>0</v>
          </cell>
          <cell r="U77">
            <v>4290503.43</v>
          </cell>
          <cell r="V77">
            <v>3524338.58</v>
          </cell>
          <cell r="W77">
            <v>0</v>
          </cell>
          <cell r="X77">
            <v>0</v>
          </cell>
          <cell r="Y77">
            <v>3524338.58</v>
          </cell>
          <cell r="Z77">
            <v>7362915.3799999999</v>
          </cell>
          <cell r="AA77">
            <v>0</v>
          </cell>
          <cell r="AB77">
            <v>0</v>
          </cell>
          <cell r="AC77">
            <v>7362915.3799999999</v>
          </cell>
          <cell r="AD77">
            <v>4049582.02</v>
          </cell>
          <cell r="AE77">
            <v>0</v>
          </cell>
          <cell r="AF77">
            <v>0</v>
          </cell>
          <cell r="AG77">
            <v>4049582.02</v>
          </cell>
          <cell r="AH77">
            <v>17561110.010000002</v>
          </cell>
          <cell r="AI77">
            <v>0</v>
          </cell>
          <cell r="AJ77">
            <v>0</v>
          </cell>
          <cell r="AK77">
            <v>17561110.010000002</v>
          </cell>
        </row>
        <row r="78">
          <cell r="H78">
            <v>20107</v>
          </cell>
          <cell r="I78" t="str">
            <v xml:space="preserve">Прочие </v>
          </cell>
          <cell r="J78">
            <v>47798700.909999996</v>
          </cell>
          <cell r="K78">
            <v>0</v>
          </cell>
          <cell r="L78">
            <v>0</v>
          </cell>
          <cell r="M78">
            <v>47798700.909999996</v>
          </cell>
          <cell r="N78">
            <v>37269277.710000001</v>
          </cell>
          <cell r="O78">
            <v>0</v>
          </cell>
          <cell r="P78">
            <v>0</v>
          </cell>
          <cell r="Q78">
            <v>37269277.710000001</v>
          </cell>
          <cell r="R78">
            <v>31109919.02</v>
          </cell>
          <cell r="S78">
            <v>0</v>
          </cell>
          <cell r="T78">
            <v>0</v>
          </cell>
          <cell r="U78">
            <v>31109919.02</v>
          </cell>
          <cell r="V78">
            <v>16821778.77</v>
          </cell>
          <cell r="W78">
            <v>0</v>
          </cell>
          <cell r="X78">
            <v>0</v>
          </cell>
          <cell r="Y78">
            <v>16821778.77</v>
          </cell>
          <cell r="Z78">
            <v>22459278.07</v>
          </cell>
          <cell r="AA78">
            <v>0</v>
          </cell>
          <cell r="AB78">
            <v>0</v>
          </cell>
          <cell r="AC78">
            <v>22459278.07</v>
          </cell>
          <cell r="AD78">
            <v>23272876.5</v>
          </cell>
          <cell r="AE78">
            <v>0</v>
          </cell>
          <cell r="AF78">
            <v>0</v>
          </cell>
          <cell r="AG78">
            <v>23272876.5</v>
          </cell>
          <cell r="AH78">
            <v>35321525.060000002</v>
          </cell>
          <cell r="AI78">
            <v>0</v>
          </cell>
          <cell r="AJ78">
            <v>0</v>
          </cell>
          <cell r="AK78">
            <v>35321525.060000002</v>
          </cell>
        </row>
        <row r="79">
          <cell r="H79">
            <v>20301</v>
          </cell>
          <cell r="I79" t="str">
            <v>Дизтопливо</v>
          </cell>
          <cell r="J79">
            <v>4313541.7</v>
          </cell>
          <cell r="K79">
            <v>0</v>
          </cell>
          <cell r="L79">
            <v>0</v>
          </cell>
          <cell r="M79">
            <v>4313541.7</v>
          </cell>
          <cell r="N79">
            <v>1731693.88</v>
          </cell>
          <cell r="O79">
            <v>0</v>
          </cell>
          <cell r="P79">
            <v>0</v>
          </cell>
          <cell r="Q79">
            <v>1731693.88</v>
          </cell>
          <cell r="R79">
            <v>1678418.73</v>
          </cell>
          <cell r="S79">
            <v>0</v>
          </cell>
          <cell r="T79">
            <v>0</v>
          </cell>
          <cell r="U79">
            <v>1678418.73</v>
          </cell>
          <cell r="V79">
            <v>798232.05</v>
          </cell>
          <cell r="W79">
            <v>0</v>
          </cell>
          <cell r="X79">
            <v>0</v>
          </cell>
          <cell r="Y79">
            <v>798232.05</v>
          </cell>
          <cell r="Z79">
            <v>1215293.28</v>
          </cell>
          <cell r="AA79">
            <v>0</v>
          </cell>
          <cell r="AB79">
            <v>0</v>
          </cell>
          <cell r="AC79">
            <v>1215293.28</v>
          </cell>
          <cell r="AD79">
            <v>5002188.7699999996</v>
          </cell>
          <cell r="AE79">
            <v>0</v>
          </cell>
          <cell r="AF79">
            <v>0</v>
          </cell>
          <cell r="AG79">
            <v>5002188.7699999996</v>
          </cell>
          <cell r="AH79">
            <v>6958161.29</v>
          </cell>
          <cell r="AI79">
            <v>0</v>
          </cell>
          <cell r="AJ79">
            <v>0</v>
          </cell>
          <cell r="AK79">
            <v>6958161.29</v>
          </cell>
        </row>
        <row r="80">
          <cell r="H80">
            <v>20302</v>
          </cell>
          <cell r="I80" t="str">
            <v>Уголь</v>
          </cell>
          <cell r="J80">
            <v>242333915.30000001</v>
          </cell>
          <cell r="K80">
            <v>0</v>
          </cell>
          <cell r="L80">
            <v>0</v>
          </cell>
          <cell r="M80">
            <v>242333915.30000001</v>
          </cell>
          <cell r="N80">
            <v>380845748.06</v>
          </cell>
          <cell r="O80">
            <v>0</v>
          </cell>
          <cell r="P80">
            <v>0</v>
          </cell>
          <cell r="Q80">
            <v>380845748.06</v>
          </cell>
          <cell r="R80">
            <v>260567725.43000001</v>
          </cell>
          <cell r="S80">
            <v>0</v>
          </cell>
          <cell r="T80">
            <v>0</v>
          </cell>
          <cell r="U80">
            <v>260567725.43000001</v>
          </cell>
          <cell r="V80">
            <v>389242936.66000003</v>
          </cell>
          <cell r="W80">
            <v>0</v>
          </cell>
          <cell r="X80">
            <v>0</v>
          </cell>
          <cell r="Y80">
            <v>389242936.66000003</v>
          </cell>
          <cell r="Z80">
            <v>366449163.50999999</v>
          </cell>
          <cell r="AA80">
            <v>0</v>
          </cell>
          <cell r="AB80">
            <v>0</v>
          </cell>
          <cell r="AC80">
            <v>366449163.50999999</v>
          </cell>
          <cell r="AD80">
            <v>125763706.26000001</v>
          </cell>
          <cell r="AE80">
            <v>0</v>
          </cell>
          <cell r="AF80">
            <v>0</v>
          </cell>
          <cell r="AG80">
            <v>125763706.26000001</v>
          </cell>
          <cell r="AH80">
            <v>173205343.66</v>
          </cell>
          <cell r="AI80">
            <v>0</v>
          </cell>
          <cell r="AJ80">
            <v>0</v>
          </cell>
          <cell r="AK80">
            <v>173205343.66</v>
          </cell>
        </row>
        <row r="81">
          <cell r="H81">
            <v>20303</v>
          </cell>
          <cell r="I81" t="str">
            <v>Моторное масло</v>
          </cell>
          <cell r="J81">
            <v>1127218.1100000001</v>
          </cell>
          <cell r="K81">
            <v>0</v>
          </cell>
          <cell r="L81">
            <v>0</v>
          </cell>
          <cell r="M81">
            <v>1127218.1100000001</v>
          </cell>
          <cell r="N81">
            <v>5286336</v>
          </cell>
          <cell r="O81">
            <v>0</v>
          </cell>
          <cell r="P81">
            <v>0</v>
          </cell>
          <cell r="Q81">
            <v>5286336</v>
          </cell>
          <cell r="R81">
            <v>4906486.9400000004</v>
          </cell>
          <cell r="S81">
            <v>0</v>
          </cell>
          <cell r="T81">
            <v>0</v>
          </cell>
          <cell r="U81">
            <v>4906486.9400000004</v>
          </cell>
          <cell r="V81">
            <v>1537314.36</v>
          </cell>
          <cell r="W81">
            <v>0</v>
          </cell>
          <cell r="X81">
            <v>0</v>
          </cell>
          <cell r="Y81">
            <v>1537314.36</v>
          </cell>
          <cell r="Z81">
            <v>2279168.34</v>
          </cell>
          <cell r="AA81">
            <v>0</v>
          </cell>
          <cell r="AB81">
            <v>0</v>
          </cell>
          <cell r="AC81">
            <v>2279168.34</v>
          </cell>
          <cell r="AD81">
            <v>1570162.18</v>
          </cell>
          <cell r="AE81">
            <v>0</v>
          </cell>
          <cell r="AF81">
            <v>0</v>
          </cell>
          <cell r="AG81">
            <v>1570162.18</v>
          </cell>
          <cell r="AH81">
            <v>7988650.1900000004</v>
          </cell>
          <cell r="AI81">
            <v>0</v>
          </cell>
          <cell r="AJ81">
            <v>0</v>
          </cell>
          <cell r="AK81">
            <v>7988650.1900000004</v>
          </cell>
        </row>
        <row r="82">
          <cell r="H82">
            <v>20304</v>
          </cell>
          <cell r="I82" t="str">
            <v>ГСМ</v>
          </cell>
          <cell r="J82">
            <v>15007953.66</v>
          </cell>
          <cell r="K82">
            <v>0</v>
          </cell>
          <cell r="L82">
            <v>0</v>
          </cell>
          <cell r="M82">
            <v>15007953.66</v>
          </cell>
          <cell r="N82">
            <v>9869484.7300000004</v>
          </cell>
          <cell r="O82">
            <v>0</v>
          </cell>
          <cell r="P82">
            <v>0</v>
          </cell>
          <cell r="Q82">
            <v>9869484.7300000004</v>
          </cell>
          <cell r="R82">
            <v>5661476.3200000003</v>
          </cell>
          <cell r="S82">
            <v>0</v>
          </cell>
          <cell r="T82">
            <v>0</v>
          </cell>
          <cell r="U82">
            <v>5661476.3200000003</v>
          </cell>
          <cell r="V82">
            <v>1134891.24</v>
          </cell>
          <cell r="W82">
            <v>0</v>
          </cell>
          <cell r="X82">
            <v>0</v>
          </cell>
          <cell r="Y82">
            <v>1134891.24</v>
          </cell>
          <cell r="Z82">
            <v>615463.06999999995</v>
          </cell>
          <cell r="AA82">
            <v>0</v>
          </cell>
          <cell r="AB82">
            <v>0</v>
          </cell>
          <cell r="AC82">
            <v>615463.06999999995</v>
          </cell>
          <cell r="AD82">
            <v>2378672.54</v>
          </cell>
          <cell r="AE82">
            <v>0</v>
          </cell>
          <cell r="AF82">
            <v>0</v>
          </cell>
          <cell r="AG82">
            <v>2378672.54</v>
          </cell>
          <cell r="AH82">
            <v>2812345.46</v>
          </cell>
          <cell r="AI82">
            <v>0</v>
          </cell>
          <cell r="AJ82">
            <v>0</v>
          </cell>
          <cell r="AK82">
            <v>2812345.46</v>
          </cell>
        </row>
        <row r="83">
          <cell r="H83">
            <v>20305</v>
          </cell>
          <cell r="I83" t="str">
            <v>Мазут</v>
          </cell>
          <cell r="J83">
            <v>53583768.240000002</v>
          </cell>
          <cell r="K83">
            <v>0</v>
          </cell>
          <cell r="L83">
            <v>0</v>
          </cell>
          <cell r="M83">
            <v>53583768.240000002</v>
          </cell>
          <cell r="N83">
            <v>10806162.65</v>
          </cell>
          <cell r="O83">
            <v>0</v>
          </cell>
          <cell r="P83">
            <v>0</v>
          </cell>
          <cell r="Q83">
            <v>10806162.65</v>
          </cell>
          <cell r="R83">
            <v>17262370.809999999</v>
          </cell>
          <cell r="S83">
            <v>0</v>
          </cell>
          <cell r="T83">
            <v>0</v>
          </cell>
          <cell r="U83">
            <v>17262370.809999999</v>
          </cell>
          <cell r="V83">
            <v>64477247.909999996</v>
          </cell>
          <cell r="W83">
            <v>0</v>
          </cell>
          <cell r="X83">
            <v>0</v>
          </cell>
          <cell r="Y83">
            <v>64477247.909999996</v>
          </cell>
          <cell r="Z83">
            <v>37225710.979999997</v>
          </cell>
          <cell r="AA83">
            <v>0</v>
          </cell>
          <cell r="AB83">
            <v>0</v>
          </cell>
          <cell r="AC83">
            <v>37225710.979999997</v>
          </cell>
          <cell r="AD83">
            <v>55365323.689999998</v>
          </cell>
          <cell r="AE83">
            <v>0</v>
          </cell>
          <cell r="AF83">
            <v>0</v>
          </cell>
          <cell r="AG83">
            <v>55365323.689999998</v>
          </cell>
          <cell r="AH83">
            <v>139066719.19999999</v>
          </cell>
          <cell r="AI83">
            <v>0</v>
          </cell>
          <cell r="AJ83">
            <v>0</v>
          </cell>
          <cell r="AK83">
            <v>139066719.19999999</v>
          </cell>
        </row>
        <row r="84">
          <cell r="H84">
            <v>20306</v>
          </cell>
          <cell r="I84" t="str">
            <v>Смазочные масла</v>
          </cell>
          <cell r="J84">
            <v>16109517.6</v>
          </cell>
          <cell r="K84">
            <v>0</v>
          </cell>
          <cell r="L84">
            <v>0</v>
          </cell>
          <cell r="M84">
            <v>16109517.6</v>
          </cell>
          <cell r="N84">
            <v>24360973.899999999</v>
          </cell>
          <cell r="O84">
            <v>0</v>
          </cell>
          <cell r="P84">
            <v>0</v>
          </cell>
          <cell r="Q84">
            <v>24360973.899999999</v>
          </cell>
          <cell r="R84">
            <v>7247534.3700000001</v>
          </cell>
          <cell r="S84">
            <v>0</v>
          </cell>
          <cell r="T84">
            <v>0</v>
          </cell>
          <cell r="U84">
            <v>7247534.3700000001</v>
          </cell>
          <cell r="V84">
            <v>2607414.54</v>
          </cell>
          <cell r="W84">
            <v>0</v>
          </cell>
          <cell r="X84">
            <v>0</v>
          </cell>
          <cell r="Y84">
            <v>2607414.54</v>
          </cell>
          <cell r="Z84">
            <v>4592359.43</v>
          </cell>
          <cell r="AA84">
            <v>0</v>
          </cell>
          <cell r="AB84">
            <v>0</v>
          </cell>
          <cell r="AC84">
            <v>4592359.43</v>
          </cell>
          <cell r="AD84">
            <v>4910289.67</v>
          </cell>
          <cell r="AE84">
            <v>0</v>
          </cell>
          <cell r="AF84">
            <v>0</v>
          </cell>
          <cell r="AG84">
            <v>4910289.67</v>
          </cell>
          <cell r="AH84">
            <v>9186682.7599999998</v>
          </cell>
          <cell r="AI84">
            <v>0</v>
          </cell>
          <cell r="AJ84">
            <v>0</v>
          </cell>
          <cell r="AK84">
            <v>9186682.7599999998</v>
          </cell>
        </row>
        <row r="85">
          <cell r="H85">
            <v>20307</v>
          </cell>
          <cell r="I85" t="str">
            <v>Прочие</v>
          </cell>
          <cell r="J85">
            <v>627093.51</v>
          </cell>
          <cell r="K85">
            <v>0</v>
          </cell>
          <cell r="L85">
            <v>0</v>
          </cell>
          <cell r="M85">
            <v>627093.51</v>
          </cell>
          <cell r="N85">
            <v>701059.87</v>
          </cell>
          <cell r="O85">
            <v>0</v>
          </cell>
          <cell r="P85">
            <v>0</v>
          </cell>
          <cell r="Q85">
            <v>701059.87</v>
          </cell>
          <cell r="R85">
            <v>780599.27</v>
          </cell>
          <cell r="S85">
            <v>0</v>
          </cell>
          <cell r="T85">
            <v>0</v>
          </cell>
          <cell r="U85">
            <v>780599.27</v>
          </cell>
          <cell r="V85">
            <v>7499.99</v>
          </cell>
          <cell r="W85">
            <v>0</v>
          </cell>
          <cell r="X85">
            <v>0</v>
          </cell>
          <cell r="Y85">
            <v>7499.99</v>
          </cell>
          <cell r="Z85">
            <v>89571.39</v>
          </cell>
          <cell r="AA85">
            <v>0</v>
          </cell>
          <cell r="AB85">
            <v>0</v>
          </cell>
          <cell r="AC85">
            <v>89571.39</v>
          </cell>
          <cell r="AD85">
            <v>7499.99</v>
          </cell>
          <cell r="AE85">
            <v>0</v>
          </cell>
          <cell r="AF85">
            <v>0</v>
          </cell>
          <cell r="AG85">
            <v>7499.99</v>
          </cell>
          <cell r="AH85">
            <v>23604.99</v>
          </cell>
          <cell r="AI85">
            <v>0</v>
          </cell>
          <cell r="AJ85">
            <v>0</v>
          </cell>
          <cell r="AK85">
            <v>23604.99</v>
          </cell>
        </row>
        <row r="86">
          <cell r="H86">
            <v>20501</v>
          </cell>
          <cell r="I86" t="str">
            <v>Запасные части к турбинам</v>
          </cell>
          <cell r="J86">
            <v>20597617.949999999</v>
          </cell>
          <cell r="K86">
            <v>0</v>
          </cell>
          <cell r="L86">
            <v>0</v>
          </cell>
          <cell r="M86">
            <v>20597617.949999999</v>
          </cell>
          <cell r="N86">
            <v>35178367.619999997</v>
          </cell>
          <cell r="O86">
            <v>0</v>
          </cell>
          <cell r="P86">
            <v>0</v>
          </cell>
          <cell r="Q86">
            <v>35178367.619999997</v>
          </cell>
          <cell r="R86">
            <v>23836955.809999999</v>
          </cell>
          <cell r="S86">
            <v>0</v>
          </cell>
          <cell r="T86">
            <v>0</v>
          </cell>
          <cell r="U86">
            <v>23836955.809999999</v>
          </cell>
          <cell r="V86">
            <v>11012432.050000001</v>
          </cell>
          <cell r="W86">
            <v>0</v>
          </cell>
          <cell r="X86">
            <v>0</v>
          </cell>
          <cell r="Y86">
            <v>11012432.050000001</v>
          </cell>
          <cell r="Z86">
            <v>53041412.82</v>
          </cell>
          <cell r="AA86">
            <v>0</v>
          </cell>
          <cell r="AB86">
            <v>0</v>
          </cell>
          <cell r="AC86">
            <v>53041412.82</v>
          </cell>
          <cell r="AD86">
            <v>31099528.859999999</v>
          </cell>
          <cell r="AE86">
            <v>0</v>
          </cell>
          <cell r="AF86">
            <v>0</v>
          </cell>
          <cell r="AG86">
            <v>31099528.859999999</v>
          </cell>
          <cell r="AH86">
            <v>61234606.390000001</v>
          </cell>
          <cell r="AI86">
            <v>0</v>
          </cell>
          <cell r="AJ86">
            <v>0</v>
          </cell>
          <cell r="AK86">
            <v>61234606.390000001</v>
          </cell>
        </row>
        <row r="87">
          <cell r="H87">
            <v>20502</v>
          </cell>
          <cell r="I87" t="str">
            <v>Запасные части к котлам</v>
          </cell>
          <cell r="J87">
            <v>14995078.710000001</v>
          </cell>
          <cell r="K87">
            <v>0</v>
          </cell>
          <cell r="L87">
            <v>0</v>
          </cell>
          <cell r="M87">
            <v>14995078.710000001</v>
          </cell>
          <cell r="N87">
            <v>14752117.57</v>
          </cell>
          <cell r="O87">
            <v>0</v>
          </cell>
          <cell r="P87">
            <v>0</v>
          </cell>
          <cell r="Q87">
            <v>14752117.57</v>
          </cell>
          <cell r="R87">
            <v>12122065.5</v>
          </cell>
          <cell r="S87">
            <v>0</v>
          </cell>
          <cell r="T87">
            <v>0</v>
          </cell>
          <cell r="U87">
            <v>12122065.5</v>
          </cell>
          <cell r="V87">
            <v>8758125.1699999999</v>
          </cell>
          <cell r="W87">
            <v>0</v>
          </cell>
          <cell r="X87">
            <v>0</v>
          </cell>
          <cell r="Y87">
            <v>8758125.1699999999</v>
          </cell>
          <cell r="Z87">
            <v>10712821.91</v>
          </cell>
          <cell r="AA87">
            <v>0</v>
          </cell>
          <cell r="AB87">
            <v>0</v>
          </cell>
          <cell r="AC87">
            <v>10712821.91</v>
          </cell>
          <cell r="AD87">
            <v>11235933.33</v>
          </cell>
          <cell r="AE87">
            <v>0</v>
          </cell>
          <cell r="AF87">
            <v>0</v>
          </cell>
          <cell r="AG87">
            <v>11235933.33</v>
          </cell>
          <cell r="AH87">
            <v>46591220.310000002</v>
          </cell>
          <cell r="AI87">
            <v>0</v>
          </cell>
          <cell r="AJ87">
            <v>0</v>
          </cell>
          <cell r="AK87">
            <v>46591220.310000002</v>
          </cell>
        </row>
        <row r="88">
          <cell r="H88">
            <v>20503</v>
          </cell>
          <cell r="I88" t="str">
            <v>Запасные части к генераторам</v>
          </cell>
          <cell r="J88">
            <v>12862925</v>
          </cell>
          <cell r="K88">
            <v>0</v>
          </cell>
          <cell r="L88">
            <v>0</v>
          </cell>
          <cell r="M88">
            <v>12862925</v>
          </cell>
          <cell r="N88">
            <v>5504151.8600000003</v>
          </cell>
          <cell r="O88">
            <v>0</v>
          </cell>
          <cell r="P88">
            <v>0</v>
          </cell>
          <cell r="Q88">
            <v>5504151.8600000003</v>
          </cell>
          <cell r="R88">
            <v>3744454.16</v>
          </cell>
          <cell r="S88">
            <v>0</v>
          </cell>
          <cell r="T88">
            <v>0</v>
          </cell>
          <cell r="U88">
            <v>3744454.16</v>
          </cell>
          <cell r="V88">
            <v>1118581.6100000001</v>
          </cell>
          <cell r="W88">
            <v>0</v>
          </cell>
          <cell r="X88">
            <v>0</v>
          </cell>
          <cell r="Y88">
            <v>1118581.6100000001</v>
          </cell>
          <cell r="Z88">
            <v>1218512.05</v>
          </cell>
          <cell r="AA88">
            <v>0</v>
          </cell>
          <cell r="AB88">
            <v>0</v>
          </cell>
          <cell r="AC88">
            <v>1218512.05</v>
          </cell>
          <cell r="AD88">
            <v>589266.97</v>
          </cell>
          <cell r="AE88">
            <v>0</v>
          </cell>
          <cell r="AF88">
            <v>0</v>
          </cell>
          <cell r="AG88">
            <v>589266.97</v>
          </cell>
          <cell r="AH88">
            <v>589266.97</v>
          </cell>
          <cell r="AI88">
            <v>0</v>
          </cell>
          <cell r="AJ88">
            <v>0</v>
          </cell>
          <cell r="AK88">
            <v>589266.97</v>
          </cell>
        </row>
        <row r="89">
          <cell r="H89">
            <v>20504</v>
          </cell>
          <cell r="I89" t="str">
            <v xml:space="preserve">Запасные части к вспомог т </v>
          </cell>
          <cell r="J89">
            <v>12339530.859999999</v>
          </cell>
          <cell r="K89">
            <v>0</v>
          </cell>
          <cell r="L89">
            <v>0</v>
          </cell>
          <cell r="M89">
            <v>12339530.859999999</v>
          </cell>
          <cell r="N89">
            <v>13777549.49</v>
          </cell>
          <cell r="O89">
            <v>0</v>
          </cell>
          <cell r="P89">
            <v>0</v>
          </cell>
          <cell r="Q89">
            <v>13777549.49</v>
          </cell>
          <cell r="R89">
            <v>11907797.82</v>
          </cell>
          <cell r="S89">
            <v>0</v>
          </cell>
          <cell r="T89">
            <v>0</v>
          </cell>
          <cell r="U89">
            <v>11907797.82</v>
          </cell>
          <cell r="V89">
            <v>4460783.18</v>
          </cell>
          <cell r="W89">
            <v>0</v>
          </cell>
          <cell r="X89">
            <v>0</v>
          </cell>
          <cell r="Y89">
            <v>4460783.18</v>
          </cell>
          <cell r="Z89">
            <v>4696119.58</v>
          </cell>
          <cell r="AA89">
            <v>0</v>
          </cell>
          <cell r="AB89">
            <v>0</v>
          </cell>
          <cell r="AC89">
            <v>4696119.58</v>
          </cell>
          <cell r="AD89">
            <v>11570240.140000001</v>
          </cell>
          <cell r="AE89">
            <v>0</v>
          </cell>
          <cell r="AF89">
            <v>0</v>
          </cell>
          <cell r="AG89">
            <v>11570240.140000001</v>
          </cell>
          <cell r="AH89">
            <v>13590532.76</v>
          </cell>
          <cell r="AI89">
            <v>0</v>
          </cell>
          <cell r="AJ89">
            <v>0</v>
          </cell>
          <cell r="AK89">
            <v>13590532.76</v>
          </cell>
        </row>
        <row r="90">
          <cell r="H90">
            <v>20505</v>
          </cell>
          <cell r="I90" t="str">
            <v>Запасные части к вспомог к</v>
          </cell>
          <cell r="J90">
            <v>85736053.549999997</v>
          </cell>
          <cell r="K90">
            <v>0</v>
          </cell>
          <cell r="L90">
            <v>0</v>
          </cell>
          <cell r="M90">
            <v>85736053.549999997</v>
          </cell>
          <cell r="N90">
            <v>81089512.510000005</v>
          </cell>
          <cell r="O90">
            <v>0</v>
          </cell>
          <cell r="P90">
            <v>0</v>
          </cell>
          <cell r="Q90">
            <v>81089512.510000005</v>
          </cell>
          <cell r="R90">
            <v>63373015.140000001</v>
          </cell>
          <cell r="S90">
            <v>0</v>
          </cell>
          <cell r="T90">
            <v>0</v>
          </cell>
          <cell r="U90">
            <v>63373015.140000001</v>
          </cell>
          <cell r="V90">
            <v>58078627.939999998</v>
          </cell>
          <cell r="W90">
            <v>0</v>
          </cell>
          <cell r="X90">
            <v>0</v>
          </cell>
          <cell r="Y90">
            <v>58078627.939999998</v>
          </cell>
          <cell r="Z90">
            <v>86071055.790000007</v>
          </cell>
          <cell r="AA90">
            <v>0</v>
          </cell>
          <cell r="AB90">
            <v>0</v>
          </cell>
          <cell r="AC90">
            <v>86071055.790000007</v>
          </cell>
          <cell r="AD90">
            <v>65888194.579999998</v>
          </cell>
          <cell r="AE90">
            <v>0</v>
          </cell>
          <cell r="AF90">
            <v>0</v>
          </cell>
          <cell r="AG90">
            <v>65888194.579999998</v>
          </cell>
          <cell r="AH90">
            <v>182065823.69</v>
          </cell>
          <cell r="AI90">
            <v>0</v>
          </cell>
          <cell r="AJ90">
            <v>0</v>
          </cell>
          <cell r="AK90">
            <v>182065823.69</v>
          </cell>
        </row>
        <row r="91">
          <cell r="H91">
            <v>20506</v>
          </cell>
          <cell r="I91" t="str">
            <v>Запасные части к компьютерам</v>
          </cell>
          <cell r="J91">
            <v>3716680.59</v>
          </cell>
          <cell r="K91">
            <v>0</v>
          </cell>
          <cell r="L91">
            <v>0</v>
          </cell>
          <cell r="M91">
            <v>3716680.59</v>
          </cell>
          <cell r="N91">
            <v>3649103.84</v>
          </cell>
          <cell r="O91">
            <v>0</v>
          </cell>
          <cell r="P91">
            <v>0</v>
          </cell>
          <cell r="Q91">
            <v>3649103.84</v>
          </cell>
          <cell r="R91">
            <v>3224048.86</v>
          </cell>
          <cell r="S91">
            <v>0</v>
          </cell>
          <cell r="T91">
            <v>0</v>
          </cell>
          <cell r="U91">
            <v>3224048.86</v>
          </cell>
          <cell r="V91">
            <v>180433.79</v>
          </cell>
          <cell r="W91">
            <v>0</v>
          </cell>
          <cell r="X91">
            <v>0</v>
          </cell>
          <cell r="Y91">
            <v>180433.79</v>
          </cell>
          <cell r="Z91">
            <v>658428.05000000005</v>
          </cell>
          <cell r="AA91">
            <v>0</v>
          </cell>
          <cell r="AB91">
            <v>0</v>
          </cell>
          <cell r="AC91">
            <v>658428.05000000005</v>
          </cell>
          <cell r="AD91">
            <v>211155.97</v>
          </cell>
          <cell r="AE91">
            <v>0</v>
          </cell>
          <cell r="AF91">
            <v>0</v>
          </cell>
          <cell r="AG91">
            <v>211155.97</v>
          </cell>
          <cell r="AH91">
            <v>574197.12</v>
          </cell>
          <cell r="AI91">
            <v>0</v>
          </cell>
          <cell r="AJ91">
            <v>0</v>
          </cell>
          <cell r="AK91">
            <v>574197.12</v>
          </cell>
        </row>
        <row r="92">
          <cell r="H92">
            <v>20507</v>
          </cell>
          <cell r="I92" t="str">
            <v>Запчасти к транспортным средствам</v>
          </cell>
          <cell r="J92">
            <v>13778065.24</v>
          </cell>
          <cell r="K92">
            <v>0</v>
          </cell>
          <cell r="L92">
            <v>0</v>
          </cell>
          <cell r="M92">
            <v>13778065.24</v>
          </cell>
          <cell r="N92">
            <v>21263458.34</v>
          </cell>
          <cell r="O92">
            <v>0</v>
          </cell>
          <cell r="P92">
            <v>0</v>
          </cell>
          <cell r="Q92">
            <v>21263458.34</v>
          </cell>
          <cell r="R92">
            <v>13782023.57</v>
          </cell>
          <cell r="S92">
            <v>0</v>
          </cell>
          <cell r="T92">
            <v>0</v>
          </cell>
          <cell r="U92">
            <v>13782023.57</v>
          </cell>
          <cell r="V92">
            <v>-5022.93</v>
          </cell>
          <cell r="W92">
            <v>0</v>
          </cell>
          <cell r="X92">
            <v>0</v>
          </cell>
          <cell r="Y92">
            <v>-5022.93</v>
          </cell>
          <cell r="Z92">
            <v>3344436.78</v>
          </cell>
          <cell r="AA92">
            <v>0</v>
          </cell>
          <cell r="AB92">
            <v>0</v>
          </cell>
          <cell r="AC92">
            <v>3344436.78</v>
          </cell>
          <cell r="AD92">
            <v>441689.61</v>
          </cell>
          <cell r="AE92">
            <v>0</v>
          </cell>
          <cell r="AF92">
            <v>0</v>
          </cell>
          <cell r="AG92">
            <v>441689.61</v>
          </cell>
          <cell r="AH92">
            <v>2852379.38</v>
          </cell>
          <cell r="AI92">
            <v>0</v>
          </cell>
          <cell r="AJ92">
            <v>0</v>
          </cell>
          <cell r="AK92">
            <v>2852379.38</v>
          </cell>
        </row>
        <row r="93">
          <cell r="H93">
            <v>20508</v>
          </cell>
          <cell r="I93" t="str">
            <v>Запчасти к оборудованию т</v>
          </cell>
          <cell r="J93">
            <v>4185005.05</v>
          </cell>
          <cell r="K93">
            <v>0</v>
          </cell>
          <cell r="L93">
            <v>0</v>
          </cell>
          <cell r="M93">
            <v>4185005.05</v>
          </cell>
          <cell r="N93">
            <v>5940331.0800000001</v>
          </cell>
          <cell r="O93">
            <v>0</v>
          </cell>
          <cell r="P93">
            <v>0</v>
          </cell>
          <cell r="Q93">
            <v>5940331.0800000001</v>
          </cell>
          <cell r="R93">
            <v>5045271.78</v>
          </cell>
          <cell r="S93">
            <v>0</v>
          </cell>
          <cell r="T93">
            <v>0</v>
          </cell>
          <cell r="U93">
            <v>5045271.78</v>
          </cell>
          <cell r="V93">
            <v>573555.39</v>
          </cell>
          <cell r="W93">
            <v>0</v>
          </cell>
          <cell r="X93">
            <v>0</v>
          </cell>
          <cell r="Y93">
            <v>573555.39</v>
          </cell>
          <cell r="Z93">
            <v>1743966.21</v>
          </cell>
          <cell r="AA93">
            <v>0</v>
          </cell>
          <cell r="AB93">
            <v>0</v>
          </cell>
          <cell r="AC93">
            <v>1743966.21</v>
          </cell>
          <cell r="AD93">
            <v>15855030.699999999</v>
          </cell>
          <cell r="AE93">
            <v>0</v>
          </cell>
          <cell r="AF93">
            <v>0</v>
          </cell>
          <cell r="AG93">
            <v>15855030.699999999</v>
          </cell>
          <cell r="AH93">
            <v>35405948.270000003</v>
          </cell>
          <cell r="AI93">
            <v>0</v>
          </cell>
          <cell r="AJ93">
            <v>0</v>
          </cell>
          <cell r="AK93">
            <v>35405948.270000003</v>
          </cell>
        </row>
        <row r="94">
          <cell r="H94">
            <v>20509</v>
          </cell>
          <cell r="I94" t="str">
            <v>Прочие</v>
          </cell>
          <cell r="J94">
            <v>166015584.63999999</v>
          </cell>
          <cell r="K94">
            <v>0</v>
          </cell>
          <cell r="L94">
            <v>0</v>
          </cell>
          <cell r="M94">
            <v>166015584.63999999</v>
          </cell>
          <cell r="N94">
            <v>147278096.06</v>
          </cell>
          <cell r="O94">
            <v>0</v>
          </cell>
          <cell r="P94">
            <v>0</v>
          </cell>
          <cell r="Q94">
            <v>147278096.06</v>
          </cell>
          <cell r="R94">
            <v>108378515</v>
          </cell>
          <cell r="S94">
            <v>0</v>
          </cell>
          <cell r="T94">
            <v>0</v>
          </cell>
          <cell r="U94">
            <v>108378515</v>
          </cell>
          <cell r="V94">
            <v>61098728.219999999</v>
          </cell>
          <cell r="W94">
            <v>0</v>
          </cell>
          <cell r="X94">
            <v>0</v>
          </cell>
          <cell r="Y94">
            <v>61098728.219999999</v>
          </cell>
          <cell r="Z94">
            <v>82714535.349999994</v>
          </cell>
          <cell r="AA94">
            <v>0</v>
          </cell>
          <cell r="AB94">
            <v>0</v>
          </cell>
          <cell r="AC94">
            <v>82714535.349999994</v>
          </cell>
          <cell r="AD94">
            <v>69670811.159999996</v>
          </cell>
          <cell r="AE94">
            <v>0</v>
          </cell>
          <cell r="AF94">
            <v>0</v>
          </cell>
          <cell r="AG94">
            <v>69670811.159999996</v>
          </cell>
          <cell r="AH94">
            <v>72468801.120000005</v>
          </cell>
          <cell r="AI94">
            <v>0</v>
          </cell>
          <cell r="AJ94">
            <v>0</v>
          </cell>
          <cell r="AK94">
            <v>72468801.120000005</v>
          </cell>
        </row>
        <row r="95">
          <cell r="H95">
            <v>20601</v>
          </cell>
          <cell r="I95" t="str">
            <v>Спец одежда</v>
          </cell>
          <cell r="J95">
            <v>16145105.82</v>
          </cell>
          <cell r="K95">
            <v>0</v>
          </cell>
          <cell r="L95">
            <v>0</v>
          </cell>
          <cell r="M95">
            <v>16145105.82</v>
          </cell>
          <cell r="N95">
            <v>11274745.33</v>
          </cell>
          <cell r="O95">
            <v>0</v>
          </cell>
          <cell r="P95">
            <v>0</v>
          </cell>
          <cell r="Q95">
            <v>11274745.33</v>
          </cell>
          <cell r="R95">
            <v>7097561.1299999999</v>
          </cell>
          <cell r="S95">
            <v>0</v>
          </cell>
          <cell r="T95">
            <v>0</v>
          </cell>
          <cell r="U95">
            <v>7097561.1299999999</v>
          </cell>
          <cell r="V95">
            <v>5090481.68</v>
          </cell>
          <cell r="W95">
            <v>0</v>
          </cell>
          <cell r="X95">
            <v>0</v>
          </cell>
          <cell r="Y95">
            <v>5090481.68</v>
          </cell>
          <cell r="Z95">
            <v>4995309.1500000004</v>
          </cell>
          <cell r="AA95">
            <v>0</v>
          </cell>
          <cell r="AB95">
            <v>0</v>
          </cell>
          <cell r="AC95">
            <v>4995309.1500000004</v>
          </cell>
          <cell r="AD95">
            <v>7368315.0700000003</v>
          </cell>
          <cell r="AE95">
            <v>0</v>
          </cell>
          <cell r="AF95">
            <v>0</v>
          </cell>
          <cell r="AG95">
            <v>7368315.0700000003</v>
          </cell>
          <cell r="AH95">
            <v>11487316.880000001</v>
          </cell>
          <cell r="AI95">
            <v>0</v>
          </cell>
          <cell r="AJ95">
            <v>0</v>
          </cell>
          <cell r="AK95">
            <v>11487316.880000001</v>
          </cell>
        </row>
        <row r="96">
          <cell r="H96">
            <v>20602</v>
          </cell>
          <cell r="I96" t="str">
            <v>Инструменты</v>
          </cell>
          <cell r="J96">
            <v>109440833.95999999</v>
          </cell>
          <cell r="K96">
            <v>0</v>
          </cell>
          <cell r="L96">
            <v>0</v>
          </cell>
          <cell r="M96">
            <v>109440833.95999999</v>
          </cell>
          <cell r="N96">
            <v>95108440.140000001</v>
          </cell>
          <cell r="O96">
            <v>0</v>
          </cell>
          <cell r="P96">
            <v>0</v>
          </cell>
          <cell r="Q96">
            <v>95108440.140000001</v>
          </cell>
          <cell r="R96">
            <v>91119087.939999998</v>
          </cell>
          <cell r="S96">
            <v>0</v>
          </cell>
          <cell r="T96">
            <v>0</v>
          </cell>
          <cell r="U96">
            <v>91119087.939999998</v>
          </cell>
          <cell r="V96">
            <v>71700799.810000002</v>
          </cell>
          <cell r="W96">
            <v>0</v>
          </cell>
          <cell r="X96">
            <v>0</v>
          </cell>
          <cell r="Y96">
            <v>71700799.810000002</v>
          </cell>
          <cell r="Z96">
            <v>73940250.450000003</v>
          </cell>
          <cell r="AA96">
            <v>0</v>
          </cell>
          <cell r="AB96">
            <v>0</v>
          </cell>
          <cell r="AC96">
            <v>73940250.450000003</v>
          </cell>
          <cell r="AD96">
            <v>64858496.210000001</v>
          </cell>
          <cell r="AE96">
            <v>0</v>
          </cell>
          <cell r="AF96">
            <v>0</v>
          </cell>
          <cell r="AG96">
            <v>64858496.210000001</v>
          </cell>
          <cell r="AH96">
            <v>66762294.439999998</v>
          </cell>
          <cell r="AI96">
            <v>0</v>
          </cell>
          <cell r="AJ96">
            <v>0</v>
          </cell>
          <cell r="AK96">
            <v>66762294.439999998</v>
          </cell>
        </row>
        <row r="97">
          <cell r="H97">
            <v>20603</v>
          </cell>
          <cell r="I97" t="str">
            <v>Прочие</v>
          </cell>
          <cell r="J97">
            <v>14004383.109999999</v>
          </cell>
          <cell r="K97">
            <v>0</v>
          </cell>
          <cell r="L97">
            <v>0</v>
          </cell>
          <cell r="M97">
            <v>14004383.109999999</v>
          </cell>
          <cell r="N97">
            <v>16490565.939999999</v>
          </cell>
          <cell r="O97">
            <v>0</v>
          </cell>
          <cell r="P97">
            <v>0</v>
          </cell>
          <cell r="Q97">
            <v>16490565.939999999</v>
          </cell>
          <cell r="R97">
            <v>13605073.93</v>
          </cell>
          <cell r="S97">
            <v>0</v>
          </cell>
          <cell r="T97">
            <v>0</v>
          </cell>
          <cell r="U97">
            <v>13605073.93</v>
          </cell>
          <cell r="V97">
            <v>5787236.1699999999</v>
          </cell>
          <cell r="W97">
            <v>0</v>
          </cell>
          <cell r="X97">
            <v>0</v>
          </cell>
          <cell r="Y97">
            <v>5787236.1699999999</v>
          </cell>
          <cell r="Z97">
            <v>6605679.6600000001</v>
          </cell>
          <cell r="AA97">
            <v>0</v>
          </cell>
          <cell r="AB97">
            <v>0</v>
          </cell>
          <cell r="AC97">
            <v>6605679.6600000001</v>
          </cell>
          <cell r="AD97">
            <v>6415257.5700000003</v>
          </cell>
          <cell r="AE97">
            <v>0</v>
          </cell>
          <cell r="AF97">
            <v>0</v>
          </cell>
          <cell r="AG97">
            <v>6415257.5700000003</v>
          </cell>
          <cell r="AH97">
            <v>7984492.4699999997</v>
          </cell>
          <cell r="AI97">
            <v>0</v>
          </cell>
          <cell r="AJ97">
            <v>0</v>
          </cell>
          <cell r="AK97">
            <v>7984492.4699999997</v>
          </cell>
        </row>
        <row r="98">
          <cell r="H98">
            <v>222</v>
          </cell>
          <cell r="I98" t="str">
            <v>Закупленная продукция</v>
          </cell>
          <cell r="J98">
            <v>1249411.51</v>
          </cell>
          <cell r="K98">
            <v>0</v>
          </cell>
          <cell r="L98">
            <v>0</v>
          </cell>
          <cell r="M98">
            <v>1249411.51</v>
          </cell>
          <cell r="N98">
            <v>765616.83000000007</v>
          </cell>
          <cell r="O98">
            <v>0</v>
          </cell>
          <cell r="P98">
            <v>0</v>
          </cell>
          <cell r="Q98">
            <v>765616.83000000007</v>
          </cell>
          <cell r="R98">
            <v>391850.27</v>
          </cell>
          <cell r="S98">
            <v>0</v>
          </cell>
          <cell r="T98">
            <v>0</v>
          </cell>
          <cell r="U98">
            <v>391850.27</v>
          </cell>
          <cell r="V98">
            <v>234381.27</v>
          </cell>
          <cell r="W98">
            <v>0</v>
          </cell>
          <cell r="X98">
            <v>0</v>
          </cell>
          <cell r="Y98">
            <v>234381.27</v>
          </cell>
          <cell r="Z98">
            <v>58566.869999999995</v>
          </cell>
          <cell r="AA98">
            <v>0</v>
          </cell>
          <cell r="AB98">
            <v>0</v>
          </cell>
          <cell r="AC98">
            <v>58566.869999999995</v>
          </cell>
          <cell r="AD98">
            <v>329316.28999999998</v>
          </cell>
          <cell r="AE98">
            <v>0</v>
          </cell>
          <cell r="AF98">
            <v>0</v>
          </cell>
          <cell r="AG98">
            <v>329316.28999999998</v>
          </cell>
          <cell r="AH98">
            <v>21739.79</v>
          </cell>
          <cell r="AI98">
            <v>0</v>
          </cell>
          <cell r="AJ98">
            <v>0</v>
          </cell>
          <cell r="AK98">
            <v>21739.79</v>
          </cell>
        </row>
        <row r="99">
          <cell r="H99">
            <v>224</v>
          </cell>
          <cell r="I99" t="str">
            <v>Начисленный приход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2003279.99</v>
          </cell>
          <cell r="AI99">
            <v>0</v>
          </cell>
          <cell r="AJ99">
            <v>0</v>
          </cell>
          <cell r="AK99">
            <v>2003279.99</v>
          </cell>
        </row>
        <row r="100">
          <cell r="H100">
            <v>22401</v>
          </cell>
          <cell r="I100" t="str">
            <v>Резерв на ТМЗ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122326231.2073222</v>
          </cell>
          <cell r="Q100">
            <v>-122326231.2073222</v>
          </cell>
          <cell r="R100">
            <v>0</v>
          </cell>
          <cell r="S100">
            <v>0</v>
          </cell>
          <cell r="T100">
            <v>0</v>
          </cell>
          <cell r="U100">
            <v>-122326231.2073222</v>
          </cell>
          <cell r="V100">
            <v>0</v>
          </cell>
          <cell r="W100">
            <v>0</v>
          </cell>
          <cell r="X100">
            <v>0</v>
          </cell>
          <cell r="Y100">
            <v>-122326231.2073222</v>
          </cell>
          <cell r="Z100">
            <v>0</v>
          </cell>
          <cell r="AA100">
            <v>0</v>
          </cell>
          <cell r="AB100">
            <v>0</v>
          </cell>
          <cell r="AC100">
            <v>-122326231.2073222</v>
          </cell>
          <cell r="AD100">
            <v>0</v>
          </cell>
          <cell r="AE100">
            <v>0</v>
          </cell>
          <cell r="AF100">
            <v>0</v>
          </cell>
          <cell r="AG100">
            <v>-122326231.2073222</v>
          </cell>
          <cell r="AH100">
            <v>0</v>
          </cell>
          <cell r="AI100">
            <v>0</v>
          </cell>
          <cell r="AJ100">
            <v>0</v>
          </cell>
          <cell r="AK100">
            <v>-122326231.2073222</v>
          </cell>
        </row>
        <row r="101">
          <cell r="H101">
            <v>3010102</v>
          </cell>
          <cell r="I101" t="str">
            <v>Счета к получению с НДС</v>
          </cell>
          <cell r="J101">
            <v>1195055953.73</v>
          </cell>
          <cell r="K101">
            <v>0</v>
          </cell>
          <cell r="L101">
            <v>0</v>
          </cell>
          <cell r="M101">
            <v>1195055953.73</v>
          </cell>
          <cell r="N101">
            <v>1052633007.88</v>
          </cell>
          <cell r="O101">
            <v>0</v>
          </cell>
          <cell r="P101">
            <v>0</v>
          </cell>
          <cell r="Q101">
            <v>1052633007.88</v>
          </cell>
          <cell r="R101">
            <v>751459138.38</v>
          </cell>
          <cell r="S101">
            <v>0</v>
          </cell>
          <cell r="T101">
            <v>0</v>
          </cell>
          <cell r="U101">
            <v>751459138.38</v>
          </cell>
          <cell r="V101">
            <v>374047538.66000003</v>
          </cell>
          <cell r="W101">
            <v>0</v>
          </cell>
          <cell r="X101">
            <v>0</v>
          </cell>
          <cell r="Y101">
            <v>374047538.66000003</v>
          </cell>
          <cell r="Z101">
            <v>984347724.65999997</v>
          </cell>
          <cell r="AA101">
            <v>0</v>
          </cell>
          <cell r="AB101">
            <v>0</v>
          </cell>
          <cell r="AC101">
            <v>984347724.65999997</v>
          </cell>
          <cell r="AD101">
            <v>723173024.48000002</v>
          </cell>
          <cell r="AE101">
            <v>0</v>
          </cell>
          <cell r="AF101">
            <v>0</v>
          </cell>
          <cell r="AG101">
            <v>723173024.48000002</v>
          </cell>
          <cell r="AH101">
            <v>659648070.07000005</v>
          </cell>
          <cell r="AI101">
            <v>0</v>
          </cell>
          <cell r="AJ101">
            <v>0</v>
          </cell>
          <cell r="AK101">
            <v>659648070.07000005</v>
          </cell>
        </row>
        <row r="102">
          <cell r="H102">
            <v>30102</v>
          </cell>
          <cell r="I102" t="str">
            <v>За конденсат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6533.02</v>
          </cell>
          <cell r="O102">
            <v>0</v>
          </cell>
          <cell r="P102">
            <v>0</v>
          </cell>
          <cell r="Q102">
            <v>6533.02</v>
          </cell>
          <cell r="R102">
            <v>54354.25</v>
          </cell>
          <cell r="S102">
            <v>0</v>
          </cell>
          <cell r="T102">
            <v>0</v>
          </cell>
          <cell r="U102">
            <v>54354.25</v>
          </cell>
          <cell r="V102">
            <v>9284.7800000000007</v>
          </cell>
          <cell r="W102">
            <v>0</v>
          </cell>
          <cell r="X102">
            <v>0</v>
          </cell>
          <cell r="Y102">
            <v>9284.7800000000007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3">
          <cell r="H103">
            <v>30103</v>
          </cell>
          <cell r="I103" t="str">
            <v>За отопление</v>
          </cell>
          <cell r="J103">
            <v>582512.69999999995</v>
          </cell>
          <cell r="K103">
            <v>0</v>
          </cell>
          <cell r="L103">
            <v>0</v>
          </cell>
          <cell r="M103">
            <v>582512.69999999995</v>
          </cell>
          <cell r="N103">
            <v>668429</v>
          </cell>
          <cell r="O103">
            <v>0</v>
          </cell>
          <cell r="P103">
            <v>0</v>
          </cell>
          <cell r="Q103">
            <v>668429</v>
          </cell>
          <cell r="R103">
            <v>1943312.13</v>
          </cell>
          <cell r="S103">
            <v>0</v>
          </cell>
          <cell r="T103">
            <v>0</v>
          </cell>
          <cell r="U103">
            <v>1943312.13</v>
          </cell>
          <cell r="V103">
            <v>462301.08</v>
          </cell>
          <cell r="W103">
            <v>0</v>
          </cell>
          <cell r="X103">
            <v>0</v>
          </cell>
          <cell r="Y103">
            <v>462301.08</v>
          </cell>
          <cell r="Z103">
            <v>1635.82</v>
          </cell>
          <cell r="AA103">
            <v>0</v>
          </cell>
          <cell r="AB103">
            <v>0</v>
          </cell>
          <cell r="AC103">
            <v>1635.82</v>
          </cell>
          <cell r="AD103">
            <v>1635.82</v>
          </cell>
          <cell r="AE103">
            <v>0</v>
          </cell>
          <cell r="AF103">
            <v>0</v>
          </cell>
          <cell r="AG103">
            <v>1635.82</v>
          </cell>
          <cell r="AH103">
            <v>1635.82</v>
          </cell>
          <cell r="AI103">
            <v>0</v>
          </cell>
          <cell r="AJ103">
            <v>0</v>
          </cell>
          <cell r="AK103">
            <v>1635.82</v>
          </cell>
        </row>
        <row r="104">
          <cell r="H104">
            <v>30104</v>
          </cell>
          <cell r="I104" t="str">
            <v>За питьевую воду</v>
          </cell>
          <cell r="J104">
            <v>393945.33</v>
          </cell>
          <cell r="K104">
            <v>0</v>
          </cell>
          <cell r="L104">
            <v>0</v>
          </cell>
          <cell r="M104">
            <v>393945.33</v>
          </cell>
          <cell r="N104">
            <v>145723.97</v>
          </cell>
          <cell r="O104">
            <v>0</v>
          </cell>
          <cell r="P104">
            <v>0</v>
          </cell>
          <cell r="Q104">
            <v>145723.97</v>
          </cell>
          <cell r="R104">
            <v>182833.57</v>
          </cell>
          <cell r="S104">
            <v>0</v>
          </cell>
          <cell r="T104">
            <v>0</v>
          </cell>
          <cell r="U104">
            <v>182833.57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H105">
            <v>30105</v>
          </cell>
          <cell r="I105" t="str">
            <v>За канализацию</v>
          </cell>
          <cell r="J105">
            <v>5672.64</v>
          </cell>
          <cell r="K105">
            <v>0</v>
          </cell>
          <cell r="L105">
            <v>0</v>
          </cell>
          <cell r="M105">
            <v>5672.64</v>
          </cell>
          <cell r="N105">
            <v>7624.18</v>
          </cell>
          <cell r="O105">
            <v>0</v>
          </cell>
          <cell r="P105">
            <v>0</v>
          </cell>
          <cell r="Q105">
            <v>7624.18</v>
          </cell>
          <cell r="R105">
            <v>66477.34</v>
          </cell>
          <cell r="S105">
            <v>0</v>
          </cell>
          <cell r="T105">
            <v>0</v>
          </cell>
          <cell r="U105">
            <v>66477.34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6">
          <cell r="H106">
            <v>30107</v>
          </cell>
          <cell r="I106" t="str">
            <v>Прочие</v>
          </cell>
          <cell r="J106">
            <v>26381.9</v>
          </cell>
          <cell r="K106">
            <v>0</v>
          </cell>
          <cell r="L106">
            <v>0</v>
          </cell>
          <cell r="M106">
            <v>26381.9</v>
          </cell>
          <cell r="N106">
            <v>30000.02</v>
          </cell>
          <cell r="O106">
            <v>0</v>
          </cell>
          <cell r="P106">
            <v>0</v>
          </cell>
          <cell r="Q106">
            <v>30000.02</v>
          </cell>
          <cell r="R106">
            <v>160339618.96000001</v>
          </cell>
          <cell r="S106">
            <v>0</v>
          </cell>
          <cell r="T106">
            <v>0</v>
          </cell>
          <cell r="U106">
            <v>160339618.96000001</v>
          </cell>
          <cell r="V106">
            <v>1582775.45</v>
          </cell>
          <cell r="W106">
            <v>0</v>
          </cell>
          <cell r="X106">
            <v>0</v>
          </cell>
          <cell r="Y106">
            <v>1582775.45</v>
          </cell>
          <cell r="Z106">
            <v>403759.35999999999</v>
          </cell>
          <cell r="AA106">
            <v>0</v>
          </cell>
          <cell r="AB106">
            <v>0</v>
          </cell>
          <cell r="AC106">
            <v>403759.35999999999</v>
          </cell>
          <cell r="AD106">
            <v>420485.99</v>
          </cell>
          <cell r="AE106">
            <v>0</v>
          </cell>
          <cell r="AF106">
            <v>0</v>
          </cell>
          <cell r="AG106">
            <v>420485.99</v>
          </cell>
          <cell r="AH106">
            <v>3107988.1</v>
          </cell>
          <cell r="AI106">
            <v>0</v>
          </cell>
          <cell r="AJ106">
            <v>0</v>
          </cell>
          <cell r="AK106">
            <v>3107988.1</v>
          </cell>
        </row>
        <row r="107">
          <cell r="H107">
            <v>30108</v>
          </cell>
          <cell r="I107" t="str">
            <v xml:space="preserve">За реализацию о с </v>
          </cell>
          <cell r="J107">
            <v>1811964.8</v>
          </cell>
          <cell r="K107">
            <v>0</v>
          </cell>
          <cell r="L107">
            <v>0</v>
          </cell>
          <cell r="M107">
            <v>1811964.8</v>
          </cell>
          <cell r="N107">
            <v>656713</v>
          </cell>
          <cell r="O107">
            <v>0</v>
          </cell>
          <cell r="P107">
            <v>0</v>
          </cell>
          <cell r="Q107">
            <v>656713</v>
          </cell>
          <cell r="R107">
            <v>515977</v>
          </cell>
          <cell r="S107">
            <v>0</v>
          </cell>
          <cell r="T107">
            <v>0</v>
          </cell>
          <cell r="U107">
            <v>515977</v>
          </cell>
          <cell r="V107">
            <v>360793</v>
          </cell>
          <cell r="W107">
            <v>0</v>
          </cell>
          <cell r="X107">
            <v>0</v>
          </cell>
          <cell r="Y107">
            <v>360793</v>
          </cell>
          <cell r="Z107">
            <v>1090482</v>
          </cell>
          <cell r="AA107">
            <v>0</v>
          </cell>
          <cell r="AB107">
            <v>0</v>
          </cell>
          <cell r="AC107">
            <v>1090482</v>
          </cell>
          <cell r="AD107">
            <v>1200482</v>
          </cell>
          <cell r="AE107">
            <v>0</v>
          </cell>
          <cell r="AF107">
            <v>0</v>
          </cell>
          <cell r="AG107">
            <v>1200482</v>
          </cell>
          <cell r="AH107">
            <v>913982</v>
          </cell>
          <cell r="AI107">
            <v>0</v>
          </cell>
          <cell r="AJ107">
            <v>0</v>
          </cell>
          <cell r="AK107">
            <v>913982</v>
          </cell>
        </row>
        <row r="108">
          <cell r="H108">
            <v>311</v>
          </cell>
          <cell r="I108" t="str">
            <v>Резервы по сомнительным долгам ДЗ</v>
          </cell>
          <cell r="J108">
            <v>0</v>
          </cell>
          <cell r="K108">
            <v>0</v>
          </cell>
          <cell r="L108">
            <v>382485151.9799999</v>
          </cell>
          <cell r="M108">
            <v>-382485151.9799999</v>
          </cell>
          <cell r="N108">
            <v>0</v>
          </cell>
          <cell r="O108">
            <v>15285855.930000002</v>
          </cell>
          <cell r="P108">
            <v>55074918.06000001</v>
          </cell>
          <cell r="Q108">
            <v>-422274214.1099999</v>
          </cell>
          <cell r="R108">
            <v>0</v>
          </cell>
          <cell r="S108">
            <v>304400641.30000001</v>
          </cell>
          <cell r="T108">
            <v>56383000</v>
          </cell>
          <cell r="U108">
            <v>-174256572.80999988</v>
          </cell>
          <cell r="V108">
            <v>0</v>
          </cell>
          <cell r="W108">
            <v>88037709.150000006</v>
          </cell>
          <cell r="X108">
            <v>23743</v>
          </cell>
          <cell r="Y108">
            <v>-86242606.659999877</v>
          </cell>
          <cell r="Z108">
            <v>0</v>
          </cell>
          <cell r="AA108">
            <v>24412034.390000001</v>
          </cell>
          <cell r="AB108">
            <v>18230000</v>
          </cell>
          <cell r="AC108">
            <v>-80060572.269999877</v>
          </cell>
          <cell r="AD108">
            <v>0</v>
          </cell>
          <cell r="AE108">
            <v>28485016.390000001</v>
          </cell>
          <cell r="AF108">
            <v>20981100</v>
          </cell>
          <cell r="AG108">
            <v>-78738690.269999877</v>
          </cell>
          <cell r="AH108">
            <v>0</v>
          </cell>
          <cell r="AI108">
            <v>23743</v>
          </cell>
          <cell r="AJ108">
            <v>0</v>
          </cell>
          <cell r="AK108">
            <v>-78714947.269999877</v>
          </cell>
        </row>
        <row r="109">
          <cell r="H109">
            <v>31101</v>
          </cell>
          <cell r="I109" t="str">
            <v>Резервы по сомнительным авансам</v>
          </cell>
          <cell r="J109">
            <v>0</v>
          </cell>
          <cell r="K109">
            <v>0</v>
          </cell>
          <cell r="L109">
            <v>270890327.21000004</v>
          </cell>
          <cell r="M109">
            <v>-270890327.21000004</v>
          </cell>
          <cell r="N109">
            <v>0</v>
          </cell>
          <cell r="O109">
            <v>0</v>
          </cell>
          <cell r="P109">
            <v>100031134.54999998</v>
          </cell>
          <cell r="Q109">
            <v>-370921461.75999999</v>
          </cell>
          <cell r="R109">
            <v>0</v>
          </cell>
          <cell r="S109">
            <v>90000000</v>
          </cell>
          <cell r="T109">
            <v>0</v>
          </cell>
          <cell r="U109">
            <v>-280921461.75999999</v>
          </cell>
          <cell r="V109">
            <v>0</v>
          </cell>
          <cell r="W109">
            <v>180890327.21000001</v>
          </cell>
          <cell r="X109">
            <v>4747750</v>
          </cell>
          <cell r="Y109">
            <v>-104778884.54999998</v>
          </cell>
          <cell r="Z109">
            <v>0</v>
          </cell>
          <cell r="AA109">
            <v>0</v>
          </cell>
          <cell r="AB109">
            <v>0</v>
          </cell>
          <cell r="AC109">
            <v>-104778884.54999998</v>
          </cell>
          <cell r="AD109">
            <v>0</v>
          </cell>
          <cell r="AE109">
            <v>100031134.54999998</v>
          </cell>
          <cell r="AF109">
            <v>2442050</v>
          </cell>
          <cell r="AG109">
            <v>-7189800</v>
          </cell>
          <cell r="AH109">
            <v>0</v>
          </cell>
          <cell r="AI109">
            <v>0</v>
          </cell>
          <cell r="AJ109">
            <v>0</v>
          </cell>
          <cell r="AK109">
            <v>-7189800</v>
          </cell>
        </row>
        <row r="110">
          <cell r="H110">
            <v>31102</v>
          </cell>
          <cell r="I110" t="str">
            <v>Резервы по сомнительным долгам ДЗ прочая</v>
          </cell>
          <cell r="J110">
            <v>0</v>
          </cell>
          <cell r="K110">
            <v>0</v>
          </cell>
          <cell r="L110">
            <v>278021798</v>
          </cell>
          <cell r="M110">
            <v>-278021798</v>
          </cell>
          <cell r="N110">
            <v>0</v>
          </cell>
          <cell r="O110">
            <v>0</v>
          </cell>
          <cell r="P110">
            <v>0</v>
          </cell>
          <cell r="Q110">
            <v>-278021798</v>
          </cell>
          <cell r="R110">
            <v>0</v>
          </cell>
          <cell r="S110">
            <v>278021798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4932920</v>
          </cell>
          <cell r="Y110">
            <v>-4932920</v>
          </cell>
          <cell r="Z110">
            <v>0</v>
          </cell>
          <cell r="AA110">
            <v>0</v>
          </cell>
          <cell r="AB110">
            <v>0</v>
          </cell>
          <cell r="AC110">
            <v>-4932920</v>
          </cell>
          <cell r="AD110">
            <v>0</v>
          </cell>
          <cell r="AE110">
            <v>0</v>
          </cell>
          <cell r="AF110">
            <v>2287950</v>
          </cell>
          <cell r="AG110">
            <v>-7220870</v>
          </cell>
          <cell r="AH110">
            <v>0</v>
          </cell>
          <cell r="AI110">
            <v>0</v>
          </cell>
          <cell r="AJ110">
            <v>0</v>
          </cell>
          <cell r="AK110">
            <v>-7220870</v>
          </cell>
        </row>
        <row r="111">
          <cell r="H111">
            <v>33301</v>
          </cell>
          <cell r="I111" t="str">
            <v>Зарплата</v>
          </cell>
          <cell r="J111">
            <v>1244323.47</v>
          </cell>
          <cell r="K111">
            <v>0</v>
          </cell>
          <cell r="L111">
            <v>0</v>
          </cell>
          <cell r="M111">
            <v>1244323.47</v>
          </cell>
          <cell r="N111">
            <v>1346239.71</v>
          </cell>
          <cell r="O111">
            <v>0</v>
          </cell>
          <cell r="P111">
            <v>0</v>
          </cell>
          <cell r="Q111">
            <v>1346239.71</v>
          </cell>
          <cell r="R111">
            <v>1002864.49</v>
          </cell>
          <cell r="S111">
            <v>0</v>
          </cell>
          <cell r="T111">
            <v>0</v>
          </cell>
          <cell r="U111">
            <v>1002864.49</v>
          </cell>
          <cell r="V111">
            <v>459809.19</v>
          </cell>
          <cell r="W111">
            <v>0</v>
          </cell>
          <cell r="X111">
            <v>0</v>
          </cell>
          <cell r="Y111">
            <v>459809.19</v>
          </cell>
          <cell r="Z111">
            <v>1066607.57</v>
          </cell>
          <cell r="AA111">
            <v>0</v>
          </cell>
          <cell r="AB111">
            <v>0</v>
          </cell>
          <cell r="AC111">
            <v>1066607.57</v>
          </cell>
          <cell r="AD111">
            <v>304391.78999999998</v>
          </cell>
          <cell r="AE111">
            <v>0</v>
          </cell>
          <cell r="AF111">
            <v>0</v>
          </cell>
          <cell r="AG111">
            <v>304391.78999999998</v>
          </cell>
          <cell r="AH111">
            <v>1427740.33</v>
          </cell>
          <cell r="AI111">
            <v>0</v>
          </cell>
          <cell r="AJ111">
            <v>0</v>
          </cell>
          <cell r="AK111">
            <v>1427740.33</v>
          </cell>
        </row>
        <row r="112">
          <cell r="H112">
            <v>33302</v>
          </cell>
          <cell r="I112" t="str">
            <v>Командировки</v>
          </cell>
          <cell r="J112">
            <v>1763310.48</v>
          </cell>
          <cell r="K112">
            <v>0</v>
          </cell>
          <cell r="L112">
            <v>0</v>
          </cell>
          <cell r="M112">
            <v>1763310.48</v>
          </cell>
          <cell r="N112">
            <v>3479059.71</v>
          </cell>
          <cell r="O112">
            <v>0</v>
          </cell>
          <cell r="P112">
            <v>0</v>
          </cell>
          <cell r="Q112">
            <v>3479059.71</v>
          </cell>
          <cell r="R112">
            <v>6687881.8899999997</v>
          </cell>
          <cell r="S112">
            <v>0</v>
          </cell>
          <cell r="T112">
            <v>0</v>
          </cell>
          <cell r="U112">
            <v>6687881.8899999997</v>
          </cell>
          <cell r="V112">
            <v>4418173.07</v>
          </cell>
          <cell r="W112">
            <v>0</v>
          </cell>
          <cell r="X112">
            <v>0</v>
          </cell>
          <cell r="Y112">
            <v>4418173.07</v>
          </cell>
          <cell r="Z112">
            <v>6039939.3300000001</v>
          </cell>
          <cell r="AA112">
            <v>0</v>
          </cell>
          <cell r="AB112">
            <v>0</v>
          </cell>
          <cell r="AC112">
            <v>6039939.3300000001</v>
          </cell>
          <cell r="AD112">
            <v>4027429.34</v>
          </cell>
          <cell r="AE112">
            <v>0</v>
          </cell>
          <cell r="AF112">
            <v>0</v>
          </cell>
          <cell r="AG112">
            <v>4027429.34</v>
          </cell>
          <cell r="AH112">
            <v>4505290.43</v>
          </cell>
          <cell r="AI112">
            <v>0</v>
          </cell>
          <cell r="AJ112">
            <v>0</v>
          </cell>
          <cell r="AK112">
            <v>4505290.43</v>
          </cell>
        </row>
        <row r="113">
          <cell r="H113">
            <v>33303</v>
          </cell>
          <cell r="I113" t="str">
            <v>Ссуды</v>
          </cell>
          <cell r="J113">
            <v>280449.40999999997</v>
          </cell>
          <cell r="K113">
            <v>0</v>
          </cell>
          <cell r="L113">
            <v>0</v>
          </cell>
          <cell r="M113">
            <v>280449.40999999997</v>
          </cell>
          <cell r="N113">
            <v>280449.40999999997</v>
          </cell>
          <cell r="O113">
            <v>0</v>
          </cell>
          <cell r="P113">
            <v>0</v>
          </cell>
          <cell r="Q113">
            <v>280449.40999999997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4">
          <cell r="H114">
            <v>33304</v>
          </cell>
          <cell r="I114" t="str">
            <v>Промежуточный -зарплата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927817.65</v>
          </cell>
          <cell r="O114">
            <v>0</v>
          </cell>
          <cell r="P114">
            <v>0</v>
          </cell>
          <cell r="Q114">
            <v>927817.65</v>
          </cell>
          <cell r="R114">
            <v>1544446.05</v>
          </cell>
          <cell r="S114">
            <v>0</v>
          </cell>
          <cell r="T114">
            <v>0</v>
          </cell>
          <cell r="U114">
            <v>1544446.05</v>
          </cell>
          <cell r="V114">
            <v>2579815.14</v>
          </cell>
          <cell r="W114">
            <v>0</v>
          </cell>
          <cell r="X114">
            <v>0</v>
          </cell>
          <cell r="Y114">
            <v>2579815.14</v>
          </cell>
          <cell r="Z114">
            <v>1341197.19</v>
          </cell>
          <cell r="AA114">
            <v>0</v>
          </cell>
          <cell r="AB114">
            <v>0</v>
          </cell>
          <cell r="AC114">
            <v>1341197.19</v>
          </cell>
          <cell r="AD114">
            <v>2637467.2400000002</v>
          </cell>
          <cell r="AE114">
            <v>0</v>
          </cell>
          <cell r="AF114">
            <v>0</v>
          </cell>
          <cell r="AG114">
            <v>2637467.2400000002</v>
          </cell>
          <cell r="AH114">
            <v>1475924.98</v>
          </cell>
          <cell r="AI114">
            <v>0</v>
          </cell>
          <cell r="AJ114">
            <v>0</v>
          </cell>
          <cell r="AK114">
            <v>1475924.98</v>
          </cell>
        </row>
        <row r="115">
          <cell r="H115">
            <v>33305</v>
          </cell>
          <cell r="I115" t="str">
            <v>Товары в кредит</v>
          </cell>
          <cell r="J115">
            <v>181998.13</v>
          </cell>
          <cell r="K115">
            <v>0</v>
          </cell>
          <cell r="L115">
            <v>0</v>
          </cell>
          <cell r="M115">
            <v>181998.13</v>
          </cell>
          <cell r="N115">
            <v>56829.35</v>
          </cell>
          <cell r="O115">
            <v>0</v>
          </cell>
          <cell r="P115">
            <v>0</v>
          </cell>
          <cell r="Q115">
            <v>56829.35</v>
          </cell>
          <cell r="R115">
            <v>1017.4</v>
          </cell>
          <cell r="S115">
            <v>0</v>
          </cell>
          <cell r="T115">
            <v>0</v>
          </cell>
          <cell r="U115">
            <v>1017.4</v>
          </cell>
          <cell r="V115">
            <v>161108</v>
          </cell>
          <cell r="W115">
            <v>0</v>
          </cell>
          <cell r="X115">
            <v>0</v>
          </cell>
          <cell r="Y115">
            <v>161108</v>
          </cell>
          <cell r="Z115">
            <v>119583</v>
          </cell>
          <cell r="AA115">
            <v>0</v>
          </cell>
          <cell r="AB115">
            <v>0</v>
          </cell>
          <cell r="AC115">
            <v>119583</v>
          </cell>
          <cell r="AD115">
            <v>37276</v>
          </cell>
          <cell r="AE115">
            <v>0</v>
          </cell>
          <cell r="AF115">
            <v>0</v>
          </cell>
          <cell r="AG115">
            <v>37276</v>
          </cell>
          <cell r="AH115">
            <v>21976</v>
          </cell>
          <cell r="AI115">
            <v>0</v>
          </cell>
          <cell r="AJ115">
            <v>0</v>
          </cell>
          <cell r="AK115">
            <v>21976</v>
          </cell>
        </row>
        <row r="116">
          <cell r="H116">
            <v>33306</v>
          </cell>
          <cell r="I116" t="str">
            <v>Подотчетные суммы</v>
          </cell>
          <cell r="J116">
            <v>1998706.06</v>
          </cell>
          <cell r="K116">
            <v>0</v>
          </cell>
          <cell r="L116">
            <v>0</v>
          </cell>
          <cell r="M116">
            <v>1998706.06</v>
          </cell>
          <cell r="N116">
            <v>1497756.6</v>
          </cell>
          <cell r="O116">
            <v>0</v>
          </cell>
          <cell r="P116">
            <v>0</v>
          </cell>
          <cell r="Q116">
            <v>1497756.6</v>
          </cell>
          <cell r="R116">
            <v>1943866.06</v>
          </cell>
          <cell r="S116">
            <v>0</v>
          </cell>
          <cell r="T116">
            <v>0</v>
          </cell>
          <cell r="U116">
            <v>1943866.06</v>
          </cell>
          <cell r="V116">
            <v>385543.6</v>
          </cell>
          <cell r="W116">
            <v>0</v>
          </cell>
          <cell r="X116">
            <v>0</v>
          </cell>
          <cell r="Y116">
            <v>385543.6</v>
          </cell>
          <cell r="Z116">
            <v>647096.44999999995</v>
          </cell>
          <cell r="AA116">
            <v>0</v>
          </cell>
          <cell r="AB116">
            <v>0</v>
          </cell>
          <cell r="AC116">
            <v>647096.44999999995</v>
          </cell>
          <cell r="AD116">
            <v>65371</v>
          </cell>
          <cell r="AE116">
            <v>0</v>
          </cell>
          <cell r="AF116">
            <v>0</v>
          </cell>
          <cell r="AG116">
            <v>65371</v>
          </cell>
          <cell r="AH116">
            <v>927565.16</v>
          </cell>
          <cell r="AI116">
            <v>0</v>
          </cell>
          <cell r="AJ116">
            <v>0</v>
          </cell>
          <cell r="AK116">
            <v>927565.16</v>
          </cell>
        </row>
        <row r="117">
          <cell r="H117">
            <v>33402</v>
          </cell>
          <cell r="I117" t="str">
            <v>Фонд Соц. страхования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</row>
        <row r="118">
          <cell r="H118">
            <v>33403</v>
          </cell>
          <cell r="I118" t="str">
            <v>Алматинский офис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365655.99</v>
          </cell>
          <cell r="AA118">
            <v>0</v>
          </cell>
          <cell r="AB118">
            <v>0</v>
          </cell>
          <cell r="AC118">
            <v>365655.99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H119">
            <v>33404</v>
          </cell>
          <cell r="I119" t="str">
            <v>АЭС Алтай</v>
          </cell>
          <cell r="J119">
            <v>-10371645.710000001</v>
          </cell>
          <cell r="K119">
            <v>0</v>
          </cell>
          <cell r="L119">
            <v>0</v>
          </cell>
          <cell r="M119">
            <v>-10371645.710000001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H120">
            <v>33406</v>
          </cell>
          <cell r="I120" t="str">
            <v xml:space="preserve">AES Ekibastuz Holding B V </v>
          </cell>
          <cell r="J120">
            <v>88649.84</v>
          </cell>
          <cell r="K120">
            <v>0</v>
          </cell>
          <cell r="L120">
            <v>88650</v>
          </cell>
          <cell r="M120">
            <v>-0.16000000000349246</v>
          </cell>
          <cell r="N120">
            <v>0</v>
          </cell>
          <cell r="O120">
            <v>88650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2073435000</v>
          </cell>
          <cell r="AE120">
            <v>0</v>
          </cell>
          <cell r="AF120">
            <v>0</v>
          </cell>
          <cell r="AG120">
            <v>2073435000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</row>
        <row r="121">
          <cell r="H121">
            <v>33409</v>
          </cell>
          <cell r="I121" t="str">
            <v>Прочие</v>
          </cell>
          <cell r="J121">
            <v>2571011.8199999998</v>
          </cell>
          <cell r="K121">
            <v>88650</v>
          </cell>
          <cell r="L121">
            <v>0</v>
          </cell>
          <cell r="M121">
            <v>2659661.8199999998</v>
          </cell>
          <cell r="N121">
            <v>1207714.6199999999</v>
          </cell>
          <cell r="O121">
            <v>0</v>
          </cell>
          <cell r="P121">
            <v>88650</v>
          </cell>
          <cell r="Q121">
            <v>1207714.6199999999</v>
          </cell>
          <cell r="R121">
            <v>200397.46</v>
          </cell>
          <cell r="S121">
            <v>0</v>
          </cell>
          <cell r="T121">
            <v>0</v>
          </cell>
          <cell r="U121">
            <v>200397.45999999996</v>
          </cell>
          <cell r="V121">
            <v>199417.84</v>
          </cell>
          <cell r="W121">
            <v>0</v>
          </cell>
          <cell r="X121">
            <v>0</v>
          </cell>
          <cell r="Y121">
            <v>199417.83999999997</v>
          </cell>
          <cell r="Z121">
            <v>300866.25</v>
          </cell>
          <cell r="AA121">
            <v>0</v>
          </cell>
          <cell r="AB121">
            <v>0</v>
          </cell>
          <cell r="AC121">
            <v>300866.25</v>
          </cell>
          <cell r="AD121">
            <v>201271</v>
          </cell>
          <cell r="AE121">
            <v>0</v>
          </cell>
          <cell r="AF121">
            <v>0</v>
          </cell>
          <cell r="AG121">
            <v>201271</v>
          </cell>
          <cell r="AH121">
            <v>220580</v>
          </cell>
          <cell r="AI121">
            <v>0</v>
          </cell>
          <cell r="AJ121">
            <v>0</v>
          </cell>
          <cell r="AK121">
            <v>220580</v>
          </cell>
        </row>
        <row r="122">
          <cell r="H122">
            <v>33410</v>
          </cell>
          <cell r="I122" t="str">
            <v>Претензия</v>
          </cell>
          <cell r="J122">
            <v>57765.65</v>
          </cell>
          <cell r="K122">
            <v>0</v>
          </cell>
          <cell r="L122">
            <v>0</v>
          </cell>
          <cell r="M122">
            <v>57765.65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143937.21</v>
          </cell>
          <cell r="S122">
            <v>0</v>
          </cell>
          <cell r="T122">
            <v>0</v>
          </cell>
          <cell r="U122">
            <v>143937.21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H123">
            <v>33412</v>
          </cell>
          <cell r="I123" t="str">
            <v>Аренда основных средств</v>
          </cell>
          <cell r="J123">
            <v>495</v>
          </cell>
          <cell r="K123">
            <v>0</v>
          </cell>
          <cell r="L123">
            <v>0</v>
          </cell>
          <cell r="M123">
            <v>495</v>
          </cell>
          <cell r="N123">
            <v>10164.629999999999</v>
          </cell>
          <cell r="O123">
            <v>0</v>
          </cell>
          <cell r="P123">
            <v>0</v>
          </cell>
          <cell r="Q123">
            <v>10164.629999999999</v>
          </cell>
          <cell r="R123">
            <v>238167.59</v>
          </cell>
          <cell r="S123">
            <v>0</v>
          </cell>
          <cell r="T123">
            <v>0</v>
          </cell>
          <cell r="U123">
            <v>238167.59</v>
          </cell>
          <cell r="V123">
            <v>81153.83</v>
          </cell>
          <cell r="W123">
            <v>0</v>
          </cell>
          <cell r="X123">
            <v>0</v>
          </cell>
          <cell r="Y123">
            <v>81153.83</v>
          </cell>
          <cell r="Z123">
            <v>869526.36</v>
          </cell>
          <cell r="AA123">
            <v>0</v>
          </cell>
          <cell r="AB123">
            <v>0</v>
          </cell>
          <cell r="AC123">
            <v>869526.36</v>
          </cell>
          <cell r="AD123">
            <v>2119589.42</v>
          </cell>
          <cell r="AE123">
            <v>0</v>
          </cell>
          <cell r="AF123">
            <v>0</v>
          </cell>
          <cell r="AG123">
            <v>2119589.42</v>
          </cell>
          <cell r="AH123">
            <v>3554503.12</v>
          </cell>
          <cell r="AI123">
            <v>0</v>
          </cell>
          <cell r="AJ123">
            <v>0</v>
          </cell>
          <cell r="AK123">
            <v>3554503.12</v>
          </cell>
        </row>
        <row r="124">
          <cell r="H124">
            <v>33413</v>
          </cell>
          <cell r="I124" t="str">
            <v>Прочая дебит КЭП</v>
          </cell>
          <cell r="J124">
            <v>278021798.38</v>
          </cell>
          <cell r="K124">
            <v>0</v>
          </cell>
          <cell r="L124">
            <v>0</v>
          </cell>
          <cell r="M124">
            <v>278021798.38</v>
          </cell>
          <cell r="N124">
            <v>278021798.38</v>
          </cell>
          <cell r="O124">
            <v>0</v>
          </cell>
          <cell r="P124">
            <v>0</v>
          </cell>
          <cell r="Q124">
            <v>278021798.38</v>
          </cell>
          <cell r="R124">
            <v>0</v>
          </cell>
          <cell r="S124">
            <v>278021798</v>
          </cell>
          <cell r="T124">
            <v>278021798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</row>
        <row r="125">
          <cell r="H125">
            <v>33415</v>
          </cell>
          <cell r="I125" t="str">
            <v>Проект Майкубен-Вест</v>
          </cell>
          <cell r="J125">
            <v>3424432172.7600002</v>
          </cell>
          <cell r="K125">
            <v>0</v>
          </cell>
          <cell r="L125">
            <v>0</v>
          </cell>
          <cell r="M125">
            <v>3424432172.7600002</v>
          </cell>
          <cell r="N125">
            <v>1459873269.73</v>
          </cell>
          <cell r="O125">
            <v>0</v>
          </cell>
          <cell r="P125">
            <v>0</v>
          </cell>
          <cell r="Q125">
            <v>1459873269.73</v>
          </cell>
          <cell r="R125">
            <v>640306916.34000003</v>
          </cell>
          <cell r="S125">
            <v>0</v>
          </cell>
          <cell r="T125">
            <v>0</v>
          </cell>
          <cell r="U125">
            <v>640306916.34000003</v>
          </cell>
          <cell r="V125">
            <v>640306916.34000003</v>
          </cell>
          <cell r="W125">
            <v>0</v>
          </cell>
          <cell r="X125">
            <v>0</v>
          </cell>
          <cell r="Y125">
            <v>640306916.34000003</v>
          </cell>
          <cell r="Z125">
            <v>440306916.33999997</v>
          </cell>
          <cell r="AA125">
            <v>0</v>
          </cell>
          <cell r="AB125">
            <v>0</v>
          </cell>
          <cell r="AC125">
            <v>440306916.33999997</v>
          </cell>
          <cell r="AD125">
            <v>440306916.33999997</v>
          </cell>
          <cell r="AE125">
            <v>0</v>
          </cell>
          <cell r="AF125">
            <v>0</v>
          </cell>
          <cell r="AG125">
            <v>440306916.33999997</v>
          </cell>
          <cell r="AH125">
            <v>440306916.33999997</v>
          </cell>
          <cell r="AI125">
            <v>0</v>
          </cell>
          <cell r="AJ125">
            <v>0</v>
          </cell>
          <cell r="AK125">
            <v>440306916.33999997</v>
          </cell>
        </row>
        <row r="126">
          <cell r="H126">
            <v>341</v>
          </cell>
          <cell r="I126" t="str">
            <v>Страхование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222883</v>
          </cell>
          <cell r="S126">
            <v>0</v>
          </cell>
          <cell r="T126">
            <v>0</v>
          </cell>
          <cell r="U126">
            <v>222883</v>
          </cell>
          <cell r="V126">
            <v>221441</v>
          </cell>
          <cell r="W126">
            <v>0</v>
          </cell>
          <cell r="X126">
            <v>0</v>
          </cell>
          <cell r="Y126">
            <v>221441</v>
          </cell>
          <cell r="Z126">
            <v>600104.48</v>
          </cell>
          <cell r="AA126">
            <v>0</v>
          </cell>
          <cell r="AB126">
            <v>0</v>
          </cell>
          <cell r="AC126">
            <v>600104.48</v>
          </cell>
          <cell r="AD126">
            <v>3387842.06</v>
          </cell>
          <cell r="AE126">
            <v>0</v>
          </cell>
          <cell r="AF126">
            <v>0</v>
          </cell>
          <cell r="AG126">
            <v>3387842.06</v>
          </cell>
          <cell r="AH126">
            <v>2930786.98</v>
          </cell>
          <cell r="AI126">
            <v>0</v>
          </cell>
          <cell r="AJ126">
            <v>0</v>
          </cell>
          <cell r="AK126">
            <v>2930786.98</v>
          </cell>
        </row>
        <row r="127">
          <cell r="H127">
            <v>343</v>
          </cell>
          <cell r="I127" t="str">
            <v>Прочие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215900</v>
          </cell>
          <cell r="AI127">
            <v>0</v>
          </cell>
          <cell r="AJ127">
            <v>0</v>
          </cell>
          <cell r="AK127">
            <v>215900</v>
          </cell>
        </row>
        <row r="128">
          <cell r="H128">
            <v>34301</v>
          </cell>
          <cell r="I128" t="str">
            <v>Авансы на выполнение про</v>
          </cell>
          <cell r="J128">
            <v>50047146.670000002</v>
          </cell>
          <cell r="K128">
            <v>0</v>
          </cell>
          <cell r="L128">
            <v>0</v>
          </cell>
          <cell r="M128">
            <v>50047146.670000002</v>
          </cell>
          <cell r="N128">
            <v>53537372.869999997</v>
          </cell>
          <cell r="O128">
            <v>0</v>
          </cell>
          <cell r="P128">
            <v>0</v>
          </cell>
          <cell r="Q128">
            <v>53537372.869999997</v>
          </cell>
          <cell r="R128">
            <v>105545007.17</v>
          </cell>
          <cell r="S128">
            <v>0</v>
          </cell>
          <cell r="T128">
            <v>0</v>
          </cell>
          <cell r="U128">
            <v>105545007.17</v>
          </cell>
          <cell r="V128">
            <v>126212037.58</v>
          </cell>
          <cell r="W128">
            <v>0</v>
          </cell>
          <cell r="X128">
            <v>0</v>
          </cell>
          <cell r="Y128">
            <v>126212037.58</v>
          </cell>
          <cell r="Z128">
            <v>82527240.739999995</v>
          </cell>
          <cell r="AA128">
            <v>0</v>
          </cell>
          <cell r="AB128">
            <v>0</v>
          </cell>
          <cell r="AC128">
            <v>82527240.739999995</v>
          </cell>
          <cell r="AD128">
            <v>228560282.40000001</v>
          </cell>
          <cell r="AE128">
            <v>0</v>
          </cell>
          <cell r="AF128">
            <v>0</v>
          </cell>
          <cell r="AG128">
            <v>228560282.40000001</v>
          </cell>
          <cell r="AH128">
            <v>178602304.19999999</v>
          </cell>
          <cell r="AI128">
            <v>0</v>
          </cell>
          <cell r="AJ128">
            <v>0</v>
          </cell>
          <cell r="AK128">
            <v>178602304.19999999</v>
          </cell>
        </row>
        <row r="129">
          <cell r="H129">
            <v>35101</v>
          </cell>
          <cell r="I129" t="str">
            <v>ГСМ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-0.45</v>
          </cell>
          <cell r="O129">
            <v>0</v>
          </cell>
          <cell r="P129">
            <v>0</v>
          </cell>
          <cell r="Q129">
            <v>-0.45</v>
          </cell>
          <cell r="R129">
            <v>2999.55</v>
          </cell>
          <cell r="S129">
            <v>0</v>
          </cell>
          <cell r="T129">
            <v>0</v>
          </cell>
          <cell r="U129">
            <v>2999.55</v>
          </cell>
          <cell r="V129">
            <v>6229.55</v>
          </cell>
          <cell r="W129">
            <v>0</v>
          </cell>
          <cell r="X129">
            <v>0</v>
          </cell>
          <cell r="Y129">
            <v>6229.55</v>
          </cell>
          <cell r="Z129">
            <v>-0.45</v>
          </cell>
          <cell r="AA129">
            <v>0</v>
          </cell>
          <cell r="AB129">
            <v>0</v>
          </cell>
          <cell r="AC129">
            <v>-0.45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280816.62</v>
          </cell>
          <cell r="AI129">
            <v>0</v>
          </cell>
          <cell r="AJ129">
            <v>0</v>
          </cell>
          <cell r="AK129">
            <v>280816.62</v>
          </cell>
        </row>
        <row r="130">
          <cell r="H130">
            <v>35102</v>
          </cell>
          <cell r="I130" t="str">
            <v>Уголь</v>
          </cell>
          <cell r="J130">
            <v>409135653</v>
          </cell>
          <cell r="K130">
            <v>0</v>
          </cell>
          <cell r="L130">
            <v>0</v>
          </cell>
          <cell r="M130">
            <v>409135653</v>
          </cell>
          <cell r="N130">
            <v>232088309.21000001</v>
          </cell>
          <cell r="O130">
            <v>0</v>
          </cell>
          <cell r="P130">
            <v>0</v>
          </cell>
          <cell r="Q130">
            <v>232088309.21000001</v>
          </cell>
          <cell r="R130">
            <v>306858685.77999997</v>
          </cell>
          <cell r="S130">
            <v>0</v>
          </cell>
          <cell r="T130">
            <v>0</v>
          </cell>
          <cell r="U130">
            <v>306858685.77999997</v>
          </cell>
          <cell r="V130">
            <v>94276870.780000001</v>
          </cell>
          <cell r="W130">
            <v>0</v>
          </cell>
          <cell r="X130">
            <v>0</v>
          </cell>
          <cell r="Y130">
            <v>94276870.780000001</v>
          </cell>
          <cell r="Z130">
            <v>429595714.88999999</v>
          </cell>
          <cell r="AA130">
            <v>0</v>
          </cell>
          <cell r="AB130">
            <v>0</v>
          </cell>
          <cell r="AC130">
            <v>429595714.88999999</v>
          </cell>
          <cell r="AD130">
            <v>435854434.00999999</v>
          </cell>
          <cell r="AE130">
            <v>0</v>
          </cell>
          <cell r="AF130">
            <v>0</v>
          </cell>
          <cell r="AG130">
            <v>435854434.00999999</v>
          </cell>
          <cell r="AH130">
            <v>984457859.99000001</v>
          </cell>
          <cell r="AI130">
            <v>0</v>
          </cell>
          <cell r="AJ130">
            <v>0</v>
          </cell>
          <cell r="AK130">
            <v>984457859.99000001</v>
          </cell>
        </row>
        <row r="131">
          <cell r="H131">
            <v>35103</v>
          </cell>
          <cell r="I131" t="str">
            <v>Ж/д тариф-уголь</v>
          </cell>
          <cell r="J131">
            <v>1985437.34</v>
          </cell>
          <cell r="K131">
            <v>0</v>
          </cell>
          <cell r="L131">
            <v>0</v>
          </cell>
          <cell r="M131">
            <v>1985437.34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62106299.710000001</v>
          </cell>
          <cell r="S131">
            <v>0</v>
          </cell>
          <cell r="T131">
            <v>0</v>
          </cell>
          <cell r="U131">
            <v>62106299.710000001</v>
          </cell>
          <cell r="V131">
            <v>48684385.850000001</v>
          </cell>
          <cell r="W131">
            <v>0</v>
          </cell>
          <cell r="X131">
            <v>0</v>
          </cell>
          <cell r="Y131">
            <v>48684385.850000001</v>
          </cell>
          <cell r="Z131">
            <v>22019555.370000001</v>
          </cell>
          <cell r="AA131">
            <v>0</v>
          </cell>
          <cell r="AB131">
            <v>0</v>
          </cell>
          <cell r="AC131">
            <v>22019555.370000001</v>
          </cell>
          <cell r="AD131">
            <v>23271800.23</v>
          </cell>
          <cell r="AE131">
            <v>0</v>
          </cell>
          <cell r="AF131">
            <v>0</v>
          </cell>
          <cell r="AG131">
            <v>23271800.23</v>
          </cell>
          <cell r="AH131">
            <v>28382466.530000001</v>
          </cell>
          <cell r="AI131">
            <v>0</v>
          </cell>
          <cell r="AJ131">
            <v>0</v>
          </cell>
          <cell r="AK131">
            <v>28382466.530000001</v>
          </cell>
        </row>
        <row r="132">
          <cell r="H132">
            <v>35104</v>
          </cell>
          <cell r="I132" t="str">
            <v>Запчасти</v>
          </cell>
          <cell r="J132">
            <v>5338942.91</v>
          </cell>
          <cell r="K132">
            <v>0</v>
          </cell>
          <cell r="L132">
            <v>0</v>
          </cell>
          <cell r="M132">
            <v>5338942.91</v>
          </cell>
          <cell r="N132">
            <v>15877958.17</v>
          </cell>
          <cell r="O132">
            <v>0</v>
          </cell>
          <cell r="P132">
            <v>0</v>
          </cell>
          <cell r="Q132">
            <v>15877958.17</v>
          </cell>
          <cell r="R132">
            <v>20722318.039999999</v>
          </cell>
          <cell r="S132">
            <v>0</v>
          </cell>
          <cell r="T132">
            <v>0</v>
          </cell>
          <cell r="U132">
            <v>20722318.039999999</v>
          </cell>
          <cell r="V132">
            <v>156591390.94</v>
          </cell>
          <cell r="W132">
            <v>0</v>
          </cell>
          <cell r="X132">
            <v>0</v>
          </cell>
          <cell r="Y132">
            <v>156591390.94</v>
          </cell>
          <cell r="Z132">
            <v>118246100.8</v>
          </cell>
          <cell r="AA132">
            <v>0</v>
          </cell>
          <cell r="AB132">
            <v>0</v>
          </cell>
          <cell r="AC132">
            <v>118246100.8</v>
          </cell>
          <cell r="AD132">
            <v>106513979.37</v>
          </cell>
          <cell r="AE132">
            <v>0</v>
          </cell>
          <cell r="AF132">
            <v>0</v>
          </cell>
          <cell r="AG132">
            <v>106513979.37</v>
          </cell>
          <cell r="AH132">
            <v>454628082.01999998</v>
          </cell>
          <cell r="AI132">
            <v>0</v>
          </cell>
          <cell r="AJ132">
            <v>0</v>
          </cell>
          <cell r="AK132">
            <v>454628082.01999998</v>
          </cell>
        </row>
        <row r="133">
          <cell r="H133">
            <v>35105</v>
          </cell>
          <cell r="I133" t="str">
            <v>Прочие</v>
          </cell>
          <cell r="J133">
            <v>40245709.460000001</v>
          </cell>
          <cell r="K133">
            <v>0</v>
          </cell>
          <cell r="L133">
            <v>0</v>
          </cell>
          <cell r="M133">
            <v>40245709.460000001</v>
          </cell>
          <cell r="N133">
            <v>23295043.530000001</v>
          </cell>
          <cell r="O133">
            <v>0</v>
          </cell>
          <cell r="P133">
            <v>0</v>
          </cell>
          <cell r="Q133">
            <v>23295043.530000001</v>
          </cell>
          <cell r="R133">
            <v>6398213.8200000003</v>
          </cell>
          <cell r="S133">
            <v>0</v>
          </cell>
          <cell r="T133">
            <v>0</v>
          </cell>
          <cell r="U133">
            <v>6398213.8200000003</v>
          </cell>
          <cell r="V133">
            <v>4915197.9400000004</v>
          </cell>
          <cell r="W133">
            <v>0</v>
          </cell>
          <cell r="X133">
            <v>0</v>
          </cell>
          <cell r="Y133">
            <v>4915197.9400000004</v>
          </cell>
          <cell r="Z133">
            <v>2996577.98</v>
          </cell>
          <cell r="AA133">
            <v>0</v>
          </cell>
          <cell r="AB133">
            <v>0</v>
          </cell>
          <cell r="AC133">
            <v>2996577.98</v>
          </cell>
          <cell r="AD133">
            <v>32760</v>
          </cell>
          <cell r="AE133">
            <v>0</v>
          </cell>
          <cell r="AF133">
            <v>0</v>
          </cell>
          <cell r="AG133">
            <v>32760</v>
          </cell>
          <cell r="AH133">
            <v>32760</v>
          </cell>
          <cell r="AI133">
            <v>0</v>
          </cell>
          <cell r="AJ133">
            <v>0</v>
          </cell>
          <cell r="AK133">
            <v>32760</v>
          </cell>
        </row>
        <row r="134">
          <cell r="H134">
            <v>35106</v>
          </cell>
          <cell r="I134" t="str">
            <v>Мазут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H135">
            <v>35107</v>
          </cell>
          <cell r="I135" t="str">
            <v>Предоплаченные банковские комиссий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50000000</v>
          </cell>
          <cell r="AF135">
            <v>1232876.7123287669</v>
          </cell>
          <cell r="AG135">
            <v>48767123.287671231</v>
          </cell>
          <cell r="AH135">
            <v>0</v>
          </cell>
          <cell r="AI135">
            <v>0</v>
          </cell>
          <cell r="AJ135">
            <v>24794520.547945201</v>
          </cell>
          <cell r="AK135">
            <v>23972602.739726029</v>
          </cell>
        </row>
        <row r="136">
          <cell r="H136">
            <v>35203</v>
          </cell>
          <cell r="I136" t="str">
            <v>ЗАО Майкубен-Вест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2013122.88</v>
          </cell>
          <cell r="S136">
            <v>0</v>
          </cell>
          <cell r="T136">
            <v>0</v>
          </cell>
          <cell r="U136">
            <v>2013122.88</v>
          </cell>
          <cell r="V136">
            <v>98722499.269999996</v>
          </cell>
          <cell r="W136">
            <v>0</v>
          </cell>
          <cell r="X136">
            <v>0</v>
          </cell>
          <cell r="Y136">
            <v>98722499.269999996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7">
          <cell r="H137">
            <v>35204</v>
          </cell>
          <cell r="I137" t="str">
            <v>Прочие</v>
          </cell>
          <cell r="J137">
            <v>107077024.56999999</v>
          </cell>
          <cell r="K137">
            <v>0</v>
          </cell>
          <cell r="L137">
            <v>0</v>
          </cell>
          <cell r="M137">
            <v>107077024.56999999</v>
          </cell>
          <cell r="N137">
            <v>180530465.06</v>
          </cell>
          <cell r="O137">
            <v>0</v>
          </cell>
          <cell r="P137">
            <v>0</v>
          </cell>
          <cell r="Q137">
            <v>180530465.06</v>
          </cell>
          <cell r="R137">
            <v>56006943.460000001</v>
          </cell>
          <cell r="S137">
            <v>0</v>
          </cell>
          <cell r="T137">
            <v>0</v>
          </cell>
          <cell r="U137">
            <v>56006943.460000001</v>
          </cell>
          <cell r="V137">
            <v>64550771.490000002</v>
          </cell>
          <cell r="W137">
            <v>0</v>
          </cell>
          <cell r="X137">
            <v>0</v>
          </cell>
          <cell r="Y137">
            <v>64550771.490000002</v>
          </cell>
          <cell r="Z137">
            <v>95048537.030000001</v>
          </cell>
          <cell r="AA137">
            <v>0</v>
          </cell>
          <cell r="AB137">
            <v>0</v>
          </cell>
          <cell r="AC137">
            <v>95048537.030000001</v>
          </cell>
          <cell r="AD137">
            <v>110419240.05</v>
          </cell>
          <cell r="AE137">
            <v>0</v>
          </cell>
          <cell r="AF137">
            <v>36223000</v>
          </cell>
          <cell r="AG137">
            <v>74196240.049999997</v>
          </cell>
          <cell r="AH137">
            <v>256015359.53</v>
          </cell>
          <cell r="AI137">
            <v>0</v>
          </cell>
          <cell r="AJ137">
            <v>0</v>
          </cell>
          <cell r="AK137">
            <v>219792359.53</v>
          </cell>
        </row>
        <row r="138">
          <cell r="H138" t="str">
            <v>43101A</v>
          </cell>
          <cell r="I138" t="str">
            <v>в дол АМРО</v>
          </cell>
          <cell r="J138">
            <v>3448.59</v>
          </cell>
          <cell r="K138">
            <v>0</v>
          </cell>
          <cell r="L138">
            <v>0</v>
          </cell>
          <cell r="M138">
            <v>3448.59</v>
          </cell>
          <cell r="N138">
            <v>9767.2900000000009</v>
          </cell>
          <cell r="O138">
            <v>0</v>
          </cell>
          <cell r="P138">
            <v>0</v>
          </cell>
          <cell r="Q138">
            <v>9767.2900000000009</v>
          </cell>
          <cell r="R138">
            <v>8426.77</v>
          </cell>
          <cell r="S138">
            <v>0</v>
          </cell>
          <cell r="T138">
            <v>0</v>
          </cell>
          <cell r="U138">
            <v>8426.77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9">
          <cell r="H139" t="str">
            <v>43101T</v>
          </cell>
          <cell r="I139" t="str">
            <v>Долларовый счёт Туран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578627992.79999995</v>
          </cell>
          <cell r="AI139">
            <v>0</v>
          </cell>
          <cell r="AJ139">
            <v>0</v>
          </cell>
          <cell r="AK139">
            <v>578627992.79999995</v>
          </cell>
        </row>
        <row r="140">
          <cell r="H140" t="str">
            <v>43102A</v>
          </cell>
          <cell r="I140" t="str">
            <v>Вал. счёт в руб  ABN AMRO</v>
          </cell>
          <cell r="J140">
            <v>4790.88</v>
          </cell>
          <cell r="K140">
            <v>0</v>
          </cell>
          <cell r="L140">
            <v>0</v>
          </cell>
          <cell r="M140">
            <v>4790.88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H141" t="str">
            <v>43101S</v>
          </cell>
          <cell r="I141" t="str">
            <v>Валютный счет долл-Сити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899.37</v>
          </cell>
          <cell r="O141">
            <v>0</v>
          </cell>
          <cell r="P141">
            <v>0</v>
          </cell>
          <cell r="Q141">
            <v>899.37</v>
          </cell>
          <cell r="R141">
            <v>26037.48</v>
          </cell>
          <cell r="S141">
            <v>0</v>
          </cell>
          <cell r="T141">
            <v>0</v>
          </cell>
          <cell r="U141">
            <v>26037.48</v>
          </cell>
          <cell r="V141">
            <v>7654.4</v>
          </cell>
          <cell r="W141">
            <v>0</v>
          </cell>
          <cell r="X141">
            <v>0</v>
          </cell>
          <cell r="Y141">
            <v>7654.4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1174996371</v>
          </cell>
          <cell r="AI141">
            <v>0</v>
          </cell>
          <cell r="AJ141">
            <v>0</v>
          </cell>
          <cell r="AK141">
            <v>1174996371</v>
          </cell>
        </row>
        <row r="142">
          <cell r="H142" t="str">
            <v>43102S</v>
          </cell>
          <cell r="I142" t="str">
            <v>Валютный счет руб-Сити</v>
          </cell>
          <cell r="J142">
            <v>1968505.82</v>
          </cell>
          <cell r="K142">
            <v>0</v>
          </cell>
          <cell r="L142">
            <v>0</v>
          </cell>
          <cell r="M142">
            <v>1968505.82</v>
          </cell>
          <cell r="N142">
            <v>485267.41</v>
          </cell>
          <cell r="O142">
            <v>0</v>
          </cell>
          <cell r="P142">
            <v>0</v>
          </cell>
          <cell r="Q142">
            <v>485267.41</v>
          </cell>
          <cell r="R142">
            <v>11048721.6</v>
          </cell>
          <cell r="S142">
            <v>0</v>
          </cell>
          <cell r="T142">
            <v>0</v>
          </cell>
          <cell r="U142">
            <v>11048721.6</v>
          </cell>
          <cell r="V142">
            <v>14156586.859999999</v>
          </cell>
          <cell r="W142">
            <v>0</v>
          </cell>
          <cell r="X142">
            <v>0</v>
          </cell>
          <cell r="Y142">
            <v>14156586.859999999</v>
          </cell>
          <cell r="Z142">
            <v>1547569.76</v>
          </cell>
          <cell r="AA142">
            <v>0</v>
          </cell>
          <cell r="AB142">
            <v>0</v>
          </cell>
          <cell r="AC142">
            <v>1547569.76</v>
          </cell>
          <cell r="AD142">
            <v>28595003.460000001</v>
          </cell>
          <cell r="AE142">
            <v>0</v>
          </cell>
          <cell r="AF142">
            <v>0</v>
          </cell>
          <cell r="AG142">
            <v>28595003.460000001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H143" t="str">
            <v>43105S</v>
          </cell>
          <cell r="I143" t="str">
            <v>Валют.счет.фунты-Сити</v>
          </cell>
          <cell r="J143">
            <v>128.66999999999999</v>
          </cell>
          <cell r="K143">
            <v>0</v>
          </cell>
          <cell r="L143">
            <v>0</v>
          </cell>
          <cell r="M143">
            <v>128.66999999999999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H144">
            <v>43107</v>
          </cell>
          <cell r="I144" t="str">
            <v>Деп счет Гарантия -взнос $</v>
          </cell>
          <cell r="J144">
            <v>1404219.8</v>
          </cell>
          <cell r="K144">
            <v>0</v>
          </cell>
          <cell r="L144">
            <v>0</v>
          </cell>
          <cell r="M144">
            <v>1404219.8</v>
          </cell>
          <cell r="N144">
            <v>1457041.65</v>
          </cell>
          <cell r="O144">
            <v>0</v>
          </cell>
          <cell r="P144">
            <v>0</v>
          </cell>
          <cell r="Q144">
            <v>1457041.65</v>
          </cell>
          <cell r="R144">
            <v>57688</v>
          </cell>
          <cell r="S144">
            <v>0</v>
          </cell>
          <cell r="T144">
            <v>0</v>
          </cell>
          <cell r="U144">
            <v>57688</v>
          </cell>
          <cell r="V144">
            <v>26000</v>
          </cell>
          <cell r="W144">
            <v>0</v>
          </cell>
          <cell r="X144">
            <v>0</v>
          </cell>
          <cell r="Y144">
            <v>26000</v>
          </cell>
          <cell r="Z144">
            <v>26498</v>
          </cell>
          <cell r="AA144">
            <v>0</v>
          </cell>
          <cell r="AB144">
            <v>0</v>
          </cell>
          <cell r="AC144">
            <v>26498</v>
          </cell>
          <cell r="AD144">
            <v>26754</v>
          </cell>
          <cell r="AE144">
            <v>0</v>
          </cell>
          <cell r="AF144">
            <v>0</v>
          </cell>
          <cell r="AG144">
            <v>26754</v>
          </cell>
          <cell r="AH144">
            <v>23738</v>
          </cell>
          <cell r="AI144">
            <v>0</v>
          </cell>
          <cell r="AJ144">
            <v>0</v>
          </cell>
          <cell r="AK144">
            <v>23738</v>
          </cell>
        </row>
        <row r="145">
          <cell r="H145">
            <v>43108</v>
          </cell>
          <cell r="I145" t="str">
            <v>Деп.счет-Залоговый взнос$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482511.3</v>
          </cell>
          <cell r="S145">
            <v>0</v>
          </cell>
          <cell r="T145">
            <v>0</v>
          </cell>
          <cell r="U145">
            <v>482511.3</v>
          </cell>
          <cell r="V145">
            <v>326094.68</v>
          </cell>
          <cell r="W145">
            <v>0</v>
          </cell>
          <cell r="X145">
            <v>0</v>
          </cell>
          <cell r="Y145">
            <v>326094.68</v>
          </cell>
          <cell r="Z145">
            <v>325394.68</v>
          </cell>
          <cell r="AA145">
            <v>0</v>
          </cell>
          <cell r="AB145">
            <v>0</v>
          </cell>
          <cell r="AC145">
            <v>325394.68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H146">
            <v>43113</v>
          </cell>
          <cell r="I146" t="str">
            <v>Залоговый депозит на иностранцев</v>
          </cell>
          <cell r="J146">
            <v>14581055.52</v>
          </cell>
          <cell r="K146">
            <v>0</v>
          </cell>
          <cell r="L146">
            <v>0</v>
          </cell>
          <cell r="M146">
            <v>14581055.52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243500</v>
          </cell>
          <cell r="AE146">
            <v>0</v>
          </cell>
          <cell r="AF146">
            <v>0</v>
          </cell>
          <cell r="AG146">
            <v>243500</v>
          </cell>
          <cell r="AH146">
            <v>243500</v>
          </cell>
          <cell r="AI146">
            <v>0</v>
          </cell>
          <cell r="AJ146">
            <v>0</v>
          </cell>
          <cell r="AK146">
            <v>243500</v>
          </cell>
        </row>
        <row r="147">
          <cell r="H147">
            <v>43112</v>
          </cell>
          <cell r="I147" t="str">
            <v>Счет по гарантиям</v>
          </cell>
          <cell r="J147">
            <v>15500000</v>
          </cell>
          <cell r="K147">
            <v>0</v>
          </cell>
          <cell r="L147">
            <v>0</v>
          </cell>
          <cell r="M147">
            <v>15500000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1991952</v>
          </cell>
          <cell r="S147">
            <v>0</v>
          </cell>
          <cell r="T147">
            <v>0</v>
          </cell>
          <cell r="U147">
            <v>1991952</v>
          </cell>
          <cell r="V147">
            <v>47785300</v>
          </cell>
          <cell r="W147">
            <v>0</v>
          </cell>
          <cell r="X147">
            <v>0</v>
          </cell>
          <cell r="Y147">
            <v>47785300</v>
          </cell>
          <cell r="Z147">
            <v>17871000</v>
          </cell>
          <cell r="AA147">
            <v>0</v>
          </cell>
          <cell r="AB147">
            <v>0</v>
          </cell>
          <cell r="AC147">
            <v>17871000</v>
          </cell>
          <cell r="AD147">
            <v>16150000</v>
          </cell>
          <cell r="AE147">
            <v>0</v>
          </cell>
          <cell r="AF147">
            <v>0</v>
          </cell>
          <cell r="AG147">
            <v>16150000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</row>
        <row r="148">
          <cell r="H148" t="str">
            <v>441TAI</v>
          </cell>
          <cell r="I148" t="str">
            <v>Тенговый ТАИБ</v>
          </cell>
          <cell r="J148">
            <v>15548.6</v>
          </cell>
          <cell r="K148">
            <v>0</v>
          </cell>
          <cell r="L148">
            <v>0</v>
          </cell>
          <cell r="M148">
            <v>15548.6</v>
          </cell>
          <cell r="N148">
            <v>1026594.67</v>
          </cell>
          <cell r="O148">
            <v>0</v>
          </cell>
          <cell r="P148">
            <v>0</v>
          </cell>
          <cell r="Q148">
            <v>1026594.67</v>
          </cell>
          <cell r="R148">
            <v>2199118.08</v>
          </cell>
          <cell r="S148">
            <v>0</v>
          </cell>
          <cell r="T148">
            <v>0</v>
          </cell>
          <cell r="U148">
            <v>2199118.08</v>
          </cell>
          <cell r="V148">
            <v>3761756.15</v>
          </cell>
          <cell r="W148">
            <v>0</v>
          </cell>
          <cell r="X148">
            <v>0</v>
          </cell>
          <cell r="Y148">
            <v>3761756.15</v>
          </cell>
          <cell r="Z148">
            <v>239134.44</v>
          </cell>
          <cell r="AA148">
            <v>0</v>
          </cell>
          <cell r="AB148">
            <v>0</v>
          </cell>
          <cell r="AC148">
            <v>239134.44</v>
          </cell>
          <cell r="AD148">
            <v>6382493.29</v>
          </cell>
          <cell r="AE148">
            <v>0</v>
          </cell>
          <cell r="AF148">
            <v>0</v>
          </cell>
          <cell r="AG148">
            <v>6382493.29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H149" t="str">
            <v>441A</v>
          </cell>
          <cell r="I149" t="str">
            <v>Нал расчёт с АБН АМРО</v>
          </cell>
          <cell r="J149">
            <v>612487.53</v>
          </cell>
          <cell r="K149">
            <v>0</v>
          </cell>
          <cell r="L149">
            <v>0</v>
          </cell>
          <cell r="M149">
            <v>612487.53</v>
          </cell>
          <cell r="N149">
            <v>589998.21</v>
          </cell>
          <cell r="O149">
            <v>0</v>
          </cell>
          <cell r="P149">
            <v>0</v>
          </cell>
          <cell r="Q149">
            <v>589998.21</v>
          </cell>
          <cell r="R149">
            <v>583960.99</v>
          </cell>
          <cell r="S149">
            <v>0</v>
          </cell>
          <cell r="T149">
            <v>0</v>
          </cell>
          <cell r="U149">
            <v>583960.99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H150" t="str">
            <v>441АЛ</v>
          </cell>
          <cell r="I150" t="str">
            <v>Наличность на р/счете Альянс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4360</v>
          </cell>
          <cell r="W150">
            <v>0</v>
          </cell>
          <cell r="X150">
            <v>0</v>
          </cell>
          <cell r="Y150">
            <v>4360</v>
          </cell>
          <cell r="Z150">
            <v>40083</v>
          </cell>
          <cell r="AA150">
            <v>0</v>
          </cell>
          <cell r="AB150">
            <v>0</v>
          </cell>
          <cell r="AC150">
            <v>40083</v>
          </cell>
          <cell r="AD150">
            <v>14871.23</v>
          </cell>
          <cell r="AE150">
            <v>0</v>
          </cell>
          <cell r="AF150">
            <v>0</v>
          </cell>
          <cell r="AG150">
            <v>14871.23</v>
          </cell>
          <cell r="AH150">
            <v>12376389</v>
          </cell>
          <cell r="AI150">
            <v>0</v>
          </cell>
          <cell r="AJ150">
            <v>0</v>
          </cell>
          <cell r="AK150">
            <v>12376389</v>
          </cell>
        </row>
        <row r="151">
          <cell r="H151" t="str">
            <v>441К</v>
          </cell>
          <cell r="I151" t="str">
            <v>Наличность на р/счете Казкомерц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313157.34000000003</v>
          </cell>
          <cell r="AI151">
            <v>0</v>
          </cell>
          <cell r="AJ151">
            <v>0</v>
          </cell>
          <cell r="AK151">
            <v>313157.34000000003</v>
          </cell>
        </row>
        <row r="152">
          <cell r="H152" t="str">
            <v>441Н</v>
          </cell>
          <cell r="I152" t="str">
            <v>Расч счет Народный Банк</v>
          </cell>
          <cell r="J152">
            <v>808.75</v>
          </cell>
          <cell r="K152">
            <v>0</v>
          </cell>
          <cell r="L152">
            <v>0</v>
          </cell>
          <cell r="M152">
            <v>808.75</v>
          </cell>
          <cell r="N152">
            <v>506.75</v>
          </cell>
          <cell r="O152">
            <v>0</v>
          </cell>
          <cell r="P152">
            <v>0</v>
          </cell>
          <cell r="Q152">
            <v>506.75</v>
          </cell>
          <cell r="R152">
            <v>506.75</v>
          </cell>
          <cell r="S152">
            <v>0</v>
          </cell>
          <cell r="T152">
            <v>0</v>
          </cell>
          <cell r="U152">
            <v>506.75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</row>
        <row r="153">
          <cell r="H153" t="str">
            <v>441с</v>
          </cell>
          <cell r="I153" t="str">
            <v>Наличность на р/счете Сити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313340171.23000002</v>
          </cell>
          <cell r="W153">
            <v>0</v>
          </cell>
          <cell r="X153">
            <v>0</v>
          </cell>
          <cell r="Y153">
            <v>313340171.23000002</v>
          </cell>
          <cell r="Z153">
            <v>16752828.380000001</v>
          </cell>
          <cell r="AA153">
            <v>0</v>
          </cell>
          <cell r="AB153">
            <v>0</v>
          </cell>
          <cell r="AC153">
            <v>16752828.380000001</v>
          </cell>
          <cell r="AD153">
            <v>781884828.99000001</v>
          </cell>
          <cell r="AE153">
            <v>0</v>
          </cell>
          <cell r="AF153">
            <v>0</v>
          </cell>
          <cell r="AG153">
            <v>781884828.99000001</v>
          </cell>
          <cell r="AH153">
            <v>27817494.699999999</v>
          </cell>
          <cell r="AI153">
            <v>0</v>
          </cell>
          <cell r="AJ153">
            <v>0</v>
          </cell>
          <cell r="AK153">
            <v>27817494.699999999</v>
          </cell>
        </row>
        <row r="154">
          <cell r="H154" t="str">
            <v>441т</v>
          </cell>
          <cell r="I154" t="str">
            <v>Наличность на р/счете Туран</v>
          </cell>
          <cell r="J154">
            <v>219757.35</v>
          </cell>
          <cell r="K154">
            <v>0</v>
          </cell>
          <cell r="L154">
            <v>0</v>
          </cell>
          <cell r="M154">
            <v>219757.35</v>
          </cell>
          <cell r="N154">
            <v>23245971.239999998</v>
          </cell>
          <cell r="O154">
            <v>0</v>
          </cell>
          <cell r="P154">
            <v>0</v>
          </cell>
          <cell r="Q154">
            <v>23245971.239999998</v>
          </cell>
          <cell r="R154">
            <v>7071467.8499999996</v>
          </cell>
          <cell r="S154">
            <v>0</v>
          </cell>
          <cell r="T154">
            <v>0</v>
          </cell>
          <cell r="U154">
            <v>7071467.8499999996</v>
          </cell>
          <cell r="V154">
            <v>25297576.34</v>
          </cell>
          <cell r="W154">
            <v>0</v>
          </cell>
          <cell r="X154">
            <v>0</v>
          </cell>
          <cell r="Y154">
            <v>25297576.34</v>
          </cell>
          <cell r="Z154">
            <v>9187415.0800000001</v>
          </cell>
          <cell r="AA154">
            <v>0</v>
          </cell>
          <cell r="AB154">
            <v>0</v>
          </cell>
          <cell r="AC154">
            <v>9187415.0800000001</v>
          </cell>
          <cell r="AD154">
            <v>66518825.43</v>
          </cell>
          <cell r="AE154">
            <v>0</v>
          </cell>
          <cell r="AF154">
            <v>0</v>
          </cell>
          <cell r="AG154">
            <v>66518825.43</v>
          </cell>
          <cell r="AH154">
            <v>25062400.82</v>
          </cell>
          <cell r="AI154">
            <v>0</v>
          </cell>
          <cell r="AJ154">
            <v>0</v>
          </cell>
          <cell r="AK154">
            <v>25062400.82</v>
          </cell>
        </row>
        <row r="155">
          <cell r="H155" t="str">
            <v>441Т_К</v>
          </cell>
          <cell r="I155" t="str">
            <v>Счет для покупки ээ Корем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600000</v>
          </cell>
          <cell r="O155">
            <v>0</v>
          </cell>
          <cell r="P155">
            <v>0</v>
          </cell>
          <cell r="Q155">
            <v>600000</v>
          </cell>
          <cell r="R155">
            <v>653650</v>
          </cell>
          <cell r="S155">
            <v>0</v>
          </cell>
          <cell r="T155">
            <v>0</v>
          </cell>
          <cell r="U155">
            <v>653650</v>
          </cell>
          <cell r="V155">
            <v>653650</v>
          </cell>
          <cell r="W155">
            <v>0</v>
          </cell>
          <cell r="X155">
            <v>0</v>
          </cell>
          <cell r="Y155">
            <v>653650</v>
          </cell>
          <cell r="Z155">
            <v>653650</v>
          </cell>
          <cell r="AA155">
            <v>0</v>
          </cell>
          <cell r="AB155">
            <v>0</v>
          </cell>
          <cell r="AC155">
            <v>653650</v>
          </cell>
          <cell r="AD155">
            <v>647800</v>
          </cell>
          <cell r="AE155">
            <v>0</v>
          </cell>
          <cell r="AF155">
            <v>0</v>
          </cell>
          <cell r="AG155">
            <v>647800</v>
          </cell>
          <cell r="AH155">
            <v>647800</v>
          </cell>
          <cell r="AI155">
            <v>0</v>
          </cell>
          <cell r="AJ155">
            <v>0</v>
          </cell>
          <cell r="AK155">
            <v>647800</v>
          </cell>
        </row>
        <row r="156">
          <cell r="H156">
            <v>451</v>
          </cell>
          <cell r="I156" t="str">
            <v>Касса</v>
          </cell>
          <cell r="J156">
            <v>2861465.54</v>
          </cell>
          <cell r="K156">
            <v>0</v>
          </cell>
          <cell r="L156">
            <v>0</v>
          </cell>
          <cell r="M156">
            <v>2861465.54</v>
          </cell>
          <cell r="N156">
            <v>2202218.39</v>
          </cell>
          <cell r="O156">
            <v>0</v>
          </cell>
          <cell r="P156">
            <v>0</v>
          </cell>
          <cell r="Q156">
            <v>2202218.39</v>
          </cell>
          <cell r="R156">
            <v>3912664.56</v>
          </cell>
          <cell r="S156">
            <v>0</v>
          </cell>
          <cell r="T156">
            <v>0</v>
          </cell>
          <cell r="U156">
            <v>3912664.56</v>
          </cell>
          <cell r="V156">
            <v>2289969.29</v>
          </cell>
          <cell r="W156">
            <v>0</v>
          </cell>
          <cell r="X156">
            <v>0</v>
          </cell>
          <cell r="Y156">
            <v>2289969.29</v>
          </cell>
          <cell r="Z156">
            <v>372333.29</v>
          </cell>
          <cell r="AA156">
            <v>0</v>
          </cell>
          <cell r="AB156">
            <v>0</v>
          </cell>
          <cell r="AC156">
            <v>372333.29</v>
          </cell>
          <cell r="AD156">
            <v>6653984.3700000001</v>
          </cell>
          <cell r="AE156">
            <v>0</v>
          </cell>
          <cell r="AF156">
            <v>0</v>
          </cell>
          <cell r="AG156">
            <v>6653984.3700000001</v>
          </cell>
          <cell r="AH156">
            <v>864457.17</v>
          </cell>
          <cell r="AI156">
            <v>0</v>
          </cell>
          <cell r="AJ156">
            <v>0</v>
          </cell>
          <cell r="AK156">
            <v>864457.17</v>
          </cell>
        </row>
        <row r="157">
          <cell r="H157">
            <v>503</v>
          </cell>
          <cell r="I157" t="str">
            <v>Уставный фонд</v>
          </cell>
          <cell r="J157">
            <v>-100000000</v>
          </cell>
          <cell r="K157">
            <v>0</v>
          </cell>
          <cell r="L157">
            <v>0</v>
          </cell>
          <cell r="M157">
            <v>-100000000</v>
          </cell>
          <cell r="N157">
            <v>-100000000</v>
          </cell>
          <cell r="O157">
            <v>0</v>
          </cell>
          <cell r="P157">
            <v>0</v>
          </cell>
          <cell r="Q157">
            <v>-100000000</v>
          </cell>
          <cell r="R157">
            <v>-100000000</v>
          </cell>
          <cell r="S157">
            <v>0</v>
          </cell>
          <cell r="T157">
            <v>0</v>
          </cell>
          <cell r="U157">
            <v>-100000000</v>
          </cell>
          <cell r="V157">
            <v>-100000000</v>
          </cell>
          <cell r="W157">
            <v>0</v>
          </cell>
          <cell r="X157">
            <v>0</v>
          </cell>
          <cell r="Y157">
            <v>-100000000</v>
          </cell>
          <cell r="Z157">
            <v>-100000000</v>
          </cell>
          <cell r="AA157">
            <v>0</v>
          </cell>
          <cell r="AB157">
            <v>0</v>
          </cell>
          <cell r="AC157">
            <v>-100000000</v>
          </cell>
          <cell r="AD157">
            <v>-100000000</v>
          </cell>
          <cell r="AE157">
            <v>0</v>
          </cell>
          <cell r="AF157">
            <v>0</v>
          </cell>
          <cell r="AG157">
            <v>-100000000</v>
          </cell>
          <cell r="AH157">
            <v>-100000000</v>
          </cell>
          <cell r="AI157">
            <v>0</v>
          </cell>
          <cell r="AJ157">
            <v>0</v>
          </cell>
          <cell r="AK157">
            <v>-100000000</v>
          </cell>
        </row>
        <row r="158">
          <cell r="H158">
            <v>54101</v>
          </cell>
          <cell r="I158" t="str">
            <v>Производственные здания</v>
          </cell>
          <cell r="J158">
            <v>-1326290.67</v>
          </cell>
          <cell r="K158">
            <v>1326291</v>
          </cell>
          <cell r="L158">
            <v>0</v>
          </cell>
          <cell r="M158">
            <v>0.33000000007450581</v>
          </cell>
          <cell r="N158">
            <v>-2980032626.6199999</v>
          </cell>
          <cell r="O158">
            <v>2978706336</v>
          </cell>
          <cell r="P158">
            <v>0</v>
          </cell>
          <cell r="Q158">
            <v>0.38000011444091797</v>
          </cell>
          <cell r="R158">
            <v>-2905451163.3600001</v>
          </cell>
          <cell r="S158">
            <v>0</v>
          </cell>
          <cell r="T158">
            <v>74581463</v>
          </cell>
          <cell r="U158">
            <v>0.6399998664855957</v>
          </cell>
          <cell r="V158">
            <v>-2830978302.46</v>
          </cell>
          <cell r="W158">
            <v>0</v>
          </cell>
          <cell r="X158">
            <v>74472861</v>
          </cell>
          <cell r="Y158">
            <v>0.53999996185302734</v>
          </cell>
          <cell r="Z158">
            <v>-2830978302.46</v>
          </cell>
          <cell r="AA158">
            <v>0</v>
          </cell>
          <cell r="AB158">
            <v>0</v>
          </cell>
          <cell r="AC158">
            <v>0.53999996185302734</v>
          </cell>
          <cell r="AD158">
            <v>-2756505441.5599999</v>
          </cell>
          <cell r="AE158">
            <v>0</v>
          </cell>
          <cell r="AF158">
            <v>74472861</v>
          </cell>
          <cell r="AG158">
            <v>0.44000005722045898</v>
          </cell>
          <cell r="AH158">
            <v>-2756505441.5599999</v>
          </cell>
          <cell r="AI158">
            <v>0</v>
          </cell>
          <cell r="AJ158">
            <v>0</v>
          </cell>
          <cell r="AK158">
            <v>0.44000005722045898</v>
          </cell>
        </row>
        <row r="159">
          <cell r="H159">
            <v>54102</v>
          </cell>
          <cell r="I159" t="str">
            <v>Непроизводственные здания</v>
          </cell>
          <cell r="J159">
            <v>-8144.19</v>
          </cell>
          <cell r="K159">
            <v>8144</v>
          </cell>
          <cell r="L159">
            <v>0</v>
          </cell>
          <cell r="M159">
            <v>-0.18999999999959982</v>
          </cell>
          <cell r="N159">
            <v>-18447131.710000001</v>
          </cell>
          <cell r="O159">
            <v>18438988</v>
          </cell>
          <cell r="P159">
            <v>0</v>
          </cell>
          <cell r="Q159">
            <v>0.28999999910593033</v>
          </cell>
          <cell r="R159">
            <v>-17969963.710000001</v>
          </cell>
          <cell r="S159">
            <v>0</v>
          </cell>
          <cell r="T159">
            <v>477168</v>
          </cell>
          <cell r="U159">
            <v>0.28999999910593033</v>
          </cell>
          <cell r="V159">
            <v>-17492795.710000001</v>
          </cell>
          <cell r="W159">
            <v>0</v>
          </cell>
          <cell r="X159">
            <v>477168</v>
          </cell>
          <cell r="Y159">
            <v>0.28999999910593033</v>
          </cell>
          <cell r="Z159">
            <v>-17492795.710000001</v>
          </cell>
          <cell r="AA159">
            <v>0</v>
          </cell>
          <cell r="AB159">
            <v>0</v>
          </cell>
          <cell r="AC159">
            <v>0.28999999910593033</v>
          </cell>
          <cell r="AD159">
            <v>-17015627.710000001</v>
          </cell>
          <cell r="AE159">
            <v>0</v>
          </cell>
          <cell r="AF159">
            <v>477168</v>
          </cell>
          <cell r="AG159">
            <v>0.28999999910593033</v>
          </cell>
          <cell r="AH159">
            <v>-17015627.710000001</v>
          </cell>
          <cell r="AI159">
            <v>0</v>
          </cell>
          <cell r="AJ159">
            <v>0</v>
          </cell>
          <cell r="AK159">
            <v>0.28999999910593033</v>
          </cell>
        </row>
        <row r="160">
          <cell r="H160">
            <v>54103</v>
          </cell>
          <cell r="I160" t="str">
            <v>Жилые здания</v>
          </cell>
          <cell r="J160">
            <v>1240173</v>
          </cell>
          <cell r="K160">
            <v>0</v>
          </cell>
          <cell r="L160">
            <v>1240173</v>
          </cell>
          <cell r="M160">
            <v>0</v>
          </cell>
          <cell r="N160">
            <v>1240173</v>
          </cell>
          <cell r="O160">
            <v>0</v>
          </cell>
          <cell r="P160">
            <v>0</v>
          </cell>
          <cell r="Q160">
            <v>0</v>
          </cell>
          <cell r="R160">
            <v>1240173</v>
          </cell>
          <cell r="S160">
            <v>0</v>
          </cell>
          <cell r="T160">
            <v>0</v>
          </cell>
          <cell r="U160">
            <v>0</v>
          </cell>
          <cell r="V160">
            <v>1240173</v>
          </cell>
          <cell r="W160">
            <v>0</v>
          </cell>
          <cell r="X160">
            <v>0</v>
          </cell>
          <cell r="Y160">
            <v>0</v>
          </cell>
          <cell r="Z160">
            <v>1240173</v>
          </cell>
          <cell r="AA160">
            <v>0</v>
          </cell>
          <cell r="AB160">
            <v>0</v>
          </cell>
          <cell r="AC160">
            <v>0</v>
          </cell>
          <cell r="AD160">
            <v>1240173</v>
          </cell>
          <cell r="AE160">
            <v>0</v>
          </cell>
          <cell r="AF160">
            <v>0</v>
          </cell>
          <cell r="AG160">
            <v>0</v>
          </cell>
          <cell r="AH160">
            <v>1240173</v>
          </cell>
          <cell r="AI160">
            <v>0</v>
          </cell>
          <cell r="AJ160">
            <v>0</v>
          </cell>
          <cell r="AK160">
            <v>0</v>
          </cell>
        </row>
        <row r="161">
          <cell r="H161">
            <v>54104</v>
          </cell>
          <cell r="I161" t="str">
            <v>Сооружения и конструкции</v>
          </cell>
          <cell r="J161">
            <v>-673956.42</v>
          </cell>
          <cell r="K161">
            <v>673956</v>
          </cell>
          <cell r="L161">
            <v>0</v>
          </cell>
          <cell r="M161">
            <v>-0.42000000004190952</v>
          </cell>
          <cell r="N161">
            <v>-748236029.42999995</v>
          </cell>
          <cell r="O161">
            <v>747562073</v>
          </cell>
          <cell r="P161">
            <v>0</v>
          </cell>
          <cell r="Q161">
            <v>-0.4299999475479126</v>
          </cell>
          <cell r="R161">
            <v>-728404651.04999995</v>
          </cell>
          <cell r="S161">
            <v>0</v>
          </cell>
          <cell r="T161">
            <v>19831378</v>
          </cell>
          <cell r="U161">
            <v>-4.999995231628418E-2</v>
          </cell>
          <cell r="V161">
            <v>-708573272.66999996</v>
          </cell>
          <cell r="W161">
            <v>0</v>
          </cell>
          <cell r="X161">
            <v>19831378</v>
          </cell>
          <cell r="Y161">
            <v>0.33000004291534424</v>
          </cell>
          <cell r="Z161">
            <v>-708573272.66999996</v>
          </cell>
          <cell r="AA161">
            <v>0</v>
          </cell>
          <cell r="AB161">
            <v>0</v>
          </cell>
          <cell r="AC161">
            <v>0.33000004291534424</v>
          </cell>
          <cell r="AD161">
            <v>-688741894.28999996</v>
          </cell>
          <cell r="AE161">
            <v>0</v>
          </cell>
          <cell r="AF161">
            <v>19831378</v>
          </cell>
          <cell r="AG161">
            <v>0.71000003814697266</v>
          </cell>
          <cell r="AH161">
            <v>-688741894.28999996</v>
          </cell>
          <cell r="AI161">
            <v>0</v>
          </cell>
          <cell r="AJ161">
            <v>0</v>
          </cell>
          <cell r="AK161">
            <v>0.71000003814697266</v>
          </cell>
        </row>
        <row r="162">
          <cell r="H162">
            <v>54106</v>
          </cell>
          <cell r="I162" t="str">
            <v>Передаточное оборудование</v>
          </cell>
          <cell r="J162">
            <v>-1443557.53</v>
          </cell>
          <cell r="K162">
            <v>1443558</v>
          </cell>
          <cell r="L162">
            <v>0</v>
          </cell>
          <cell r="M162">
            <v>0.46999999997206032</v>
          </cell>
          <cell r="N162">
            <v>-2146338681.9300001</v>
          </cell>
          <cell r="O162">
            <v>2144895124</v>
          </cell>
          <cell r="P162">
            <v>0</v>
          </cell>
          <cell r="Q162">
            <v>6.9999933242797852E-2</v>
          </cell>
          <cell r="R162">
            <v>-2067590206.0799999</v>
          </cell>
          <cell r="S162">
            <v>0</v>
          </cell>
          <cell r="T162">
            <v>78748476</v>
          </cell>
          <cell r="U162">
            <v>-7.9999923706054688E-2</v>
          </cell>
          <cell r="V162">
            <v>-1989331461.9400001</v>
          </cell>
          <cell r="W162">
            <v>0</v>
          </cell>
          <cell r="X162">
            <v>78258744</v>
          </cell>
          <cell r="Y162">
            <v>5.9999942779541016E-2</v>
          </cell>
          <cell r="Z162">
            <v>-1989331461.9400001</v>
          </cell>
          <cell r="AA162">
            <v>0</v>
          </cell>
          <cell r="AB162">
            <v>0</v>
          </cell>
          <cell r="AC162">
            <v>5.9999942779541016E-2</v>
          </cell>
          <cell r="AD162">
            <v>-1911072717.8</v>
          </cell>
          <cell r="AE162">
            <v>0</v>
          </cell>
          <cell r="AF162">
            <v>78258744</v>
          </cell>
          <cell r="AG162">
            <v>0.20000004768371582</v>
          </cell>
          <cell r="AH162">
            <v>-1911072717.8</v>
          </cell>
          <cell r="AI162">
            <v>0</v>
          </cell>
          <cell r="AJ162">
            <v>0</v>
          </cell>
          <cell r="AK162">
            <v>0.20000004768371582</v>
          </cell>
        </row>
        <row r="163">
          <cell r="H163">
            <v>54107</v>
          </cell>
          <cell r="I163" t="str">
            <v>Крупное оборудование</v>
          </cell>
          <cell r="J163">
            <v>-9927571.1699999999</v>
          </cell>
          <cell r="K163">
            <v>9927571</v>
          </cell>
          <cell r="L163">
            <v>0</v>
          </cell>
          <cell r="M163">
            <v>-0.16999999992549419</v>
          </cell>
          <cell r="N163">
            <v>-3423021133</v>
          </cell>
          <cell r="O163">
            <v>3413093562</v>
          </cell>
          <cell r="P163">
            <v>0</v>
          </cell>
          <cell r="Q163">
            <v>0</v>
          </cell>
          <cell r="R163">
            <v>-3284239680.2199998</v>
          </cell>
          <cell r="S163">
            <v>0</v>
          </cell>
          <cell r="T163">
            <v>138781453</v>
          </cell>
          <cell r="U163">
            <v>-0.21999979019165039</v>
          </cell>
          <cell r="V163">
            <v>-3151799450.9699998</v>
          </cell>
          <cell r="W163">
            <v>0</v>
          </cell>
          <cell r="X163">
            <v>132440230</v>
          </cell>
          <cell r="Y163">
            <v>-0.96999979019165039</v>
          </cell>
          <cell r="Z163">
            <v>-3151799450.9699998</v>
          </cell>
          <cell r="AA163">
            <v>0</v>
          </cell>
          <cell r="AB163">
            <v>0</v>
          </cell>
          <cell r="AC163">
            <v>-0.96999979019165039</v>
          </cell>
          <cell r="AD163">
            <v>-3019225610.0100002</v>
          </cell>
          <cell r="AE163">
            <v>0</v>
          </cell>
          <cell r="AF163">
            <v>132573841</v>
          </cell>
          <cell r="AG163">
            <v>-1.0100002288818359</v>
          </cell>
          <cell r="AH163">
            <v>-3017698660.9200001</v>
          </cell>
          <cell r="AI163">
            <v>0</v>
          </cell>
          <cell r="AJ163">
            <v>1526949</v>
          </cell>
          <cell r="AK163">
            <v>-0.92000007629394531</v>
          </cell>
        </row>
        <row r="164">
          <cell r="H164">
            <v>54108</v>
          </cell>
          <cell r="I164" t="str">
            <v>Станки</v>
          </cell>
          <cell r="J164">
            <v>-3770.98</v>
          </cell>
          <cell r="K164">
            <v>3771</v>
          </cell>
          <cell r="L164">
            <v>0</v>
          </cell>
          <cell r="M164">
            <v>1.999999999998181E-2</v>
          </cell>
          <cell r="N164">
            <v>-17295337</v>
          </cell>
          <cell r="O164">
            <v>17291566</v>
          </cell>
          <cell r="P164">
            <v>0</v>
          </cell>
          <cell r="Q164">
            <v>0</v>
          </cell>
          <cell r="R164">
            <v>-14983824.960000001</v>
          </cell>
          <cell r="S164">
            <v>0</v>
          </cell>
          <cell r="T164">
            <v>2311512</v>
          </cell>
          <cell r="U164">
            <v>3.9999999105930328E-2</v>
          </cell>
          <cell r="V164">
            <v>-14036029.960000001</v>
          </cell>
          <cell r="W164">
            <v>0</v>
          </cell>
          <cell r="X164">
            <v>947795</v>
          </cell>
          <cell r="Y164">
            <v>3.9999999105930328E-2</v>
          </cell>
          <cell r="Z164">
            <v>-14016825.310000001</v>
          </cell>
          <cell r="AA164">
            <v>0</v>
          </cell>
          <cell r="AB164">
            <v>19204.650000000001</v>
          </cell>
          <cell r="AC164">
            <v>3.9999999477004167E-2</v>
          </cell>
          <cell r="AD164">
            <v>-11109055.16</v>
          </cell>
          <cell r="AE164">
            <v>0</v>
          </cell>
          <cell r="AF164">
            <v>2926975</v>
          </cell>
          <cell r="AG164">
            <v>-0.16000000014901161</v>
          </cell>
          <cell r="AH164">
            <v>-4561018.13</v>
          </cell>
          <cell r="AI164">
            <v>0</v>
          </cell>
          <cell r="AJ164">
            <v>6548037</v>
          </cell>
          <cell r="AK164">
            <v>-0.12999999895691872</v>
          </cell>
        </row>
        <row r="165">
          <cell r="H165">
            <v>54109</v>
          </cell>
          <cell r="I165" t="str">
            <v>Компьютеры и измерительные приборы</v>
          </cell>
          <cell r="J165">
            <v>-109.6</v>
          </cell>
          <cell r="K165">
            <v>110</v>
          </cell>
          <cell r="L165">
            <v>0</v>
          </cell>
          <cell r="M165">
            <v>0.40000000000000568</v>
          </cell>
          <cell r="N165">
            <v>-29545.88</v>
          </cell>
          <cell r="O165">
            <v>29436</v>
          </cell>
          <cell r="P165">
            <v>0</v>
          </cell>
          <cell r="Q165">
            <v>0.11999999999898137</v>
          </cell>
          <cell r="R165">
            <v>-5304.59</v>
          </cell>
          <cell r="S165">
            <v>0</v>
          </cell>
          <cell r="T165">
            <v>24241</v>
          </cell>
          <cell r="U165">
            <v>0.40999999999985448</v>
          </cell>
          <cell r="V165">
            <v>-4604.92</v>
          </cell>
          <cell r="W165">
            <v>0</v>
          </cell>
          <cell r="X165">
            <v>700</v>
          </cell>
          <cell r="Y165">
            <v>8.000000000174623E-2</v>
          </cell>
          <cell r="Z165">
            <v>-4604.92</v>
          </cell>
          <cell r="AA165">
            <v>0</v>
          </cell>
          <cell r="AB165">
            <v>150837</v>
          </cell>
          <cell r="AC165">
            <v>-150836.91999999998</v>
          </cell>
          <cell r="AD165">
            <v>-3905.25</v>
          </cell>
          <cell r="AE165">
            <v>0</v>
          </cell>
          <cell r="AF165">
            <v>700</v>
          </cell>
          <cell r="AG165">
            <v>-0.25</v>
          </cell>
          <cell r="AH165">
            <v>-3905.25</v>
          </cell>
          <cell r="AI165">
            <v>0</v>
          </cell>
          <cell r="AJ165">
            <v>0</v>
          </cell>
          <cell r="AK165">
            <v>-0.25</v>
          </cell>
        </row>
        <row r="166">
          <cell r="H166">
            <v>54110</v>
          </cell>
          <cell r="I166" t="str">
            <v>Средства связи</v>
          </cell>
          <cell r="J166">
            <v>-863.04</v>
          </cell>
          <cell r="K166">
            <v>863</v>
          </cell>
          <cell r="L166">
            <v>0</v>
          </cell>
          <cell r="M166">
            <v>-3.999999999996362E-2</v>
          </cell>
          <cell r="N166">
            <v>-2915421.56</v>
          </cell>
          <cell r="O166">
            <v>2914559</v>
          </cell>
          <cell r="P166">
            <v>0</v>
          </cell>
          <cell r="Q166">
            <v>0.43999999994412065</v>
          </cell>
          <cell r="R166">
            <v>-197450.25</v>
          </cell>
          <cell r="S166">
            <v>0</v>
          </cell>
          <cell r="T166">
            <v>2717971</v>
          </cell>
          <cell r="U166">
            <v>0.75</v>
          </cell>
          <cell r="V166">
            <v>-174170.29</v>
          </cell>
          <cell r="W166">
            <v>0</v>
          </cell>
          <cell r="X166">
            <v>23280</v>
          </cell>
          <cell r="Y166">
            <v>0.7099999999627471</v>
          </cell>
          <cell r="Z166">
            <v>-174170.29</v>
          </cell>
          <cell r="AA166">
            <v>0</v>
          </cell>
          <cell r="AB166">
            <v>984430.82</v>
          </cell>
          <cell r="AC166">
            <v>-984430.11</v>
          </cell>
          <cell r="AD166">
            <v>-150890.32999999999</v>
          </cell>
          <cell r="AE166">
            <v>0</v>
          </cell>
          <cell r="AF166">
            <v>23280</v>
          </cell>
          <cell r="AG166">
            <v>0.66999999992549419</v>
          </cell>
          <cell r="AH166">
            <v>-150890.32999999999</v>
          </cell>
          <cell r="AI166">
            <v>0</v>
          </cell>
          <cell r="AJ166">
            <v>0</v>
          </cell>
          <cell r="AK166">
            <v>0.66999999992549419</v>
          </cell>
        </row>
        <row r="167">
          <cell r="H167">
            <v>54111</v>
          </cell>
          <cell r="I167" t="str">
            <v>Тракторы,подвижные краны</v>
          </cell>
          <cell r="J167">
            <v>-18085.169999999998</v>
          </cell>
          <cell r="K167">
            <v>18085</v>
          </cell>
          <cell r="L167">
            <v>0</v>
          </cell>
          <cell r="M167">
            <v>-0.16999999999825377</v>
          </cell>
          <cell r="N167">
            <v>-12856293.619999999</v>
          </cell>
          <cell r="O167">
            <v>12838208</v>
          </cell>
          <cell r="P167">
            <v>0</v>
          </cell>
          <cell r="Q167">
            <v>-0.61999999918043613</v>
          </cell>
          <cell r="R167">
            <v>-8739090.7300000004</v>
          </cell>
          <cell r="S167">
            <v>0</v>
          </cell>
          <cell r="T167">
            <v>4117203</v>
          </cell>
          <cell r="U167">
            <v>-0.73000000044703484</v>
          </cell>
          <cell r="V167">
            <v>-5740512.7699999996</v>
          </cell>
          <cell r="W167">
            <v>0</v>
          </cell>
          <cell r="X167">
            <v>2998578</v>
          </cell>
          <cell r="Y167">
            <v>-0.76999999955296516</v>
          </cell>
          <cell r="Z167">
            <v>-5602704.9100000001</v>
          </cell>
          <cell r="AA167">
            <v>0</v>
          </cell>
          <cell r="AB167">
            <v>137808</v>
          </cell>
          <cell r="AC167">
            <v>-0.91000000014901161</v>
          </cell>
          <cell r="AD167">
            <v>-4720561.41</v>
          </cell>
          <cell r="AE167">
            <v>0</v>
          </cell>
          <cell r="AF167">
            <v>1019952</v>
          </cell>
          <cell r="AG167">
            <v>-1.4100000001490116</v>
          </cell>
          <cell r="AH167">
            <v>-4720561.41</v>
          </cell>
          <cell r="AI167">
            <v>0</v>
          </cell>
          <cell r="AJ167">
            <v>0</v>
          </cell>
          <cell r="AK167">
            <v>-1.4100000001490116</v>
          </cell>
        </row>
        <row r="168">
          <cell r="H168">
            <v>54112</v>
          </cell>
          <cell r="I168" t="str">
            <v>Грузоподъемные механизмы</v>
          </cell>
          <cell r="J168">
            <v>-10516.47</v>
          </cell>
          <cell r="K168">
            <v>10516</v>
          </cell>
          <cell r="L168">
            <v>0</v>
          </cell>
          <cell r="M168">
            <v>-0.46999999999934516</v>
          </cell>
          <cell r="N168">
            <v>-99735874.120000005</v>
          </cell>
          <cell r="O168">
            <v>99725358</v>
          </cell>
          <cell r="P168">
            <v>0</v>
          </cell>
          <cell r="Q168">
            <v>-0.12000000476837158</v>
          </cell>
          <cell r="R168">
            <v>-92282577.489999995</v>
          </cell>
          <cell r="S168">
            <v>0</v>
          </cell>
          <cell r="T168">
            <v>7453297</v>
          </cell>
          <cell r="U168">
            <v>-0.48999999463558197</v>
          </cell>
          <cell r="V168">
            <v>-84747246.540000007</v>
          </cell>
          <cell r="W168">
            <v>0</v>
          </cell>
          <cell r="X168">
            <v>7535331</v>
          </cell>
          <cell r="Y168">
            <v>-0.54000000655651093</v>
          </cell>
          <cell r="Z168">
            <v>-84747246.540000007</v>
          </cell>
          <cell r="AA168">
            <v>0</v>
          </cell>
          <cell r="AB168">
            <v>0</v>
          </cell>
          <cell r="AC168">
            <v>-0.54000000655651093</v>
          </cell>
          <cell r="AD168">
            <v>-77769364.980000004</v>
          </cell>
          <cell r="AE168">
            <v>0</v>
          </cell>
          <cell r="AF168">
            <v>6977882</v>
          </cell>
          <cell r="AG168">
            <v>-0.98000000417232513</v>
          </cell>
          <cell r="AH168">
            <v>-77769364.980000004</v>
          </cell>
          <cell r="AI168">
            <v>0</v>
          </cell>
          <cell r="AJ168">
            <v>0</v>
          </cell>
          <cell r="AK168">
            <v>-0.98000000417232513</v>
          </cell>
        </row>
        <row r="169">
          <cell r="H169">
            <v>54113</v>
          </cell>
          <cell r="I169" t="str">
            <v>Прочие машины и оборудование</v>
          </cell>
          <cell r="J169">
            <v>-8057.82</v>
          </cell>
          <cell r="K169">
            <v>8058</v>
          </cell>
          <cell r="L169">
            <v>0</v>
          </cell>
          <cell r="M169">
            <v>0.18000000000029104</v>
          </cell>
          <cell r="N169">
            <v>-12212760.130000001</v>
          </cell>
          <cell r="O169">
            <v>12204702</v>
          </cell>
          <cell r="P169">
            <v>0</v>
          </cell>
          <cell r="Q169">
            <v>-0.13000000081956387</v>
          </cell>
          <cell r="R169">
            <v>-9371443.4000000004</v>
          </cell>
          <cell r="S169">
            <v>0</v>
          </cell>
          <cell r="T169">
            <v>2841316</v>
          </cell>
          <cell r="U169">
            <v>0.59999999962747097</v>
          </cell>
          <cell r="V169">
            <v>-8394242.6799999997</v>
          </cell>
          <cell r="W169">
            <v>0</v>
          </cell>
          <cell r="X169">
            <v>977201</v>
          </cell>
          <cell r="Y169">
            <v>0.32000000029802322</v>
          </cell>
          <cell r="Z169">
            <v>-8318349.96</v>
          </cell>
          <cell r="AA169">
            <v>0</v>
          </cell>
          <cell r="AB169">
            <v>75892.72</v>
          </cell>
          <cell r="AC169">
            <v>0.32000000003608875</v>
          </cell>
          <cell r="AD169">
            <v>-7337888.1600000001</v>
          </cell>
          <cell r="AE169">
            <v>0</v>
          </cell>
          <cell r="AF169">
            <v>1056354</v>
          </cell>
          <cell r="AG169">
            <v>0.83999999985098839</v>
          </cell>
          <cell r="AH169">
            <v>-4424558</v>
          </cell>
          <cell r="AI169">
            <v>0</v>
          </cell>
          <cell r="AJ169">
            <v>2913330</v>
          </cell>
          <cell r="AK169">
            <v>1</v>
          </cell>
        </row>
        <row r="170">
          <cell r="H170">
            <v>54114</v>
          </cell>
          <cell r="I170" t="str">
            <v>Железнодорожный транспорт</v>
          </cell>
          <cell r="J170">
            <v>-57768.25</v>
          </cell>
          <cell r="K170">
            <v>57768</v>
          </cell>
          <cell r="L170">
            <v>0</v>
          </cell>
          <cell r="M170">
            <v>-0.25</v>
          </cell>
          <cell r="N170">
            <v>-44204621.850000001</v>
          </cell>
          <cell r="O170">
            <v>44146854</v>
          </cell>
          <cell r="P170">
            <v>0</v>
          </cell>
          <cell r="Q170">
            <v>0.14999999850988388</v>
          </cell>
          <cell r="R170">
            <v>-42438747.710000001</v>
          </cell>
          <cell r="S170">
            <v>0</v>
          </cell>
          <cell r="T170">
            <v>1765874</v>
          </cell>
          <cell r="U170">
            <v>0.28999999910593033</v>
          </cell>
          <cell r="V170">
            <v>-40672873.57</v>
          </cell>
          <cell r="W170">
            <v>0</v>
          </cell>
          <cell r="X170">
            <v>1765874</v>
          </cell>
          <cell r="Y170">
            <v>0.42999999970197678</v>
          </cell>
          <cell r="Z170">
            <v>-40672873.57</v>
          </cell>
          <cell r="AA170">
            <v>0</v>
          </cell>
          <cell r="AB170">
            <v>0</v>
          </cell>
          <cell r="AC170">
            <v>0.42999999970197678</v>
          </cell>
          <cell r="AD170">
            <v>-38906999.43</v>
          </cell>
          <cell r="AE170">
            <v>0</v>
          </cell>
          <cell r="AF170">
            <v>1765874</v>
          </cell>
          <cell r="AG170">
            <v>0.57000000029802322</v>
          </cell>
          <cell r="AH170">
            <v>-38906999.43</v>
          </cell>
          <cell r="AI170">
            <v>0</v>
          </cell>
          <cell r="AJ170">
            <v>0</v>
          </cell>
          <cell r="AK170">
            <v>0.57000000029802322</v>
          </cell>
        </row>
        <row r="171">
          <cell r="H171">
            <v>54115</v>
          </cell>
          <cell r="I171" t="str">
            <v>Грузовой транспорт</v>
          </cell>
          <cell r="J171">
            <v>-3371.83</v>
          </cell>
          <cell r="K171">
            <v>3372</v>
          </cell>
          <cell r="L171">
            <v>0</v>
          </cell>
          <cell r="M171">
            <v>0.17000000000007276</v>
          </cell>
          <cell r="N171">
            <v>-6232417.6200000001</v>
          </cell>
          <cell r="O171">
            <v>6229046</v>
          </cell>
          <cell r="P171">
            <v>0</v>
          </cell>
          <cell r="Q171">
            <v>0.37999999988824129</v>
          </cell>
          <cell r="R171">
            <v>-4965003.47</v>
          </cell>
          <cell r="S171">
            <v>0</v>
          </cell>
          <cell r="T171">
            <v>1267414</v>
          </cell>
          <cell r="U171">
            <v>0.53000000026077032</v>
          </cell>
          <cell r="V171">
            <v>-4185491.33</v>
          </cell>
          <cell r="W171">
            <v>0</v>
          </cell>
          <cell r="X171">
            <v>779512</v>
          </cell>
          <cell r="Y171">
            <v>0.66999999992549419</v>
          </cell>
          <cell r="Z171">
            <v>-3531342.15</v>
          </cell>
          <cell r="AA171">
            <v>0</v>
          </cell>
          <cell r="AB171">
            <v>654149.18000000005</v>
          </cell>
          <cell r="AC171">
            <v>0.67000000004190952</v>
          </cell>
          <cell r="AD171">
            <v>-2755688.25</v>
          </cell>
          <cell r="AE171">
            <v>0</v>
          </cell>
          <cell r="AF171">
            <v>1429803</v>
          </cell>
          <cell r="AG171">
            <v>0.75</v>
          </cell>
          <cell r="AH171">
            <v>-2755688.25</v>
          </cell>
          <cell r="AI171">
            <v>0</v>
          </cell>
          <cell r="AJ171">
            <v>0</v>
          </cell>
          <cell r="AK171">
            <v>0.75</v>
          </cell>
        </row>
        <row r="172">
          <cell r="H172">
            <v>54116</v>
          </cell>
          <cell r="I172" t="str">
            <v>Легковые автомобили</v>
          </cell>
          <cell r="J172">
            <v>-1641.32</v>
          </cell>
          <cell r="K172">
            <v>1641</v>
          </cell>
          <cell r="L172">
            <v>0</v>
          </cell>
          <cell r="M172">
            <v>-0.31999999999993634</v>
          </cell>
          <cell r="N172">
            <v>-780464.7</v>
          </cell>
          <cell r="O172">
            <v>877823</v>
          </cell>
          <cell r="P172">
            <v>99000</v>
          </cell>
          <cell r="Q172">
            <v>-0.69999999995343387</v>
          </cell>
          <cell r="R172">
            <v>-590523.76</v>
          </cell>
          <cell r="S172">
            <v>0</v>
          </cell>
          <cell r="T172">
            <v>189941</v>
          </cell>
          <cell r="U172">
            <v>-0.76000000000931323</v>
          </cell>
          <cell r="V172">
            <v>-525619.81000000006</v>
          </cell>
          <cell r="W172">
            <v>0</v>
          </cell>
          <cell r="X172">
            <v>64904</v>
          </cell>
          <cell r="Y172">
            <v>-0.81000000005587935</v>
          </cell>
          <cell r="Z172">
            <v>-452282.42</v>
          </cell>
          <cell r="AA172">
            <v>0</v>
          </cell>
          <cell r="AB172">
            <v>73337.39</v>
          </cell>
          <cell r="AC172">
            <v>-0.80999999998311978</v>
          </cell>
          <cell r="AD172">
            <v>-387378.47</v>
          </cell>
          <cell r="AE172">
            <v>0</v>
          </cell>
          <cell r="AF172">
            <v>138241</v>
          </cell>
          <cell r="AG172">
            <v>-0.46999999997206032</v>
          </cell>
          <cell r="AH172">
            <v>-387378.47</v>
          </cell>
          <cell r="AI172">
            <v>0</v>
          </cell>
          <cell r="AJ172">
            <v>0</v>
          </cell>
          <cell r="AK172">
            <v>-0.46999999997206032</v>
          </cell>
        </row>
        <row r="173">
          <cell r="H173">
            <v>54118</v>
          </cell>
          <cell r="I173" t="str">
            <v>Инструмент</v>
          </cell>
          <cell r="J173">
            <v>-12.32</v>
          </cell>
          <cell r="K173">
            <v>12</v>
          </cell>
          <cell r="L173">
            <v>0</v>
          </cell>
          <cell r="M173">
            <v>-0.32000000000000028</v>
          </cell>
          <cell r="N173">
            <v>-5597.13</v>
          </cell>
          <cell r="O173">
            <v>5585</v>
          </cell>
          <cell r="P173">
            <v>0</v>
          </cell>
          <cell r="Q173">
            <v>-0.13000000000010914</v>
          </cell>
          <cell r="R173">
            <v>-967.6</v>
          </cell>
          <cell r="S173">
            <v>0</v>
          </cell>
          <cell r="T173">
            <v>4630</v>
          </cell>
          <cell r="U173">
            <v>-0.6000000000003638</v>
          </cell>
          <cell r="V173">
            <v>-786.89</v>
          </cell>
          <cell r="W173">
            <v>0</v>
          </cell>
          <cell r="X173">
            <v>181</v>
          </cell>
          <cell r="Y173">
            <v>-0.89000000000032742</v>
          </cell>
          <cell r="Z173">
            <v>-786.89</v>
          </cell>
          <cell r="AA173">
            <v>0</v>
          </cell>
          <cell r="AB173">
            <v>0</v>
          </cell>
          <cell r="AC173">
            <v>-0.89000000000032742</v>
          </cell>
          <cell r="AD173">
            <v>-319.29000000000002</v>
          </cell>
          <cell r="AE173">
            <v>0</v>
          </cell>
          <cell r="AF173">
            <v>468</v>
          </cell>
          <cell r="AG173">
            <v>-1.2899999999999636</v>
          </cell>
          <cell r="AH173">
            <v>-319.29000000000002</v>
          </cell>
          <cell r="AI173">
            <v>0</v>
          </cell>
          <cell r="AJ173">
            <v>0</v>
          </cell>
          <cell r="AK173">
            <v>-1.2899999999999636</v>
          </cell>
        </row>
        <row r="174">
          <cell r="H174">
            <v>54119</v>
          </cell>
          <cell r="I174" t="str">
            <v>Бытовая техника</v>
          </cell>
          <cell r="J174">
            <v>-544.38</v>
          </cell>
          <cell r="K174">
            <v>544</v>
          </cell>
          <cell r="L174">
            <v>0</v>
          </cell>
          <cell r="M174">
            <v>-0.37999999999999545</v>
          </cell>
          <cell r="N174">
            <v>-297026.11</v>
          </cell>
          <cell r="O174">
            <v>296482</v>
          </cell>
          <cell r="P174">
            <v>0</v>
          </cell>
          <cell r="Q174">
            <v>-0.10999999998603016</v>
          </cell>
          <cell r="R174">
            <v>-180958.76</v>
          </cell>
          <cell r="S174">
            <v>0</v>
          </cell>
          <cell r="T174">
            <v>116067</v>
          </cell>
          <cell r="U174">
            <v>0.23999999999068677</v>
          </cell>
          <cell r="V174">
            <v>-163313.14000000001</v>
          </cell>
          <cell r="W174">
            <v>0</v>
          </cell>
          <cell r="X174">
            <v>17646</v>
          </cell>
          <cell r="Y174">
            <v>-0.14000000001396984</v>
          </cell>
          <cell r="Z174">
            <v>-163313.14000000001</v>
          </cell>
          <cell r="AA174">
            <v>0</v>
          </cell>
          <cell r="AB174">
            <v>0</v>
          </cell>
          <cell r="AC174">
            <v>-0.14000000001396984</v>
          </cell>
          <cell r="AD174">
            <v>-136517.79999999999</v>
          </cell>
          <cell r="AE174">
            <v>0</v>
          </cell>
          <cell r="AF174">
            <v>26796</v>
          </cell>
          <cell r="AG174">
            <v>-0.79999999998835847</v>
          </cell>
          <cell r="AH174">
            <v>-115691.95</v>
          </cell>
          <cell r="AI174">
            <v>0</v>
          </cell>
          <cell r="AJ174">
            <v>18588</v>
          </cell>
          <cell r="AK174">
            <v>2237.0499999999884</v>
          </cell>
        </row>
        <row r="175">
          <cell r="H175">
            <v>54120</v>
          </cell>
          <cell r="I175" t="str">
            <v>Мебель</v>
          </cell>
          <cell r="J175">
            <v>-1085.29</v>
          </cell>
          <cell r="K175">
            <v>1085</v>
          </cell>
          <cell r="L175">
            <v>0</v>
          </cell>
          <cell r="M175">
            <v>-0.28999999999996362</v>
          </cell>
          <cell r="N175">
            <v>-190507.55</v>
          </cell>
          <cell r="O175">
            <v>189422</v>
          </cell>
          <cell r="P175">
            <v>0</v>
          </cell>
          <cell r="Q175">
            <v>-0.54999999998835847</v>
          </cell>
          <cell r="R175">
            <v>-31887.07</v>
          </cell>
          <cell r="S175">
            <v>0</v>
          </cell>
          <cell r="T175">
            <v>158621</v>
          </cell>
          <cell r="U175">
            <v>-1.0700000000069849</v>
          </cell>
          <cell r="V175">
            <v>-28424.15</v>
          </cell>
          <cell r="W175">
            <v>0</v>
          </cell>
          <cell r="X175">
            <v>3463</v>
          </cell>
          <cell r="Y175">
            <v>-1.1499999999941792</v>
          </cell>
          <cell r="Z175">
            <v>-28424.15</v>
          </cell>
          <cell r="AA175">
            <v>0</v>
          </cell>
          <cell r="AB175">
            <v>0</v>
          </cell>
          <cell r="AC175">
            <v>-1.1499999999941792</v>
          </cell>
          <cell r="AD175">
            <v>-11407.17</v>
          </cell>
          <cell r="AE175">
            <v>0</v>
          </cell>
          <cell r="AF175">
            <v>17017</v>
          </cell>
          <cell r="AG175">
            <v>-1.1700000000128057</v>
          </cell>
          <cell r="AH175">
            <v>-11407.17</v>
          </cell>
          <cell r="AI175">
            <v>0</v>
          </cell>
          <cell r="AJ175">
            <v>0</v>
          </cell>
          <cell r="AK175">
            <v>-1.1700000000128057</v>
          </cell>
        </row>
        <row r="176">
          <cell r="H176">
            <v>54121</v>
          </cell>
          <cell r="I176" t="str">
            <v xml:space="preserve">Прочие </v>
          </cell>
          <cell r="J176">
            <v>-508.2</v>
          </cell>
          <cell r="K176">
            <v>508</v>
          </cell>
          <cell r="L176">
            <v>0</v>
          </cell>
          <cell r="M176">
            <v>-0.19999999999998863</v>
          </cell>
          <cell r="N176">
            <v>-165438.57999999999</v>
          </cell>
          <cell r="O176">
            <v>164930</v>
          </cell>
          <cell r="P176">
            <v>0</v>
          </cell>
          <cell r="Q176">
            <v>-0.57999999998719431</v>
          </cell>
          <cell r="R176">
            <v>-123768.33</v>
          </cell>
          <cell r="S176">
            <v>0</v>
          </cell>
          <cell r="T176">
            <v>41670</v>
          </cell>
          <cell r="U176">
            <v>-0.33000000000174623</v>
          </cell>
          <cell r="V176">
            <v>-94414.9</v>
          </cell>
          <cell r="W176">
            <v>0</v>
          </cell>
          <cell r="X176">
            <v>29353</v>
          </cell>
          <cell r="Y176">
            <v>0.10000000000582077</v>
          </cell>
          <cell r="Z176">
            <v>-94414.9</v>
          </cell>
          <cell r="AA176">
            <v>0</v>
          </cell>
          <cell r="AB176">
            <v>0</v>
          </cell>
          <cell r="AC176">
            <v>0.10000000000582077</v>
          </cell>
          <cell r="AD176">
            <v>-63993.51</v>
          </cell>
          <cell r="AE176">
            <v>0</v>
          </cell>
          <cell r="AF176">
            <v>30421</v>
          </cell>
          <cell r="AG176">
            <v>0.48999999999068677</v>
          </cell>
          <cell r="AH176">
            <v>-63993.51</v>
          </cell>
          <cell r="AI176">
            <v>0</v>
          </cell>
          <cell r="AJ176">
            <v>0</v>
          </cell>
          <cell r="AK176">
            <v>0.48999999999068677</v>
          </cell>
        </row>
        <row r="177">
          <cell r="H177">
            <v>561</v>
          </cell>
          <cell r="I177" t="str">
            <v>За отчетный год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H178">
            <v>562</v>
          </cell>
          <cell r="I178" t="str">
            <v>За передыдущие периоды</v>
          </cell>
          <cell r="J178">
            <v>22288704716.459999</v>
          </cell>
          <cell r="K178">
            <v>4282988168.0640607</v>
          </cell>
          <cell r="L178">
            <v>6313729062</v>
          </cell>
          <cell r="M178">
            <v>20257963822.524059</v>
          </cell>
          <cell r="N178">
            <v>24244475701.700001</v>
          </cell>
          <cell r="O178">
            <v>0</v>
          </cell>
          <cell r="P178">
            <v>0</v>
          </cell>
          <cell r="Q178">
            <v>22213734807.764061</v>
          </cell>
          <cell r="R178">
            <v>22289655307.34</v>
          </cell>
          <cell r="S178">
            <v>319724900</v>
          </cell>
          <cell r="T178">
            <v>0</v>
          </cell>
          <cell r="U178">
            <v>20578639313.40406</v>
          </cell>
          <cell r="V178">
            <v>20181601245.040001</v>
          </cell>
          <cell r="W178">
            <v>317939897</v>
          </cell>
          <cell r="X178">
            <v>0</v>
          </cell>
          <cell r="Y178">
            <v>18788525148.104061</v>
          </cell>
          <cell r="Z178">
            <v>20181279694.500004</v>
          </cell>
          <cell r="AA178">
            <v>0</v>
          </cell>
          <cell r="AB178">
            <v>0</v>
          </cell>
          <cell r="AC178">
            <v>18788203597.564064</v>
          </cell>
          <cell r="AD178">
            <v>19536199231.18</v>
          </cell>
          <cell r="AE178">
            <v>317866235</v>
          </cell>
          <cell r="AF178">
            <v>0</v>
          </cell>
          <cell r="AG178">
            <v>18460989369.244061</v>
          </cell>
          <cell r="AH178">
            <v>17345439814.43</v>
          </cell>
          <cell r="AI178">
            <v>0</v>
          </cell>
          <cell r="AJ178">
            <v>0</v>
          </cell>
          <cell r="AK178">
            <v>16270229952.494061</v>
          </cell>
        </row>
        <row r="179">
          <cell r="H179">
            <v>60101</v>
          </cell>
          <cell r="I179" t="str">
            <v>Краткосрочные банковские</v>
          </cell>
          <cell r="J179">
            <v>-1243762676.97</v>
          </cell>
          <cell r="K179">
            <v>0</v>
          </cell>
          <cell r="L179">
            <v>0</v>
          </cell>
          <cell r="M179">
            <v>-1243762676.97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H180">
            <v>6010101</v>
          </cell>
          <cell r="I180" t="str">
            <v>Краткосрочные ссуды Туран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-701325000</v>
          </cell>
          <cell r="O180">
            <v>0</v>
          </cell>
          <cell r="P180">
            <v>0</v>
          </cell>
          <cell r="Q180">
            <v>-701325000</v>
          </cell>
          <cell r="R180">
            <v>0</v>
          </cell>
          <cell r="S180">
            <v>0</v>
          </cell>
          <cell r="T180">
            <v>70000000</v>
          </cell>
          <cell r="U180">
            <v>-70000000</v>
          </cell>
          <cell r="V180">
            <v>-600000000</v>
          </cell>
          <cell r="W180">
            <v>0</v>
          </cell>
          <cell r="X180">
            <v>4000000</v>
          </cell>
          <cell r="Y180">
            <v>-674000000</v>
          </cell>
          <cell r="Z180">
            <v>-82000000</v>
          </cell>
          <cell r="AA180">
            <v>74000000</v>
          </cell>
          <cell r="AB180">
            <v>0</v>
          </cell>
          <cell r="AC180">
            <v>-82000000</v>
          </cell>
          <cell r="AD180">
            <v>-100000000</v>
          </cell>
          <cell r="AE180">
            <v>74000000</v>
          </cell>
          <cell r="AF180">
            <v>0</v>
          </cell>
          <cell r="AG180">
            <v>-100000000</v>
          </cell>
          <cell r="AH180">
            <v>-293000000</v>
          </cell>
          <cell r="AI180">
            <v>331421751</v>
          </cell>
          <cell r="AJ180">
            <v>0</v>
          </cell>
          <cell r="AK180">
            <v>38421751</v>
          </cell>
        </row>
        <row r="181">
          <cell r="H181">
            <v>60101011</v>
          </cell>
          <cell r="I181" t="str">
            <v>Отсроченные штрафы по БТА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30355216.550000001</v>
          </cell>
          <cell r="AF181">
            <v>18249561.159995377</v>
          </cell>
          <cell r="AG181">
            <v>12105655.390004624</v>
          </cell>
          <cell r="AH181">
            <v>0</v>
          </cell>
          <cell r="AI181">
            <v>0</v>
          </cell>
          <cell r="AJ181">
            <v>6197272.563819821</v>
          </cell>
          <cell r="AK181">
            <v>5908382.8261848027</v>
          </cell>
        </row>
        <row r="182">
          <cell r="H182">
            <v>6010102</v>
          </cell>
          <cell r="I182" t="str">
            <v>Краткосроч ссуды ТАИБ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-155000000</v>
          </cell>
          <cell r="O182">
            <v>0</v>
          </cell>
          <cell r="P182">
            <v>0</v>
          </cell>
          <cell r="Q182">
            <v>-155000000</v>
          </cell>
          <cell r="R182">
            <v>-261000000</v>
          </cell>
          <cell r="S182">
            <v>0</v>
          </cell>
          <cell r="T182">
            <v>0</v>
          </cell>
          <cell r="U182">
            <v>-261000000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</row>
        <row r="183">
          <cell r="H183">
            <v>6010103</v>
          </cell>
          <cell r="I183" t="str">
            <v>Краткосрочные ссуды Сити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-222023815.12</v>
          </cell>
          <cell r="O183">
            <v>0</v>
          </cell>
          <cell r="P183">
            <v>0</v>
          </cell>
          <cell r="Q183">
            <v>-222023815.12</v>
          </cell>
          <cell r="R183">
            <v>-99384980.790000007</v>
          </cell>
          <cell r="S183">
            <v>0</v>
          </cell>
          <cell r="T183">
            <v>0</v>
          </cell>
          <cell r="U183">
            <v>-99384980.790000007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H184">
            <v>6010104</v>
          </cell>
          <cell r="I184" t="str">
            <v>Краткосроч ссуды Таиб( те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-55000000</v>
          </cell>
          <cell r="O184">
            <v>0</v>
          </cell>
          <cell r="P184">
            <v>0</v>
          </cell>
          <cell r="Q184">
            <v>-55000000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H185">
            <v>6010105</v>
          </cell>
          <cell r="I185" t="str">
            <v>Краткосрочные ссуды тур т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-254500000</v>
          </cell>
          <cell r="O185">
            <v>0</v>
          </cell>
          <cell r="P185">
            <v>0</v>
          </cell>
          <cell r="Q185">
            <v>-254500000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</row>
        <row r="186">
          <cell r="H186">
            <v>6010106</v>
          </cell>
          <cell r="I186" t="str">
            <v>Краткосрочные ссуды Альянс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-1000000000</v>
          </cell>
          <cell r="AE186">
            <v>0</v>
          </cell>
          <cell r="AF186">
            <v>0</v>
          </cell>
          <cell r="AG186">
            <v>-1000000000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</row>
        <row r="187">
          <cell r="H187">
            <v>60301</v>
          </cell>
          <cell r="I187" t="str">
            <v>Краткосрочные ссуды</v>
          </cell>
          <cell r="J187">
            <v>-2025807480</v>
          </cell>
          <cell r="K187">
            <v>0</v>
          </cell>
          <cell r="L187">
            <v>0</v>
          </cell>
          <cell r="M187">
            <v>-2025807480</v>
          </cell>
          <cell r="N187">
            <v>-662362500</v>
          </cell>
          <cell r="O187">
            <v>0</v>
          </cell>
          <cell r="P187">
            <v>0</v>
          </cell>
          <cell r="Q187">
            <v>-662362500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H188">
            <v>60302</v>
          </cell>
          <cell r="I188" t="str">
            <v>Долгосрочные ссуды Туран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-550000000</v>
          </cell>
          <cell r="S188">
            <v>70000000</v>
          </cell>
          <cell r="T188">
            <v>0</v>
          </cell>
          <cell r="U188">
            <v>-480000000</v>
          </cell>
          <cell r="V188">
            <v>-480000000</v>
          </cell>
          <cell r="W188">
            <v>4000000</v>
          </cell>
          <cell r="X188">
            <v>0</v>
          </cell>
          <cell r="Y188">
            <v>-406000000</v>
          </cell>
          <cell r="Z188">
            <v>-361000000</v>
          </cell>
          <cell r="AA188">
            <v>0</v>
          </cell>
          <cell r="AB188">
            <v>74000000</v>
          </cell>
          <cell r="AC188">
            <v>-361000000</v>
          </cell>
          <cell r="AD188">
            <v>-331421751</v>
          </cell>
          <cell r="AE188">
            <v>11677646.620862275</v>
          </cell>
          <cell r="AF188">
            <v>74000000</v>
          </cell>
          <cell r="AG188">
            <v>-319744104.37913775</v>
          </cell>
          <cell r="AH188">
            <v>-1988421751</v>
          </cell>
          <cell r="AI188">
            <v>0</v>
          </cell>
          <cell r="AJ188">
            <v>331421751</v>
          </cell>
          <cell r="AK188">
            <v>-2308165855.379138</v>
          </cell>
        </row>
        <row r="189">
          <cell r="H189">
            <v>6030201</v>
          </cell>
          <cell r="I189" t="str">
            <v>Долгосрочные ссуды АЕС Арлинтон</v>
          </cell>
          <cell r="J189">
            <v>-6051449310.7700005</v>
          </cell>
          <cell r="K189">
            <v>0</v>
          </cell>
          <cell r="L189">
            <v>0</v>
          </cell>
          <cell r="M189">
            <v>-6051449310.7700005</v>
          </cell>
          <cell r="N189">
            <v>-5889446255.6700001</v>
          </cell>
          <cell r="O189">
            <v>0</v>
          </cell>
          <cell r="P189">
            <v>0</v>
          </cell>
          <cell r="Q189">
            <v>-5889446255.6700001</v>
          </cell>
          <cell r="R189">
            <v>-5449956971.4899998</v>
          </cell>
          <cell r="S189">
            <v>0</v>
          </cell>
          <cell r="T189">
            <v>0</v>
          </cell>
          <cell r="U189">
            <v>-5449956971.4899998</v>
          </cell>
          <cell r="V189">
            <v>-4912593461.5</v>
          </cell>
          <cell r="W189">
            <v>0</v>
          </cell>
          <cell r="X189">
            <v>0</v>
          </cell>
          <cell r="Y189">
            <v>-4912593461.5</v>
          </cell>
          <cell r="Z189">
            <v>-5111340055.21</v>
          </cell>
          <cell r="AA189">
            <v>0</v>
          </cell>
          <cell r="AB189">
            <v>0</v>
          </cell>
          <cell r="AC189">
            <v>-5111340055.21</v>
          </cell>
          <cell r="AD189">
            <v>-5055034033.4200001</v>
          </cell>
          <cell r="AE189">
            <v>0</v>
          </cell>
          <cell r="AF189">
            <v>0</v>
          </cell>
          <cell r="AG189">
            <v>-5055034033.4200001</v>
          </cell>
          <cell r="AH189">
            <v>-4485171745.7700005</v>
          </cell>
          <cell r="AI189">
            <v>0</v>
          </cell>
          <cell r="AJ189">
            <v>0</v>
          </cell>
          <cell r="AK189">
            <v>-4485171745.7700005</v>
          </cell>
        </row>
        <row r="190">
          <cell r="H190">
            <v>6030202</v>
          </cell>
          <cell r="I190" t="str">
            <v>Долгосрочные ссуды АЕС Електрик</v>
          </cell>
          <cell r="J190">
            <v>-8013970000</v>
          </cell>
          <cell r="K190">
            <v>0</v>
          </cell>
          <cell r="L190">
            <v>0</v>
          </cell>
          <cell r="M190">
            <v>-8013970000</v>
          </cell>
          <cell r="N190">
            <v>-8013970000</v>
          </cell>
          <cell r="O190">
            <v>0</v>
          </cell>
          <cell r="P190">
            <v>0</v>
          </cell>
          <cell r="Q190">
            <v>-8013970000</v>
          </cell>
          <cell r="R190">
            <v>-8013970000</v>
          </cell>
          <cell r="S190">
            <v>0</v>
          </cell>
          <cell r="T190">
            <v>0</v>
          </cell>
          <cell r="U190">
            <v>-8013970000</v>
          </cell>
          <cell r="V190">
            <v>-8013970000</v>
          </cell>
          <cell r="W190">
            <v>0</v>
          </cell>
          <cell r="X190">
            <v>0</v>
          </cell>
          <cell r="Y190">
            <v>-8013970000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H191">
            <v>6030203</v>
          </cell>
          <cell r="I191" t="str">
            <v>Долгосрочные ссуды АЕС Глобал</v>
          </cell>
          <cell r="J191">
            <v>-697630000</v>
          </cell>
          <cell r="K191">
            <v>0</v>
          </cell>
          <cell r="L191">
            <v>0</v>
          </cell>
          <cell r="M191">
            <v>-697630000</v>
          </cell>
          <cell r="N191">
            <v>-1025330000</v>
          </cell>
          <cell r="O191">
            <v>0</v>
          </cell>
          <cell r="P191">
            <v>0</v>
          </cell>
          <cell r="Q191">
            <v>-1025330000</v>
          </cell>
          <cell r="R191">
            <v>-350888000</v>
          </cell>
          <cell r="S191">
            <v>0</v>
          </cell>
          <cell r="T191">
            <v>0</v>
          </cell>
          <cell r="U191">
            <v>-350888000</v>
          </cell>
          <cell r="V191">
            <v>473872000</v>
          </cell>
          <cell r="W191">
            <v>0</v>
          </cell>
          <cell r="X191">
            <v>0</v>
          </cell>
          <cell r="Y191">
            <v>473872000</v>
          </cell>
          <cell r="Z191">
            <v>-7845104000</v>
          </cell>
          <cell r="AA191">
            <v>0</v>
          </cell>
          <cell r="AB191">
            <v>0</v>
          </cell>
          <cell r="AC191">
            <v>-7845104000</v>
          </cell>
          <cell r="AD191">
            <v>-7758601000</v>
          </cell>
          <cell r="AE191">
            <v>0</v>
          </cell>
          <cell r="AF191">
            <v>0</v>
          </cell>
          <cell r="AG191">
            <v>-7758601000</v>
          </cell>
          <cell r="AH191">
            <v>-6884074000</v>
          </cell>
          <cell r="AI191">
            <v>0</v>
          </cell>
          <cell r="AJ191">
            <v>0</v>
          </cell>
          <cell r="AK191">
            <v>-6884074000</v>
          </cell>
        </row>
        <row r="192">
          <cell r="H192">
            <v>631</v>
          </cell>
          <cell r="I192" t="str">
            <v>Текущий подоходный налог к оплате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126689116</v>
          </cell>
          <cell r="S192">
            <v>0</v>
          </cell>
          <cell r="T192">
            <v>0</v>
          </cell>
          <cell r="U192">
            <v>126689116</v>
          </cell>
          <cell r="V192">
            <v>-59769481</v>
          </cell>
          <cell r="W192">
            <v>0</v>
          </cell>
          <cell r="X192">
            <v>0</v>
          </cell>
          <cell r="Y192">
            <v>-59769481</v>
          </cell>
          <cell r="Z192">
            <v>365588649</v>
          </cell>
          <cell r="AA192">
            <v>0</v>
          </cell>
          <cell r="AB192">
            <v>-48496893.690060243</v>
          </cell>
          <cell r="AC192">
            <v>414085542.69006026</v>
          </cell>
          <cell r="AD192">
            <v>16712950</v>
          </cell>
          <cell r="AE192">
            <v>0</v>
          </cell>
          <cell r="AF192">
            <v>46920946.650929965</v>
          </cell>
          <cell r="AG192">
            <v>-30207996.650929965</v>
          </cell>
          <cell r="AH192">
            <v>250693027.86000001</v>
          </cell>
          <cell r="AI192">
            <v>0</v>
          </cell>
          <cell r="AJ192">
            <v>1305670248.722549</v>
          </cell>
          <cell r="AK192">
            <v>-1101898167.513479</v>
          </cell>
        </row>
        <row r="193">
          <cell r="H193">
            <v>632</v>
          </cell>
          <cell r="I193" t="str">
            <v>Обязательство по отсроченному КПН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-168304480.15485066</v>
          </cell>
          <cell r="Q193">
            <v>168304480.15485066</v>
          </cell>
          <cell r="R193">
            <v>0</v>
          </cell>
          <cell r="S193">
            <v>0</v>
          </cell>
          <cell r="T193">
            <v>219097650.19878539</v>
          </cell>
          <cell r="U193">
            <v>-50793170.043934733</v>
          </cell>
          <cell r="V193">
            <v>0</v>
          </cell>
          <cell r="W193">
            <v>0</v>
          </cell>
          <cell r="X193">
            <v>90816098.266412586</v>
          </cell>
          <cell r="Y193">
            <v>-141609268.31034732</v>
          </cell>
          <cell r="Z193">
            <v>0</v>
          </cell>
          <cell r="AA193">
            <v>0</v>
          </cell>
          <cell r="AB193">
            <v>181611654.85506031</v>
          </cell>
          <cell r="AC193">
            <v>-323220923.16540766</v>
          </cell>
          <cell r="AD193">
            <v>0</v>
          </cell>
          <cell r="AE193">
            <v>0</v>
          </cell>
          <cell r="AF193">
            <v>169320804.51498365</v>
          </cell>
          <cell r="AG193">
            <v>-310930072.82533097</v>
          </cell>
          <cell r="AH193">
            <v>0</v>
          </cell>
          <cell r="AI193">
            <v>0</v>
          </cell>
          <cell r="AJ193">
            <v>174422041.745922</v>
          </cell>
          <cell r="AK193">
            <v>-485352114.57125294</v>
          </cell>
        </row>
        <row r="194">
          <cell r="H194">
            <v>63301</v>
          </cell>
          <cell r="I194" t="str">
            <v>НДС от продажи э/энергии</v>
          </cell>
          <cell r="J194">
            <v>-1055376575.37</v>
          </cell>
          <cell r="K194">
            <v>0</v>
          </cell>
          <cell r="L194">
            <v>0</v>
          </cell>
          <cell r="M194">
            <v>-1055376575.37</v>
          </cell>
          <cell r="N194">
            <v>-1462042250.55</v>
          </cell>
          <cell r="O194">
            <v>0</v>
          </cell>
          <cell r="P194">
            <v>0</v>
          </cell>
          <cell r="Q194">
            <v>-1462042250.55</v>
          </cell>
          <cell r="R194">
            <v>-2362935565.3600001</v>
          </cell>
          <cell r="S194">
            <v>0</v>
          </cell>
          <cell r="T194">
            <v>0</v>
          </cell>
          <cell r="U194">
            <v>-2362935565.3600001</v>
          </cell>
          <cell r="V194">
            <v>-3409495847.79</v>
          </cell>
          <cell r="W194">
            <v>0</v>
          </cell>
          <cell r="X194">
            <v>0</v>
          </cell>
          <cell r="Y194">
            <v>-3409495847.79</v>
          </cell>
          <cell r="Z194">
            <v>-3963359423.71</v>
          </cell>
          <cell r="AA194">
            <v>0</v>
          </cell>
          <cell r="AB194">
            <v>0</v>
          </cell>
          <cell r="AC194">
            <v>-3963359423.71</v>
          </cell>
          <cell r="AD194">
            <v>-4639704558.79</v>
          </cell>
          <cell r="AE194">
            <v>0</v>
          </cell>
          <cell r="AF194">
            <v>0</v>
          </cell>
          <cell r="AG194">
            <v>-4639704558.79</v>
          </cell>
          <cell r="AH194">
            <v>-5298123949.6300001</v>
          </cell>
          <cell r="AI194">
            <v>0</v>
          </cell>
          <cell r="AJ194">
            <v>0</v>
          </cell>
          <cell r="AK194">
            <v>-5298123949.6300001</v>
          </cell>
        </row>
        <row r="195">
          <cell r="H195">
            <v>63302</v>
          </cell>
          <cell r="I195" t="str">
            <v>НДС от продажи прочего</v>
          </cell>
          <cell r="J195">
            <v>1107738947.79</v>
          </cell>
          <cell r="K195">
            <v>0</v>
          </cell>
          <cell r="L195">
            <v>0</v>
          </cell>
          <cell r="M195">
            <v>1107738947.79</v>
          </cell>
          <cell r="N195">
            <v>1623740273.22</v>
          </cell>
          <cell r="O195">
            <v>0</v>
          </cell>
          <cell r="P195">
            <v>0</v>
          </cell>
          <cell r="Q195">
            <v>1623740273.22</v>
          </cell>
          <cell r="R195">
            <v>2343958288.3000002</v>
          </cell>
          <cell r="S195">
            <v>0</v>
          </cell>
          <cell r="T195">
            <v>0</v>
          </cell>
          <cell r="U195">
            <v>2343958288.3000002</v>
          </cell>
          <cell r="V195">
            <v>3376657922.8099999</v>
          </cell>
          <cell r="W195">
            <v>0</v>
          </cell>
          <cell r="X195">
            <v>0</v>
          </cell>
          <cell r="Y195">
            <v>3376657922.8099999</v>
          </cell>
          <cell r="Z195">
            <v>3946724833.7800002</v>
          </cell>
          <cell r="AA195">
            <v>0</v>
          </cell>
          <cell r="AB195">
            <v>0</v>
          </cell>
          <cell r="AC195">
            <v>3946724833.7800002</v>
          </cell>
          <cell r="AD195">
            <v>4561597452.3599997</v>
          </cell>
          <cell r="AE195">
            <v>0</v>
          </cell>
          <cell r="AF195">
            <v>0</v>
          </cell>
          <cell r="AG195">
            <v>4561597452.3599997</v>
          </cell>
          <cell r="AH195">
            <v>5280877868.4300003</v>
          </cell>
          <cell r="AI195">
            <v>0</v>
          </cell>
          <cell r="AJ195">
            <v>0</v>
          </cell>
          <cell r="AK195">
            <v>5280877868.4300003</v>
          </cell>
        </row>
        <row r="196">
          <cell r="H196">
            <v>63303</v>
          </cell>
          <cell r="I196" t="str">
            <v>НДС с нерезедентов</v>
          </cell>
          <cell r="J196">
            <v>-6102793.5199999996</v>
          </cell>
          <cell r="K196">
            <v>0</v>
          </cell>
          <cell r="L196">
            <v>0</v>
          </cell>
          <cell r="M196">
            <v>-6102793.5199999996</v>
          </cell>
          <cell r="N196">
            <v>-10821424.550000001</v>
          </cell>
          <cell r="O196">
            <v>0</v>
          </cell>
          <cell r="P196">
            <v>0</v>
          </cell>
          <cell r="Q196">
            <v>-10821424.550000001</v>
          </cell>
          <cell r="R196">
            <v>-11244934.310000001</v>
          </cell>
          <cell r="S196">
            <v>0</v>
          </cell>
          <cell r="T196">
            <v>0</v>
          </cell>
          <cell r="U196">
            <v>-11244934.310000001</v>
          </cell>
          <cell r="V196">
            <v>-396916</v>
          </cell>
          <cell r="W196">
            <v>0</v>
          </cell>
          <cell r="X196">
            <v>0</v>
          </cell>
          <cell r="Y196">
            <v>-396916</v>
          </cell>
          <cell r="Z196">
            <v>2003560.72</v>
          </cell>
          <cell r="AA196">
            <v>0</v>
          </cell>
          <cell r="AB196">
            <v>0</v>
          </cell>
          <cell r="AC196">
            <v>2003560.72</v>
          </cell>
          <cell r="AD196">
            <v>-2334263.7000000002</v>
          </cell>
          <cell r="AE196">
            <v>0</v>
          </cell>
          <cell r="AF196">
            <v>0</v>
          </cell>
          <cell r="AG196">
            <v>-2334263.7000000002</v>
          </cell>
          <cell r="AH196">
            <v>-528320.69999999995</v>
          </cell>
          <cell r="AI196">
            <v>0</v>
          </cell>
          <cell r="AJ196">
            <v>0</v>
          </cell>
          <cell r="AK196">
            <v>-528320.69999999995</v>
          </cell>
        </row>
        <row r="197">
          <cell r="H197">
            <v>63304</v>
          </cell>
          <cell r="I197" t="str">
            <v xml:space="preserve">НДС от продажи О С </v>
          </cell>
          <cell r="J197">
            <v>-3839129.7</v>
          </cell>
          <cell r="K197">
            <v>0</v>
          </cell>
          <cell r="L197">
            <v>0</v>
          </cell>
          <cell r="M197">
            <v>-3839129.7</v>
          </cell>
          <cell r="N197">
            <v>-3685436.98</v>
          </cell>
          <cell r="O197">
            <v>0</v>
          </cell>
          <cell r="P197">
            <v>0</v>
          </cell>
          <cell r="Q197">
            <v>-3685436.98</v>
          </cell>
          <cell r="R197">
            <v>-165517.20000000001</v>
          </cell>
          <cell r="S197">
            <v>0</v>
          </cell>
          <cell r="T197">
            <v>0</v>
          </cell>
          <cell r="U197">
            <v>-165517.20000000001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H198">
            <v>63401</v>
          </cell>
          <cell r="I198" t="str">
            <v>Подоходный налог с физических лиц</v>
          </cell>
          <cell r="J198">
            <v>-3373245.72</v>
          </cell>
          <cell r="K198">
            <v>0</v>
          </cell>
          <cell r="L198">
            <v>0</v>
          </cell>
          <cell r="M198">
            <v>-3373245.72</v>
          </cell>
          <cell r="N198">
            <v>-13204558</v>
          </cell>
          <cell r="O198">
            <v>0</v>
          </cell>
          <cell r="P198">
            <v>0</v>
          </cell>
          <cell r="Q198">
            <v>-13204558</v>
          </cell>
          <cell r="R198">
            <v>-4454506.9400000004</v>
          </cell>
          <cell r="S198">
            <v>0</v>
          </cell>
          <cell r="T198">
            <v>0</v>
          </cell>
          <cell r="U198">
            <v>-4454506.9400000004</v>
          </cell>
          <cell r="V198">
            <v>-2827218.77</v>
          </cell>
          <cell r="W198">
            <v>0</v>
          </cell>
          <cell r="X198">
            <v>0</v>
          </cell>
          <cell r="Y198">
            <v>-2827218.77</v>
          </cell>
          <cell r="Z198">
            <v>-2923566.02</v>
          </cell>
          <cell r="AA198">
            <v>0</v>
          </cell>
          <cell r="AB198">
            <v>0</v>
          </cell>
          <cell r="AC198">
            <v>-2923566.02</v>
          </cell>
          <cell r="AD198">
            <v>-5243141.8</v>
          </cell>
          <cell r="AE198">
            <v>0</v>
          </cell>
          <cell r="AF198">
            <v>0</v>
          </cell>
          <cell r="AG198">
            <v>-5243141.8</v>
          </cell>
          <cell r="AH198">
            <v>1462507.75</v>
          </cell>
          <cell r="AI198">
            <v>0</v>
          </cell>
          <cell r="AJ198">
            <v>0</v>
          </cell>
          <cell r="AK198">
            <v>1462507.75</v>
          </cell>
        </row>
        <row r="199">
          <cell r="H199">
            <v>63402</v>
          </cell>
          <cell r="I199" t="str">
            <v>Налог на воду</v>
          </cell>
          <cell r="J199">
            <v>-22964</v>
          </cell>
          <cell r="K199">
            <v>0</v>
          </cell>
          <cell r="L199">
            <v>0</v>
          </cell>
          <cell r="M199">
            <v>-22964</v>
          </cell>
          <cell r="N199">
            <v>-1371542.5</v>
          </cell>
          <cell r="O199">
            <v>0</v>
          </cell>
          <cell r="P199">
            <v>0</v>
          </cell>
          <cell r="Q199">
            <v>-1371542.5</v>
          </cell>
          <cell r="R199">
            <v>-10675</v>
          </cell>
          <cell r="S199">
            <v>0</v>
          </cell>
          <cell r="T199">
            <v>0</v>
          </cell>
          <cell r="U199">
            <v>-10675</v>
          </cell>
          <cell r="V199">
            <v>-26102</v>
          </cell>
          <cell r="W199">
            <v>0</v>
          </cell>
          <cell r="X199">
            <v>0</v>
          </cell>
          <cell r="Y199">
            <v>-26102</v>
          </cell>
          <cell r="Z199">
            <v>-492560</v>
          </cell>
          <cell r="AA199">
            <v>0</v>
          </cell>
          <cell r="AB199">
            <v>0</v>
          </cell>
          <cell r="AC199">
            <v>-492560</v>
          </cell>
          <cell r="AD199">
            <v>-480332</v>
          </cell>
          <cell r="AE199">
            <v>0</v>
          </cell>
          <cell r="AF199">
            <v>0</v>
          </cell>
          <cell r="AG199">
            <v>-480332</v>
          </cell>
          <cell r="AH199">
            <v>-484083</v>
          </cell>
          <cell r="AI199">
            <v>0</v>
          </cell>
          <cell r="AJ199">
            <v>0</v>
          </cell>
          <cell r="AK199">
            <v>-484083</v>
          </cell>
        </row>
        <row r="200">
          <cell r="H200">
            <v>63403</v>
          </cell>
          <cell r="I200" t="str">
            <v>Фонд социального страхования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-466246</v>
          </cell>
          <cell r="AA200">
            <v>0</v>
          </cell>
          <cell r="AB200">
            <v>0</v>
          </cell>
          <cell r="AC200">
            <v>-466246</v>
          </cell>
          <cell r="AD200">
            <v>-871067</v>
          </cell>
          <cell r="AE200">
            <v>0</v>
          </cell>
          <cell r="AF200">
            <v>0</v>
          </cell>
          <cell r="AG200">
            <v>-871067</v>
          </cell>
          <cell r="AH200">
            <v>-765593</v>
          </cell>
          <cell r="AI200">
            <v>0</v>
          </cell>
          <cell r="AJ200">
            <v>0</v>
          </cell>
          <cell r="AK200">
            <v>-765593</v>
          </cell>
        </row>
        <row r="201">
          <cell r="H201">
            <v>63404</v>
          </cell>
          <cell r="I201" t="str">
            <v>Налог на транспорт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-987.6</v>
          </cell>
          <cell r="O201">
            <v>0</v>
          </cell>
          <cell r="P201">
            <v>0</v>
          </cell>
          <cell r="Q201">
            <v>-987.6</v>
          </cell>
          <cell r="R201">
            <v>2890</v>
          </cell>
          <cell r="S201">
            <v>0</v>
          </cell>
          <cell r="T201">
            <v>0</v>
          </cell>
          <cell r="U201">
            <v>2890</v>
          </cell>
          <cell r="V201">
            <v>33176</v>
          </cell>
          <cell r="W201">
            <v>0</v>
          </cell>
          <cell r="X201">
            <v>0</v>
          </cell>
          <cell r="Y201">
            <v>33176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1912</v>
          </cell>
          <cell r="AE201">
            <v>0</v>
          </cell>
          <cell r="AF201">
            <v>0</v>
          </cell>
          <cell r="AG201">
            <v>1912</v>
          </cell>
          <cell r="AH201">
            <v>-455738</v>
          </cell>
          <cell r="AI201">
            <v>0</v>
          </cell>
          <cell r="AJ201">
            <v>0</v>
          </cell>
          <cell r="AK201">
            <v>-455738</v>
          </cell>
        </row>
        <row r="202">
          <cell r="H202">
            <v>63405</v>
          </cell>
          <cell r="I202" t="str">
            <v>Налог на имущество</v>
          </cell>
          <cell r="J202">
            <v>-158048.95000000001</v>
          </cell>
          <cell r="K202">
            <v>0</v>
          </cell>
          <cell r="L202">
            <v>0</v>
          </cell>
          <cell r="M202">
            <v>-158048.95000000001</v>
          </cell>
          <cell r="N202">
            <v>-6817584.0499999998</v>
          </cell>
          <cell r="O202">
            <v>0</v>
          </cell>
          <cell r="P202">
            <v>0</v>
          </cell>
          <cell r="Q202">
            <v>-6817584.0499999998</v>
          </cell>
          <cell r="R202">
            <v>1736733</v>
          </cell>
          <cell r="S202">
            <v>0</v>
          </cell>
          <cell r="T202">
            <v>0</v>
          </cell>
          <cell r="U202">
            <v>1736733</v>
          </cell>
          <cell r="V202">
            <v>1777259</v>
          </cell>
          <cell r="W202">
            <v>0</v>
          </cell>
          <cell r="X202">
            <v>0</v>
          </cell>
          <cell r="Y202">
            <v>1777259</v>
          </cell>
          <cell r="Z202">
            <v>-33904</v>
          </cell>
          <cell r="AA202">
            <v>0</v>
          </cell>
          <cell r="AB202">
            <v>0</v>
          </cell>
          <cell r="AC202">
            <v>-33904</v>
          </cell>
          <cell r="AD202">
            <v>11016843</v>
          </cell>
          <cell r="AE202">
            <v>0</v>
          </cell>
          <cell r="AF202">
            <v>0</v>
          </cell>
          <cell r="AG202">
            <v>11016843</v>
          </cell>
          <cell r="AH202">
            <v>1016843</v>
          </cell>
          <cell r="AI202">
            <v>0</v>
          </cell>
          <cell r="AJ202">
            <v>0</v>
          </cell>
          <cell r="AK202">
            <v>1016843</v>
          </cell>
        </row>
        <row r="203">
          <cell r="H203">
            <v>63406</v>
          </cell>
          <cell r="I203" t="str">
            <v>Налог на землю</v>
          </cell>
          <cell r="J203">
            <v>174180.68</v>
          </cell>
          <cell r="K203">
            <v>0</v>
          </cell>
          <cell r="L203">
            <v>0</v>
          </cell>
          <cell r="M203">
            <v>174180.68</v>
          </cell>
          <cell r="N203">
            <v>-1692.18</v>
          </cell>
          <cell r="O203">
            <v>0</v>
          </cell>
          <cell r="P203">
            <v>0</v>
          </cell>
          <cell r="Q203">
            <v>-1692.18</v>
          </cell>
          <cell r="R203">
            <v>110422.22</v>
          </cell>
          <cell r="S203">
            <v>0</v>
          </cell>
          <cell r="T203">
            <v>0</v>
          </cell>
          <cell r="U203">
            <v>110422.22</v>
          </cell>
          <cell r="V203">
            <v>98716.22</v>
          </cell>
          <cell r="W203">
            <v>0</v>
          </cell>
          <cell r="X203">
            <v>0</v>
          </cell>
          <cell r="Y203">
            <v>98716.22</v>
          </cell>
          <cell r="Z203">
            <v>90058.22</v>
          </cell>
          <cell r="AA203">
            <v>0</v>
          </cell>
          <cell r="AB203">
            <v>0</v>
          </cell>
          <cell r="AC203">
            <v>90058.22</v>
          </cell>
          <cell r="AD203">
            <v>83343.22</v>
          </cell>
          <cell r="AE203">
            <v>0</v>
          </cell>
          <cell r="AF203">
            <v>0</v>
          </cell>
          <cell r="AG203">
            <v>83343.22</v>
          </cell>
          <cell r="AH203">
            <v>76627.22</v>
          </cell>
          <cell r="AI203">
            <v>0</v>
          </cell>
          <cell r="AJ203">
            <v>0</v>
          </cell>
          <cell r="AK203">
            <v>76627.22</v>
          </cell>
        </row>
        <row r="204">
          <cell r="H204">
            <v>63408</v>
          </cell>
          <cell r="I204" t="str">
            <v>Плата за рекламу</v>
          </cell>
          <cell r="J204">
            <v>-4658648.2699999996</v>
          </cell>
          <cell r="K204">
            <v>0</v>
          </cell>
          <cell r="L204">
            <v>0</v>
          </cell>
          <cell r="M204">
            <v>-4658648.2699999996</v>
          </cell>
          <cell r="N204">
            <v>-68412.5</v>
          </cell>
          <cell r="O204">
            <v>0</v>
          </cell>
          <cell r="P204">
            <v>0</v>
          </cell>
          <cell r="Q204">
            <v>-68412.5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-9190</v>
          </cell>
          <cell r="W204">
            <v>0</v>
          </cell>
          <cell r="X204">
            <v>0</v>
          </cell>
          <cell r="Y204">
            <v>-9190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-9217</v>
          </cell>
          <cell r="AE204">
            <v>0</v>
          </cell>
          <cell r="AF204">
            <v>0</v>
          </cell>
          <cell r="AG204">
            <v>-9217</v>
          </cell>
          <cell r="AH204">
            <v>-9190</v>
          </cell>
          <cell r="AI204">
            <v>0</v>
          </cell>
          <cell r="AJ204">
            <v>0</v>
          </cell>
          <cell r="AK204">
            <v>-9190</v>
          </cell>
        </row>
        <row r="205">
          <cell r="H205">
            <v>63409</v>
          </cell>
          <cell r="I205" t="str">
            <v>Налог у источника</v>
          </cell>
          <cell r="J205">
            <v>-988387.32</v>
          </cell>
          <cell r="K205">
            <v>0</v>
          </cell>
          <cell r="L205">
            <v>0</v>
          </cell>
          <cell r="M205">
            <v>-988387.32</v>
          </cell>
          <cell r="N205">
            <v>-7099.3</v>
          </cell>
          <cell r="O205">
            <v>0</v>
          </cell>
          <cell r="P205">
            <v>0</v>
          </cell>
          <cell r="Q205">
            <v>-7099.3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H206">
            <v>63407</v>
          </cell>
          <cell r="I206" t="str">
            <v>Налог с нерезедентов</v>
          </cell>
          <cell r="J206">
            <v>12379204.6</v>
          </cell>
          <cell r="K206">
            <v>0</v>
          </cell>
          <cell r="L206">
            <v>0</v>
          </cell>
          <cell r="M206">
            <v>12379204.6</v>
          </cell>
          <cell r="N206">
            <v>-6207097.9900000002</v>
          </cell>
          <cell r="O206">
            <v>0</v>
          </cell>
          <cell r="P206">
            <v>0</v>
          </cell>
          <cell r="Q206">
            <v>-6207097.9900000002</v>
          </cell>
          <cell r="R206">
            <v>-62820221.340000004</v>
          </cell>
          <cell r="S206">
            <v>0</v>
          </cell>
          <cell r="T206">
            <v>0</v>
          </cell>
          <cell r="U206">
            <v>-62820221.340000004</v>
          </cell>
          <cell r="V206">
            <v>-95003.199999999997</v>
          </cell>
          <cell r="W206">
            <v>0</v>
          </cell>
          <cell r="X206">
            <v>0</v>
          </cell>
          <cell r="Y206">
            <v>-95003.199999999997</v>
          </cell>
          <cell r="Z206">
            <v>-95002.39</v>
          </cell>
          <cell r="AA206">
            <v>0</v>
          </cell>
          <cell r="AB206">
            <v>0</v>
          </cell>
          <cell r="AC206">
            <v>-95002.39</v>
          </cell>
          <cell r="AD206">
            <v>-3843671.39</v>
          </cell>
          <cell r="AE206">
            <v>0</v>
          </cell>
          <cell r="AF206">
            <v>0</v>
          </cell>
          <cell r="AG206">
            <v>-3843671.39</v>
          </cell>
          <cell r="AH206">
            <v>-543242.19999999995</v>
          </cell>
          <cell r="AI206">
            <v>0</v>
          </cell>
          <cell r="AJ206">
            <v>0</v>
          </cell>
          <cell r="AK206">
            <v>-543242.19999999995</v>
          </cell>
        </row>
        <row r="207">
          <cell r="H207">
            <v>63410</v>
          </cell>
          <cell r="I207" t="str">
            <v>Социальный налог</v>
          </cell>
          <cell r="J207">
            <v>-5564768.2800000003</v>
          </cell>
          <cell r="K207">
            <v>0</v>
          </cell>
          <cell r="L207">
            <v>0</v>
          </cell>
          <cell r="M207">
            <v>-5564768.2800000003</v>
          </cell>
          <cell r="N207">
            <v>-24430822.030000001</v>
          </cell>
          <cell r="O207">
            <v>0</v>
          </cell>
          <cell r="P207">
            <v>0</v>
          </cell>
          <cell r="Q207">
            <v>-24430822.030000001</v>
          </cell>
          <cell r="R207">
            <v>-7953334.3300000001</v>
          </cell>
          <cell r="S207">
            <v>0</v>
          </cell>
          <cell r="T207">
            <v>0</v>
          </cell>
          <cell r="U207">
            <v>-7953334.3300000001</v>
          </cell>
          <cell r="V207">
            <v>-3701503.15</v>
          </cell>
          <cell r="W207">
            <v>0</v>
          </cell>
          <cell r="X207">
            <v>0</v>
          </cell>
          <cell r="Y207">
            <v>-3701503.15</v>
          </cell>
          <cell r="Z207">
            <v>-5954379.1500000004</v>
          </cell>
          <cell r="AA207">
            <v>0</v>
          </cell>
          <cell r="AB207">
            <v>0</v>
          </cell>
          <cell r="AC207">
            <v>-5954379.1500000004</v>
          </cell>
          <cell r="AD207">
            <v>-18028417.149999999</v>
          </cell>
          <cell r="AE207">
            <v>0</v>
          </cell>
          <cell r="AF207">
            <v>0</v>
          </cell>
          <cell r="AG207">
            <v>-18028417.149999999</v>
          </cell>
          <cell r="AH207">
            <v>-2744972</v>
          </cell>
          <cell r="AI207">
            <v>0</v>
          </cell>
          <cell r="AJ207">
            <v>0</v>
          </cell>
          <cell r="AK207">
            <v>-2744972</v>
          </cell>
        </row>
        <row r="208">
          <cell r="H208">
            <v>63411</v>
          </cell>
          <cell r="I208" t="str">
            <v>Сбор на социальный налог</v>
          </cell>
          <cell r="J208">
            <v>-1151923.48</v>
          </cell>
          <cell r="K208">
            <v>0</v>
          </cell>
          <cell r="L208">
            <v>0</v>
          </cell>
          <cell r="M208">
            <v>-1151923.48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</row>
        <row r="209">
          <cell r="H209">
            <v>63412</v>
          </cell>
          <cell r="I209" t="str">
            <v>Дорожный налог</v>
          </cell>
          <cell r="J209">
            <v>-396121.99</v>
          </cell>
          <cell r="K209">
            <v>0</v>
          </cell>
          <cell r="L209">
            <v>0</v>
          </cell>
          <cell r="M209">
            <v>-396121.99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H210">
            <v>63413</v>
          </cell>
          <cell r="I210" t="str">
            <v>Налог на радиочастоты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-24200.799999999999</v>
          </cell>
          <cell r="O210">
            <v>0</v>
          </cell>
          <cell r="P210">
            <v>0</v>
          </cell>
          <cell r="Q210">
            <v>-24200.799999999999</v>
          </cell>
          <cell r="R210">
            <v>54621</v>
          </cell>
          <cell r="S210">
            <v>0</v>
          </cell>
          <cell r="T210">
            <v>0</v>
          </cell>
          <cell r="U210">
            <v>54621</v>
          </cell>
          <cell r="V210">
            <v>47499</v>
          </cell>
          <cell r="W210">
            <v>0</v>
          </cell>
          <cell r="X210">
            <v>0</v>
          </cell>
          <cell r="Y210">
            <v>47499</v>
          </cell>
          <cell r="Z210">
            <v>18205</v>
          </cell>
          <cell r="AA210">
            <v>0</v>
          </cell>
          <cell r="AB210">
            <v>0</v>
          </cell>
          <cell r="AC210">
            <v>18205</v>
          </cell>
          <cell r="AD210">
            <v>3154</v>
          </cell>
          <cell r="AE210">
            <v>0</v>
          </cell>
          <cell r="AF210">
            <v>0</v>
          </cell>
          <cell r="AG210">
            <v>3154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H211">
            <v>63414</v>
          </cell>
          <cell r="I211" t="str">
            <v>Плата за пользование земл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32.799999999999997</v>
          </cell>
          <cell r="O211">
            <v>0</v>
          </cell>
          <cell r="P211">
            <v>0</v>
          </cell>
          <cell r="Q211">
            <v>32.799999999999997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35147</v>
          </cell>
          <cell r="AA211">
            <v>0</v>
          </cell>
          <cell r="AB211">
            <v>0</v>
          </cell>
          <cell r="AC211">
            <v>35147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H212">
            <v>65302</v>
          </cell>
          <cell r="I212" t="str">
            <v>Пенсионный фонд10%</v>
          </cell>
          <cell r="J212">
            <v>-6651006.9400000004</v>
          </cell>
          <cell r="K212">
            <v>0</v>
          </cell>
          <cell r="L212">
            <v>0</v>
          </cell>
          <cell r="M212">
            <v>-6651006.9400000004</v>
          </cell>
          <cell r="N212">
            <v>-6905604.2699999996</v>
          </cell>
          <cell r="O212">
            <v>0</v>
          </cell>
          <cell r="P212">
            <v>0</v>
          </cell>
          <cell r="Q212">
            <v>-6905604.2699999996</v>
          </cell>
          <cell r="R212">
            <v>-4199552.26</v>
          </cell>
          <cell r="S212">
            <v>0</v>
          </cell>
          <cell r="T212">
            <v>0</v>
          </cell>
          <cell r="U212">
            <v>-4199552.26</v>
          </cell>
          <cell r="V212">
            <v>-6170683.5999999996</v>
          </cell>
          <cell r="W212">
            <v>0</v>
          </cell>
          <cell r="X212">
            <v>0</v>
          </cell>
          <cell r="Y212">
            <v>-6170683.5999999996</v>
          </cell>
          <cell r="Z212">
            <v>-3740540</v>
          </cell>
          <cell r="AA212">
            <v>0</v>
          </cell>
          <cell r="AB212">
            <v>0</v>
          </cell>
          <cell r="AC212">
            <v>-3740540</v>
          </cell>
          <cell r="AD212">
            <v>-7509271</v>
          </cell>
          <cell r="AE212">
            <v>0</v>
          </cell>
          <cell r="AF212">
            <v>0</v>
          </cell>
          <cell r="AG212">
            <v>-7509271</v>
          </cell>
          <cell r="AH212">
            <v>-4487580</v>
          </cell>
          <cell r="AI212">
            <v>0</v>
          </cell>
          <cell r="AJ212">
            <v>0</v>
          </cell>
          <cell r="AK212">
            <v>-4487580</v>
          </cell>
        </row>
        <row r="213">
          <cell r="H213">
            <v>65501</v>
          </cell>
          <cell r="I213" t="str">
            <v>Фонд охраны окружающей среды</v>
          </cell>
          <cell r="J213">
            <v>-20360836.920000002</v>
          </cell>
          <cell r="K213">
            <v>0</v>
          </cell>
          <cell r="L213">
            <v>0</v>
          </cell>
          <cell r="M213">
            <v>-20360836.920000002</v>
          </cell>
          <cell r="N213">
            <v>-40489530</v>
          </cell>
          <cell r="O213">
            <v>0</v>
          </cell>
          <cell r="P213">
            <v>0</v>
          </cell>
          <cell r="Q213">
            <v>-40489530</v>
          </cell>
          <cell r="R213">
            <v>-64535594</v>
          </cell>
          <cell r="S213">
            <v>0</v>
          </cell>
          <cell r="T213">
            <v>0</v>
          </cell>
          <cell r="U213">
            <v>-64535594</v>
          </cell>
          <cell r="V213">
            <v>6234606</v>
          </cell>
          <cell r="W213">
            <v>0</v>
          </cell>
          <cell r="X213">
            <v>0</v>
          </cell>
          <cell r="Y213">
            <v>6234606</v>
          </cell>
          <cell r="Z213">
            <v>-57042948</v>
          </cell>
          <cell r="AA213">
            <v>0</v>
          </cell>
          <cell r="AB213">
            <v>0</v>
          </cell>
          <cell r="AC213">
            <v>-57042948</v>
          </cell>
          <cell r="AD213">
            <v>-68440922</v>
          </cell>
          <cell r="AE213">
            <v>0</v>
          </cell>
          <cell r="AF213">
            <v>0</v>
          </cell>
          <cell r="AG213">
            <v>-68440922</v>
          </cell>
          <cell r="AH213">
            <v>-73417565</v>
          </cell>
          <cell r="AI213">
            <v>0</v>
          </cell>
          <cell r="AJ213">
            <v>0</v>
          </cell>
          <cell r="AK213">
            <v>-73417565</v>
          </cell>
        </row>
        <row r="214">
          <cell r="H214">
            <v>66201</v>
          </cell>
          <cell r="I214" t="str">
            <v>За электроэнергию</v>
          </cell>
          <cell r="J214">
            <v>-21215303.379999999</v>
          </cell>
          <cell r="K214">
            <v>0</v>
          </cell>
          <cell r="L214">
            <v>0</v>
          </cell>
          <cell r="M214">
            <v>-21215303.379999999</v>
          </cell>
          <cell r="N214">
            <v>-11359297.17</v>
          </cell>
          <cell r="O214">
            <v>0</v>
          </cell>
          <cell r="P214">
            <v>0</v>
          </cell>
          <cell r="Q214">
            <v>-11359297.17</v>
          </cell>
          <cell r="R214">
            <v>-51681315.659999996</v>
          </cell>
          <cell r="S214">
            <v>0</v>
          </cell>
          <cell r="T214">
            <v>0</v>
          </cell>
          <cell r="U214">
            <v>-51681315.659999996</v>
          </cell>
          <cell r="V214">
            <v>-80725908.319999993</v>
          </cell>
          <cell r="W214">
            <v>0</v>
          </cell>
          <cell r="X214">
            <v>0</v>
          </cell>
          <cell r="Y214">
            <v>-80725908.319999993</v>
          </cell>
          <cell r="Z214">
            <v>-71717006.599999994</v>
          </cell>
          <cell r="AA214">
            <v>0</v>
          </cell>
          <cell r="AB214">
            <v>0</v>
          </cell>
          <cell r="AC214">
            <v>-71717006.599999994</v>
          </cell>
          <cell r="AD214">
            <v>-27034191.530000001</v>
          </cell>
          <cell r="AE214">
            <v>0</v>
          </cell>
          <cell r="AF214">
            <v>0</v>
          </cell>
          <cell r="AG214">
            <v>-27034191.530000001</v>
          </cell>
          <cell r="AH214">
            <v>-62761138.299999997</v>
          </cell>
          <cell r="AI214">
            <v>0</v>
          </cell>
          <cell r="AJ214">
            <v>0</v>
          </cell>
          <cell r="AK214">
            <v>-62761138.299999997</v>
          </cell>
        </row>
        <row r="215">
          <cell r="H215">
            <v>66202</v>
          </cell>
          <cell r="I215" t="str">
            <v>За конденсат</v>
          </cell>
          <cell r="J215">
            <v>-450.42</v>
          </cell>
          <cell r="K215">
            <v>0</v>
          </cell>
          <cell r="L215">
            <v>0</v>
          </cell>
          <cell r="M215">
            <v>-450.42</v>
          </cell>
          <cell r="N215">
            <v>-450.42</v>
          </cell>
          <cell r="O215">
            <v>0</v>
          </cell>
          <cell r="P215">
            <v>0</v>
          </cell>
          <cell r="Q215">
            <v>-450.42</v>
          </cell>
          <cell r="R215">
            <v>-450.42</v>
          </cell>
          <cell r="S215">
            <v>0</v>
          </cell>
          <cell r="T215">
            <v>0</v>
          </cell>
          <cell r="U215">
            <v>-450.42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H216">
            <v>66207</v>
          </cell>
          <cell r="I216" t="str">
            <v>Прочие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-192811.73</v>
          </cell>
          <cell r="O216">
            <v>0</v>
          </cell>
          <cell r="P216">
            <v>0</v>
          </cell>
          <cell r="Q216">
            <v>-192811.73</v>
          </cell>
          <cell r="R216">
            <v>-90000</v>
          </cell>
          <cell r="S216">
            <v>0</v>
          </cell>
          <cell r="T216">
            <v>0</v>
          </cell>
          <cell r="U216">
            <v>-90000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-580715</v>
          </cell>
          <cell r="AA216">
            <v>0</v>
          </cell>
          <cell r="AB216">
            <v>0</v>
          </cell>
          <cell r="AC216">
            <v>-580715</v>
          </cell>
          <cell r="AD216">
            <v>-74265</v>
          </cell>
          <cell r="AE216">
            <v>0</v>
          </cell>
          <cell r="AF216">
            <v>0</v>
          </cell>
          <cell r="AG216">
            <v>-74265</v>
          </cell>
          <cell r="AH216">
            <v>-88710</v>
          </cell>
          <cell r="AI216">
            <v>0</v>
          </cell>
          <cell r="AJ216">
            <v>0</v>
          </cell>
          <cell r="AK216">
            <v>-88710</v>
          </cell>
        </row>
        <row r="217">
          <cell r="H217">
            <v>67101</v>
          </cell>
          <cell r="I217" t="str">
            <v>Материалы</v>
          </cell>
          <cell r="J217">
            <v>-314806717.99000001</v>
          </cell>
          <cell r="K217">
            <v>0</v>
          </cell>
          <cell r="L217">
            <v>0</v>
          </cell>
          <cell r="M217">
            <v>-314806717.99000001</v>
          </cell>
          <cell r="N217">
            <v>-15389470.76</v>
          </cell>
          <cell r="O217">
            <v>0</v>
          </cell>
          <cell r="P217">
            <v>0</v>
          </cell>
          <cell r="Q217">
            <v>-15389470.76</v>
          </cell>
          <cell r="R217">
            <v>-35265597.119999997</v>
          </cell>
          <cell r="S217">
            <v>0</v>
          </cell>
          <cell r="T217">
            <v>0</v>
          </cell>
          <cell r="U217">
            <v>-35265597.119999997</v>
          </cell>
          <cell r="V217">
            <v>-21600869.579999998</v>
          </cell>
          <cell r="W217">
            <v>0</v>
          </cell>
          <cell r="X217">
            <v>0</v>
          </cell>
          <cell r="Y217">
            <v>-21600869.579999998</v>
          </cell>
          <cell r="Z217">
            <v>-67674247.459999993</v>
          </cell>
          <cell r="AA217">
            <v>0</v>
          </cell>
          <cell r="AB217">
            <v>0</v>
          </cell>
          <cell r="AC217">
            <v>-67674247.459999993</v>
          </cell>
          <cell r="AD217">
            <v>-10723609.130000001</v>
          </cell>
          <cell r="AE217">
            <v>0</v>
          </cell>
          <cell r="AF217">
            <v>0</v>
          </cell>
          <cell r="AG217">
            <v>-10723609.130000001</v>
          </cell>
          <cell r="AH217">
            <v>-13168242.279999999</v>
          </cell>
          <cell r="AI217">
            <v>0</v>
          </cell>
          <cell r="AJ217">
            <v>0</v>
          </cell>
          <cell r="AK217">
            <v>-13168242.279999999</v>
          </cell>
        </row>
        <row r="218">
          <cell r="H218">
            <v>67102</v>
          </cell>
          <cell r="I218" t="str">
            <v>Услуги</v>
          </cell>
          <cell r="J218">
            <v>-249154307.72</v>
          </cell>
          <cell r="K218">
            <v>0</v>
          </cell>
          <cell r="L218">
            <v>0</v>
          </cell>
          <cell r="M218">
            <v>-249154307.72</v>
          </cell>
          <cell r="N218">
            <v>-274798254.81999999</v>
          </cell>
          <cell r="O218">
            <v>0</v>
          </cell>
          <cell r="P218">
            <v>0</v>
          </cell>
          <cell r="Q218">
            <v>-274798254.81999999</v>
          </cell>
          <cell r="R218">
            <v>-396836124.45999998</v>
          </cell>
          <cell r="S218">
            <v>0</v>
          </cell>
          <cell r="T218">
            <v>0</v>
          </cell>
          <cell r="U218">
            <v>-396836124.45999998</v>
          </cell>
          <cell r="V218">
            <v>-345629747.94</v>
          </cell>
          <cell r="W218">
            <v>0</v>
          </cell>
          <cell r="X218">
            <v>0</v>
          </cell>
          <cell r="Y218">
            <v>-345629747.94</v>
          </cell>
          <cell r="Z218">
            <v>-651847371.13</v>
          </cell>
          <cell r="AA218">
            <v>0</v>
          </cell>
          <cell r="AB218">
            <v>0</v>
          </cell>
          <cell r="AC218">
            <v>-651847371.13</v>
          </cell>
          <cell r="AD218">
            <v>-1297280358.1800001</v>
          </cell>
          <cell r="AE218">
            <v>0</v>
          </cell>
          <cell r="AF218">
            <v>46442000</v>
          </cell>
          <cell r="AG218">
            <v>-1343722358.1800001</v>
          </cell>
          <cell r="AH218">
            <v>-1256100288.77</v>
          </cell>
          <cell r="AI218">
            <v>0</v>
          </cell>
          <cell r="AJ218">
            <v>0</v>
          </cell>
          <cell r="AK218">
            <v>-1302542288.77</v>
          </cell>
        </row>
        <row r="219">
          <cell r="H219">
            <v>67103</v>
          </cell>
          <cell r="I219" t="str">
            <v>Текущий ремонт</v>
          </cell>
          <cell r="J219">
            <v>-7940139.2999999998</v>
          </cell>
          <cell r="K219">
            <v>0</v>
          </cell>
          <cell r="L219">
            <v>0</v>
          </cell>
          <cell r="M219">
            <v>-7940139.2999999998</v>
          </cell>
          <cell r="N219">
            <v>-3412457.3</v>
          </cell>
          <cell r="O219">
            <v>0</v>
          </cell>
          <cell r="P219">
            <v>0</v>
          </cell>
          <cell r="Q219">
            <v>-3412457.3</v>
          </cell>
          <cell r="R219">
            <v>-12656151.32</v>
          </cell>
          <cell r="S219">
            <v>0</v>
          </cell>
          <cell r="T219">
            <v>0</v>
          </cell>
          <cell r="U219">
            <v>-12656151.32</v>
          </cell>
          <cell r="V219">
            <v>-6416958.1699999999</v>
          </cell>
          <cell r="W219">
            <v>0</v>
          </cell>
          <cell r="X219">
            <v>0</v>
          </cell>
          <cell r="Y219">
            <v>-6416958.1699999999</v>
          </cell>
          <cell r="Z219">
            <v>-38987789.710000001</v>
          </cell>
          <cell r="AA219">
            <v>0</v>
          </cell>
          <cell r="AB219">
            <v>0</v>
          </cell>
          <cell r="AC219">
            <v>-38987789.710000001</v>
          </cell>
          <cell r="AD219">
            <v>-12801083.77</v>
          </cell>
          <cell r="AE219">
            <v>0</v>
          </cell>
          <cell r="AF219">
            <v>0</v>
          </cell>
          <cell r="AG219">
            <v>-12801083.77</v>
          </cell>
          <cell r="AH219">
            <v>-58202894.549999997</v>
          </cell>
          <cell r="AI219">
            <v>0</v>
          </cell>
          <cell r="AJ219">
            <v>0</v>
          </cell>
          <cell r="AK219">
            <v>-58202894.549999997</v>
          </cell>
        </row>
        <row r="220">
          <cell r="H220">
            <v>67104</v>
          </cell>
          <cell r="I220" t="str">
            <v>Капитальный ремонт</v>
          </cell>
          <cell r="J220">
            <v>-32931189.420000002</v>
          </cell>
          <cell r="K220">
            <v>0</v>
          </cell>
          <cell r="L220">
            <v>0</v>
          </cell>
          <cell r="M220">
            <v>-32931189.420000002</v>
          </cell>
          <cell r="N220">
            <v>-21429591.559999999</v>
          </cell>
          <cell r="O220">
            <v>0</v>
          </cell>
          <cell r="P220">
            <v>0</v>
          </cell>
          <cell r="Q220">
            <v>-21429591.559999999</v>
          </cell>
          <cell r="R220">
            <v>-70832631.609999999</v>
          </cell>
          <cell r="S220">
            <v>0</v>
          </cell>
          <cell r="T220">
            <v>0</v>
          </cell>
          <cell r="U220">
            <v>-70832631.609999999</v>
          </cell>
          <cell r="V220">
            <v>-9602105.5800000001</v>
          </cell>
          <cell r="W220">
            <v>0</v>
          </cell>
          <cell r="X220">
            <v>0</v>
          </cell>
          <cell r="Y220">
            <v>-9602105.5800000001</v>
          </cell>
          <cell r="Z220">
            <v>-45600848.020000003</v>
          </cell>
          <cell r="AA220">
            <v>0</v>
          </cell>
          <cell r="AB220">
            <v>0</v>
          </cell>
          <cell r="AC220">
            <v>-45600848.020000003</v>
          </cell>
          <cell r="AD220">
            <v>-10282674</v>
          </cell>
          <cell r="AE220">
            <v>0</v>
          </cell>
          <cell r="AF220">
            <v>0</v>
          </cell>
          <cell r="AG220">
            <v>-10282674</v>
          </cell>
          <cell r="AH220">
            <v>-77590045.75</v>
          </cell>
          <cell r="AI220">
            <v>0</v>
          </cell>
          <cell r="AJ220">
            <v>0</v>
          </cell>
          <cell r="AK220">
            <v>-77590045.75</v>
          </cell>
        </row>
        <row r="221">
          <cell r="H221">
            <v>67105</v>
          </cell>
          <cell r="I221" t="str">
            <v>Уголь</v>
          </cell>
          <cell r="J221">
            <v>-0.31</v>
          </cell>
          <cell r="K221">
            <v>0</v>
          </cell>
          <cell r="L221">
            <v>0</v>
          </cell>
          <cell r="M221">
            <v>-0.31</v>
          </cell>
          <cell r="N221">
            <v>-27241233.460000001</v>
          </cell>
          <cell r="O221">
            <v>0</v>
          </cell>
          <cell r="P221">
            <v>0</v>
          </cell>
          <cell r="Q221">
            <v>-27241233.460000001</v>
          </cell>
          <cell r="R221">
            <v>-39744</v>
          </cell>
          <cell r="S221">
            <v>0</v>
          </cell>
          <cell r="T221">
            <v>0</v>
          </cell>
          <cell r="U221">
            <v>-39744</v>
          </cell>
          <cell r="V221">
            <v>-99497448.420000002</v>
          </cell>
          <cell r="W221">
            <v>0</v>
          </cell>
          <cell r="X221">
            <v>0</v>
          </cell>
          <cell r="Y221">
            <v>-99497448.420000002</v>
          </cell>
          <cell r="Z221">
            <v>-278079.14</v>
          </cell>
          <cell r="AA221">
            <v>0</v>
          </cell>
          <cell r="AB221">
            <v>0</v>
          </cell>
          <cell r="AC221">
            <v>-278079.14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-2303772</v>
          </cell>
          <cell r="AI221">
            <v>0</v>
          </cell>
          <cell r="AJ221">
            <v>0</v>
          </cell>
          <cell r="AK221">
            <v>-2303772</v>
          </cell>
        </row>
        <row r="222">
          <cell r="H222">
            <v>67106</v>
          </cell>
          <cell r="I222" t="str">
            <v>Мазут</v>
          </cell>
          <cell r="J222">
            <v>-0.47</v>
          </cell>
          <cell r="K222">
            <v>0</v>
          </cell>
          <cell r="L222">
            <v>0</v>
          </cell>
          <cell r="M222">
            <v>-0.47</v>
          </cell>
          <cell r="N222">
            <v>-0.01</v>
          </cell>
          <cell r="O222">
            <v>0</v>
          </cell>
          <cell r="P222">
            <v>0</v>
          </cell>
          <cell r="Q222">
            <v>-0.01</v>
          </cell>
          <cell r="R222">
            <v>-13354475.359999999</v>
          </cell>
          <cell r="S222">
            <v>0</v>
          </cell>
          <cell r="T222">
            <v>0</v>
          </cell>
          <cell r="U222">
            <v>-13354475.359999999</v>
          </cell>
          <cell r="V222">
            <v>-12308384.050000001</v>
          </cell>
          <cell r="W222">
            <v>0</v>
          </cell>
          <cell r="X222">
            <v>0</v>
          </cell>
          <cell r="Y222">
            <v>-12308384.050000001</v>
          </cell>
          <cell r="Z222">
            <v>-0.48</v>
          </cell>
          <cell r="AA222">
            <v>0</v>
          </cell>
          <cell r="AB222">
            <v>0</v>
          </cell>
          <cell r="AC222">
            <v>-0.48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3000.2</v>
          </cell>
          <cell r="AI222">
            <v>0</v>
          </cell>
          <cell r="AJ222">
            <v>0</v>
          </cell>
          <cell r="AK222">
            <v>3000.2</v>
          </cell>
        </row>
        <row r="223">
          <cell r="H223">
            <v>67107</v>
          </cell>
          <cell r="I223" t="str">
            <v>Железнодорожные тарифы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-19825017.469999999</v>
          </cell>
          <cell r="O223">
            <v>0</v>
          </cell>
          <cell r="P223">
            <v>0</v>
          </cell>
          <cell r="Q223">
            <v>-19825017.469999999</v>
          </cell>
          <cell r="R223">
            <v>-27690327.489999998</v>
          </cell>
          <cell r="S223">
            <v>0</v>
          </cell>
          <cell r="T223">
            <v>0</v>
          </cell>
          <cell r="U223">
            <v>-27690327.489999998</v>
          </cell>
          <cell r="V223">
            <v>-30056350.100000001</v>
          </cell>
          <cell r="W223">
            <v>0</v>
          </cell>
          <cell r="X223">
            <v>0</v>
          </cell>
          <cell r="Y223">
            <v>-30056350.100000001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</row>
        <row r="224">
          <cell r="H224">
            <v>67108</v>
          </cell>
          <cell r="I224" t="str">
            <v>ГСМ</v>
          </cell>
          <cell r="J224">
            <v>-36924.68</v>
          </cell>
          <cell r="K224">
            <v>0</v>
          </cell>
          <cell r="L224">
            <v>0</v>
          </cell>
          <cell r="M224">
            <v>-36924.68</v>
          </cell>
          <cell r="N224">
            <v>-340969.19</v>
          </cell>
          <cell r="O224">
            <v>0</v>
          </cell>
          <cell r="P224">
            <v>0</v>
          </cell>
          <cell r="Q224">
            <v>-340969.19</v>
          </cell>
          <cell r="R224">
            <v>-1426475.2</v>
          </cell>
          <cell r="S224">
            <v>0</v>
          </cell>
          <cell r="T224">
            <v>0</v>
          </cell>
          <cell r="U224">
            <v>-1426475.2</v>
          </cell>
          <cell r="V224">
            <v>-4007771.42</v>
          </cell>
          <cell r="W224">
            <v>0</v>
          </cell>
          <cell r="X224">
            <v>0</v>
          </cell>
          <cell r="Y224">
            <v>-4007771.42</v>
          </cell>
          <cell r="Z224">
            <v>-7073.08</v>
          </cell>
          <cell r="AA224">
            <v>0</v>
          </cell>
          <cell r="AB224">
            <v>0</v>
          </cell>
          <cell r="AC224">
            <v>-7073.08</v>
          </cell>
          <cell r="AD224">
            <v>-7019.55</v>
          </cell>
          <cell r="AE224">
            <v>0</v>
          </cell>
          <cell r="AF224">
            <v>0</v>
          </cell>
          <cell r="AG224">
            <v>-7019.55</v>
          </cell>
          <cell r="AH224">
            <v>-7019.55</v>
          </cell>
          <cell r="AI224">
            <v>0</v>
          </cell>
          <cell r="AJ224">
            <v>0</v>
          </cell>
          <cell r="AK224">
            <v>-7019.55</v>
          </cell>
        </row>
        <row r="225">
          <cell r="H225">
            <v>67109</v>
          </cell>
          <cell r="I225" t="str">
            <v>Капитальное строительство</v>
          </cell>
          <cell r="J225">
            <v>-54732199.840000004</v>
          </cell>
          <cell r="K225">
            <v>0</v>
          </cell>
          <cell r="L225">
            <v>0</v>
          </cell>
          <cell r="M225">
            <v>-54732199.840000004</v>
          </cell>
          <cell r="N225">
            <v>-21995832.510000002</v>
          </cell>
          <cell r="O225">
            <v>0</v>
          </cell>
          <cell r="P225">
            <v>0</v>
          </cell>
          <cell r="Q225">
            <v>-21995832.510000002</v>
          </cell>
          <cell r="R225">
            <v>-876408.56</v>
          </cell>
          <cell r="S225">
            <v>0</v>
          </cell>
          <cell r="T225">
            <v>0</v>
          </cell>
          <cell r="U225">
            <v>-876408.56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H226">
            <v>681</v>
          </cell>
          <cell r="I226" t="str">
            <v>Заработная плата сотрудников</v>
          </cell>
          <cell r="J226">
            <v>-392340.53</v>
          </cell>
          <cell r="K226">
            <v>0</v>
          </cell>
          <cell r="L226">
            <v>0</v>
          </cell>
          <cell r="M226">
            <v>-392340.53</v>
          </cell>
          <cell r="N226">
            <v>-7793501.2599999998</v>
          </cell>
          <cell r="O226">
            <v>0</v>
          </cell>
          <cell r="P226">
            <v>0</v>
          </cell>
          <cell r="Q226">
            <v>-7793501.2599999998</v>
          </cell>
          <cell r="R226">
            <v>-834008.05</v>
          </cell>
          <cell r="S226">
            <v>0</v>
          </cell>
          <cell r="T226">
            <v>0</v>
          </cell>
          <cell r="U226">
            <v>-834008.05</v>
          </cell>
          <cell r="V226">
            <v>-30855608.899999999</v>
          </cell>
          <cell r="W226">
            <v>0</v>
          </cell>
          <cell r="X226">
            <v>0</v>
          </cell>
          <cell r="Y226">
            <v>-30855608.899999999</v>
          </cell>
          <cell r="Z226">
            <v>-12421171.24</v>
          </cell>
          <cell r="AA226">
            <v>0</v>
          </cell>
          <cell r="AB226">
            <v>0</v>
          </cell>
          <cell r="AC226">
            <v>-12421171.24</v>
          </cell>
          <cell r="AD226">
            <v>-829655.45</v>
          </cell>
          <cell r="AE226">
            <v>0</v>
          </cell>
          <cell r="AF226">
            <v>0</v>
          </cell>
          <cell r="AG226">
            <v>-829655.45</v>
          </cell>
          <cell r="AH226">
            <v>-2594013.9</v>
          </cell>
          <cell r="AI226">
            <v>0</v>
          </cell>
          <cell r="AJ226">
            <v>0</v>
          </cell>
          <cell r="AK226">
            <v>-2594013.9</v>
          </cell>
        </row>
        <row r="227">
          <cell r="H227">
            <v>6840103</v>
          </cell>
          <cell r="I227" t="str">
            <v>Начисленные проценты  от других комп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-4583333.88</v>
          </cell>
          <cell r="AI227">
            <v>0</v>
          </cell>
          <cell r="AJ227">
            <v>0</v>
          </cell>
          <cell r="AK227">
            <v>-4583333.88</v>
          </cell>
        </row>
        <row r="228">
          <cell r="H228">
            <v>6840201</v>
          </cell>
          <cell r="I228" t="str">
            <v>Начисленные проценты АЕС Арлинтон</v>
          </cell>
          <cell r="J228">
            <v>-5662667229.0200005</v>
          </cell>
          <cell r="K228">
            <v>0</v>
          </cell>
          <cell r="L228">
            <v>0</v>
          </cell>
          <cell r="M228">
            <v>-5662667229.0200005</v>
          </cell>
          <cell r="N228">
            <v>-6118029468.0699997</v>
          </cell>
          <cell r="O228">
            <v>0</v>
          </cell>
          <cell r="P228">
            <v>0</v>
          </cell>
          <cell r="Q228">
            <v>-6118029468.0699997</v>
          </cell>
          <cell r="R228">
            <v>-5614378576.6000004</v>
          </cell>
          <cell r="S228">
            <v>0</v>
          </cell>
          <cell r="T228">
            <v>0</v>
          </cell>
          <cell r="U228">
            <v>-5614378576.6000004</v>
          </cell>
          <cell r="V228">
            <v>-5268800487.8000002</v>
          </cell>
          <cell r="W228">
            <v>0</v>
          </cell>
          <cell r="X228">
            <v>0</v>
          </cell>
          <cell r="Y228">
            <v>-5268800487.8000002</v>
          </cell>
          <cell r="Z228">
            <v>-5659265916.0799999</v>
          </cell>
          <cell r="AA228">
            <v>0</v>
          </cell>
          <cell r="AB228">
            <v>0</v>
          </cell>
          <cell r="AC228">
            <v>-5659265916.0799999</v>
          </cell>
          <cell r="AD228">
            <v>-5826590517.2799997</v>
          </cell>
          <cell r="AE228">
            <v>0</v>
          </cell>
          <cell r="AF228">
            <v>0</v>
          </cell>
          <cell r="AG228">
            <v>-5826590517.2799997</v>
          </cell>
          <cell r="AH228">
            <v>-5416830902.7299995</v>
          </cell>
          <cell r="AI228">
            <v>0</v>
          </cell>
          <cell r="AJ228">
            <v>0</v>
          </cell>
          <cell r="AK228">
            <v>-5416830902.7299995</v>
          </cell>
        </row>
        <row r="229">
          <cell r="H229">
            <v>6840202</v>
          </cell>
          <cell r="I229" t="str">
            <v>Начисленные проценты АЕС Электрик</v>
          </cell>
          <cell r="J229">
            <v>-5892092923.4799995</v>
          </cell>
          <cell r="K229">
            <v>0</v>
          </cell>
          <cell r="L229">
            <v>0</v>
          </cell>
          <cell r="M229">
            <v>-5892092923.4799995</v>
          </cell>
          <cell r="N229">
            <v>-6113732914.21</v>
          </cell>
          <cell r="O229">
            <v>0</v>
          </cell>
          <cell r="P229">
            <v>0</v>
          </cell>
          <cell r="Q229">
            <v>-6113732914.21</v>
          </cell>
          <cell r="R229">
            <v>-5657507599.3900003</v>
          </cell>
          <cell r="S229">
            <v>0</v>
          </cell>
          <cell r="T229">
            <v>0</v>
          </cell>
          <cell r="U229">
            <v>-5657507599.3900003</v>
          </cell>
          <cell r="V229">
            <v>-5099680959.1000004</v>
          </cell>
          <cell r="W229">
            <v>0</v>
          </cell>
          <cell r="X229">
            <v>0</v>
          </cell>
          <cell r="Y229">
            <v>-5099680959.1000004</v>
          </cell>
          <cell r="Z229">
            <v>-5305973896.3599997</v>
          </cell>
          <cell r="AA229">
            <v>0</v>
          </cell>
          <cell r="AB229">
            <v>0</v>
          </cell>
          <cell r="AC229">
            <v>-5305973896.3599997</v>
          </cell>
          <cell r="AD229">
            <v>-5247523706.9099998</v>
          </cell>
          <cell r="AE229">
            <v>0</v>
          </cell>
          <cell r="AF229">
            <v>0</v>
          </cell>
          <cell r="AG229">
            <v>-5247523706.9099998</v>
          </cell>
          <cell r="AH229">
            <v>-4655960715.6499996</v>
          </cell>
          <cell r="AI229">
            <v>0</v>
          </cell>
          <cell r="AJ229">
            <v>0</v>
          </cell>
          <cell r="AK229">
            <v>-4655960715.6499996</v>
          </cell>
        </row>
        <row r="230">
          <cell r="H230">
            <v>6840203</v>
          </cell>
          <cell r="I230" t="str">
            <v>Начисленные проценты АЕС Глобал</v>
          </cell>
          <cell r="J230">
            <v>-1389839358.04</v>
          </cell>
          <cell r="K230">
            <v>0</v>
          </cell>
          <cell r="L230">
            <v>0</v>
          </cell>
          <cell r="M230">
            <v>-1389839358.04</v>
          </cell>
          <cell r="N230">
            <v>-1815554246.9100001</v>
          </cell>
          <cell r="O230">
            <v>0</v>
          </cell>
          <cell r="P230">
            <v>0</v>
          </cell>
          <cell r="Q230">
            <v>-1815554246.9100001</v>
          </cell>
          <cell r="R230">
            <v>-1187781242.27</v>
          </cell>
          <cell r="S230">
            <v>0</v>
          </cell>
          <cell r="T230">
            <v>0</v>
          </cell>
          <cell r="U230">
            <v>-1187781242.27</v>
          </cell>
          <cell r="V230">
            <v>-774426599.07000005</v>
          </cell>
          <cell r="W230">
            <v>0</v>
          </cell>
          <cell r="X230">
            <v>0</v>
          </cell>
          <cell r="Y230">
            <v>-774426599.07000005</v>
          </cell>
          <cell r="Z230">
            <v>-1078309802.9400001</v>
          </cell>
          <cell r="AA230">
            <v>0</v>
          </cell>
          <cell r="AB230">
            <v>0</v>
          </cell>
          <cell r="AC230">
            <v>-1078309802.9400001</v>
          </cell>
          <cell r="AD230">
            <v>-1414639367.3099999</v>
          </cell>
          <cell r="AE230">
            <v>0</v>
          </cell>
          <cell r="AF230">
            <v>0</v>
          </cell>
          <cell r="AG230">
            <v>-1414639367.3099999</v>
          </cell>
          <cell r="AH230">
            <v>-1612910892.52</v>
          </cell>
          <cell r="AI230">
            <v>0</v>
          </cell>
          <cell r="AJ230">
            <v>0</v>
          </cell>
          <cell r="AK230">
            <v>-1612910892.52</v>
          </cell>
        </row>
        <row r="231">
          <cell r="H231">
            <v>685</v>
          </cell>
          <cell r="I231" t="str">
            <v>Резерв на оплату отпусков работникам</v>
          </cell>
          <cell r="J231">
            <v>0</v>
          </cell>
          <cell r="K231">
            <v>0</v>
          </cell>
          <cell r="L231">
            <v>2455779</v>
          </cell>
          <cell r="M231">
            <v>-2455779</v>
          </cell>
          <cell r="N231">
            <v>0</v>
          </cell>
          <cell r="O231">
            <v>2455779</v>
          </cell>
          <cell r="P231">
            <v>3593465</v>
          </cell>
          <cell r="Q231">
            <v>-3593465</v>
          </cell>
          <cell r="R231">
            <v>0</v>
          </cell>
          <cell r="S231">
            <v>3593465</v>
          </cell>
          <cell r="T231">
            <v>4552517</v>
          </cell>
          <cell r="U231">
            <v>-4552517</v>
          </cell>
          <cell r="V231">
            <v>0</v>
          </cell>
          <cell r="W231">
            <v>4552517</v>
          </cell>
          <cell r="X231">
            <v>3548196</v>
          </cell>
          <cell r="Y231">
            <v>-3548196</v>
          </cell>
          <cell r="Z231">
            <v>0</v>
          </cell>
          <cell r="AA231">
            <v>0</v>
          </cell>
          <cell r="AB231">
            <v>0</v>
          </cell>
          <cell r="AC231">
            <v>-3548196</v>
          </cell>
          <cell r="AD231">
            <v>0</v>
          </cell>
          <cell r="AE231">
            <v>0</v>
          </cell>
          <cell r="AF231">
            <v>0</v>
          </cell>
          <cell r="AG231">
            <v>-3548196</v>
          </cell>
          <cell r="AH231">
            <v>0</v>
          </cell>
          <cell r="AI231">
            <v>0</v>
          </cell>
          <cell r="AJ231">
            <v>0</v>
          </cell>
          <cell r="AK231">
            <v>-3548196</v>
          </cell>
        </row>
        <row r="232">
          <cell r="H232">
            <v>68601</v>
          </cell>
          <cell r="I232" t="str">
            <v>ARO liability</v>
          </cell>
          <cell r="J232">
            <v>0</v>
          </cell>
          <cell r="K232">
            <v>13344000</v>
          </cell>
          <cell r="L232">
            <v>69258143.312486127</v>
          </cell>
          <cell r="M232">
            <v>-55914143.312486127</v>
          </cell>
          <cell r="N232">
            <v>0</v>
          </cell>
          <cell r="O232">
            <v>10500000</v>
          </cell>
          <cell r="P232">
            <v>6989267.9140607649</v>
          </cell>
          <cell r="Q232">
            <v>-52403411.226546891</v>
          </cell>
          <cell r="R232">
            <v>0</v>
          </cell>
          <cell r="S232">
            <v>15658591.140000001</v>
          </cell>
          <cell r="T232">
            <v>6550426.4033183623</v>
          </cell>
          <cell r="U232">
            <v>-43295246.489865251</v>
          </cell>
          <cell r="V232">
            <v>0</v>
          </cell>
          <cell r="W232">
            <v>5478260.8700000001</v>
          </cell>
          <cell r="X232">
            <v>5411905.8112331582</v>
          </cell>
          <cell r="Y232">
            <v>-43228891.431098409</v>
          </cell>
          <cell r="Z232">
            <v>0</v>
          </cell>
          <cell r="AA232">
            <v>0</v>
          </cell>
          <cell r="AB232">
            <v>0</v>
          </cell>
          <cell r="AC232">
            <v>-43228891.431098409</v>
          </cell>
          <cell r="AD232">
            <v>0</v>
          </cell>
          <cell r="AE232">
            <v>2827045</v>
          </cell>
          <cell r="AF232">
            <v>5403611.428887303</v>
          </cell>
          <cell r="AG232">
            <v>-45805457.859985709</v>
          </cell>
          <cell r="AH232">
            <v>0</v>
          </cell>
          <cell r="AI232">
            <v>0</v>
          </cell>
          <cell r="AJ232">
            <v>0</v>
          </cell>
          <cell r="AK232">
            <v>-45805457.859985709</v>
          </cell>
        </row>
        <row r="233">
          <cell r="H233">
            <v>68701</v>
          </cell>
          <cell r="I233" t="str">
            <v>Командировочные расходы</v>
          </cell>
          <cell r="J233">
            <v>-633391.06000000006</v>
          </cell>
          <cell r="K233">
            <v>0</v>
          </cell>
          <cell r="L233">
            <v>0</v>
          </cell>
          <cell r="M233">
            <v>-633391.06000000006</v>
          </cell>
          <cell r="N233">
            <v>-236613.74</v>
          </cell>
          <cell r="O233">
            <v>0</v>
          </cell>
          <cell r="P233">
            <v>0</v>
          </cell>
          <cell r="Q233">
            <v>-236613.74</v>
          </cell>
          <cell r="R233">
            <v>86946.72</v>
          </cell>
          <cell r="S233">
            <v>0</v>
          </cell>
          <cell r="T233">
            <v>0</v>
          </cell>
          <cell r="U233">
            <v>86946.72</v>
          </cell>
          <cell r="V233">
            <v>-79285.119999999995</v>
          </cell>
          <cell r="W233">
            <v>0</v>
          </cell>
          <cell r="X233">
            <v>0</v>
          </cell>
          <cell r="Y233">
            <v>-79285.119999999995</v>
          </cell>
          <cell r="Z233">
            <v>-21616.33</v>
          </cell>
          <cell r="AA233">
            <v>0</v>
          </cell>
          <cell r="AB233">
            <v>0</v>
          </cell>
          <cell r="AC233">
            <v>-21616.33</v>
          </cell>
          <cell r="AD233">
            <v>-43594.93</v>
          </cell>
          <cell r="AE233">
            <v>0</v>
          </cell>
          <cell r="AF233">
            <v>0</v>
          </cell>
          <cell r="AG233">
            <v>-43594.93</v>
          </cell>
          <cell r="AH233">
            <v>-89267.48</v>
          </cell>
          <cell r="AI233">
            <v>0</v>
          </cell>
          <cell r="AJ233">
            <v>0</v>
          </cell>
          <cell r="AK233">
            <v>-89267.48</v>
          </cell>
        </row>
        <row r="234">
          <cell r="H234">
            <v>68702</v>
          </cell>
          <cell r="I234" t="str">
            <v>Прочие</v>
          </cell>
          <cell r="J234">
            <v>-936898.74</v>
          </cell>
          <cell r="K234">
            <v>0</v>
          </cell>
          <cell r="L234">
            <v>0</v>
          </cell>
          <cell r="M234">
            <v>-936898.74</v>
          </cell>
          <cell r="N234">
            <v>-1127774.27</v>
          </cell>
          <cell r="O234">
            <v>0</v>
          </cell>
          <cell r="P234">
            <v>0</v>
          </cell>
          <cell r="Q234">
            <v>-1127774.27</v>
          </cell>
          <cell r="R234">
            <v>-968953.14</v>
          </cell>
          <cell r="S234">
            <v>0</v>
          </cell>
          <cell r="T234">
            <v>0</v>
          </cell>
          <cell r="U234">
            <v>-968953.14</v>
          </cell>
          <cell r="V234">
            <v>-2277230.0299999998</v>
          </cell>
          <cell r="W234">
            <v>0</v>
          </cell>
          <cell r="X234">
            <v>0</v>
          </cell>
          <cell r="Y234">
            <v>-2277230.0299999998</v>
          </cell>
          <cell r="Z234">
            <v>-3187348</v>
          </cell>
          <cell r="AA234">
            <v>0</v>
          </cell>
          <cell r="AB234">
            <v>0</v>
          </cell>
          <cell r="AC234">
            <v>-3187348</v>
          </cell>
          <cell r="AD234">
            <v>-1058791.06</v>
          </cell>
          <cell r="AE234">
            <v>0</v>
          </cell>
          <cell r="AF234">
            <v>0</v>
          </cell>
          <cell r="AG234">
            <v>-1058791.06</v>
          </cell>
          <cell r="AH234">
            <v>-19075191.699999999</v>
          </cell>
          <cell r="AI234">
            <v>0</v>
          </cell>
          <cell r="AJ234">
            <v>0</v>
          </cell>
          <cell r="AK234">
            <v>-19075191.699999999</v>
          </cell>
        </row>
        <row r="235">
          <cell r="H235">
            <v>68703</v>
          </cell>
          <cell r="I235" t="str">
            <v>Депонированная зарплата</v>
          </cell>
          <cell r="J235">
            <v>-1129099.33</v>
          </cell>
          <cell r="K235">
            <v>0</v>
          </cell>
          <cell r="L235">
            <v>0</v>
          </cell>
          <cell r="M235">
            <v>-1129099.33</v>
          </cell>
          <cell r="N235">
            <v>-1321916.04</v>
          </cell>
          <cell r="O235">
            <v>0</v>
          </cell>
          <cell r="P235">
            <v>0</v>
          </cell>
          <cell r="Q235">
            <v>-1321916.04</v>
          </cell>
          <cell r="R235">
            <v>-1173202.82</v>
          </cell>
          <cell r="S235">
            <v>0</v>
          </cell>
          <cell r="T235">
            <v>0</v>
          </cell>
          <cell r="U235">
            <v>-1173202.82</v>
          </cell>
          <cell r="V235">
            <v>-708328.25</v>
          </cell>
          <cell r="W235">
            <v>0</v>
          </cell>
          <cell r="X235">
            <v>0</v>
          </cell>
          <cell r="Y235">
            <v>-708328.25</v>
          </cell>
          <cell r="Z235">
            <v>352729.2</v>
          </cell>
          <cell r="AA235">
            <v>0</v>
          </cell>
          <cell r="AB235">
            <v>0</v>
          </cell>
          <cell r="AC235">
            <v>352729.2</v>
          </cell>
          <cell r="AD235">
            <v>-674454.2</v>
          </cell>
          <cell r="AE235">
            <v>0</v>
          </cell>
          <cell r="AF235">
            <v>0</v>
          </cell>
          <cell r="AG235">
            <v>-674454.2</v>
          </cell>
          <cell r="AH235">
            <v>44663.32</v>
          </cell>
          <cell r="AI235">
            <v>0</v>
          </cell>
          <cell r="AJ235">
            <v>0</v>
          </cell>
          <cell r="AK235">
            <v>44663.32</v>
          </cell>
        </row>
        <row r="236">
          <cell r="H236">
            <v>68704</v>
          </cell>
          <cell r="I236" t="str">
            <v>Задолженность сотрудников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7">
          <cell r="H237">
            <v>68707</v>
          </cell>
          <cell r="I237" t="str">
            <v>Подотчетные суммы</v>
          </cell>
          <cell r="J237">
            <v>-1444</v>
          </cell>
          <cell r="K237">
            <v>0</v>
          </cell>
          <cell r="L237">
            <v>0</v>
          </cell>
          <cell r="M237">
            <v>-1444</v>
          </cell>
          <cell r="N237">
            <v>-4776</v>
          </cell>
          <cell r="O237">
            <v>0</v>
          </cell>
          <cell r="P237">
            <v>0</v>
          </cell>
          <cell r="Q237">
            <v>-4776</v>
          </cell>
          <cell r="R237">
            <v>-611725.57999999996</v>
          </cell>
          <cell r="S237">
            <v>0</v>
          </cell>
          <cell r="T237">
            <v>0</v>
          </cell>
          <cell r="U237">
            <v>-611725.57999999996</v>
          </cell>
          <cell r="V237">
            <v>-733</v>
          </cell>
          <cell r="W237">
            <v>0</v>
          </cell>
          <cell r="X237">
            <v>0</v>
          </cell>
          <cell r="Y237">
            <v>-733</v>
          </cell>
          <cell r="Z237">
            <v>-51765.46</v>
          </cell>
          <cell r="AA237">
            <v>0</v>
          </cell>
          <cell r="AB237">
            <v>0</v>
          </cell>
          <cell r="AC237">
            <v>-51765.46</v>
          </cell>
          <cell r="AD237">
            <v>-24213</v>
          </cell>
          <cell r="AE237">
            <v>0</v>
          </cell>
          <cell r="AF237">
            <v>0</v>
          </cell>
          <cell r="AG237">
            <v>-24213</v>
          </cell>
          <cell r="AH237">
            <v>-16213</v>
          </cell>
          <cell r="AI237">
            <v>0</v>
          </cell>
          <cell r="AJ237">
            <v>0</v>
          </cell>
          <cell r="AK237">
            <v>-16213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КЦМ-Акбастау (2)"/>
      <sheetName val="FX_rates"/>
      <sheetName val="A2_2_OAR"/>
      <sheetName val="A4_4_cons_04_03"/>
      <sheetName val="A4_100_-_TS_2004"/>
      <sheetName val="Cash_Flow_2004"/>
      <sheetName val="O_750_DTL__Audited_Actual"/>
      <sheetName val="O_750_DTL__Audited_per_Books"/>
      <sheetName val="FS_disclosures"/>
      <sheetName val="O_760_DTL__Audited_PD"/>
      <sheetName val="Cost_99v98"/>
      <sheetName val="B-4"/>
      <sheetName val="FES"/>
      <sheetName val="KONSOLID"/>
      <sheetName val="Profit &amp; Loss Total"/>
      <sheetName val="C-Total Market"/>
      <sheetName val="I-Demand Drivers"/>
      <sheetName val="U2.1013"/>
      <sheetName val="#REF"/>
      <sheetName val="MASTER SHEET"/>
      <sheetName val="03 ТМЦ ОБЩИЙ"/>
      <sheetName val="capex "/>
      <sheetName val="const"/>
      <sheetName val="Gas1999"/>
      <sheetName val="Confirmation"/>
      <sheetName val="Содержание"/>
      <sheetName val="Sales for 2001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Atai excel"/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rialBalance"/>
      <sheetName val="IS Altai"/>
      <sheetName val="IS TauPower"/>
      <sheetName val="BS Tau Power"/>
      <sheetName val="BS Altai +TP"/>
      <sheetName val="IS Altai+TP"/>
      <sheetName val="Plan-Bônus"/>
      <sheetName val="ISvsOB"/>
      <sheetName val="Trial Balance"/>
      <sheetName val="ао"/>
      <sheetName val="Double Bridge"/>
      <sheetName val="scr o&amp;m"/>
      <sheetName val="Статьи"/>
    </sheetNames>
    <sheetDataSet>
      <sheetData sheetId="0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IS"/>
      <sheetName val="BS"/>
      <sheetName val="CF"/>
      <sheetName val="CE"/>
      <sheetName val="5"/>
      <sheetName val="6"/>
      <sheetName val="7"/>
      <sheetName val="8"/>
      <sheetName val="9"/>
      <sheetName val="10"/>
      <sheetName val="11"/>
      <sheetName val="12"/>
      <sheetName val="15"/>
      <sheetName val="16"/>
      <sheetName val="19"/>
      <sheetName val="20"/>
      <sheetName val="21"/>
      <sheetName val="22"/>
      <sheetName val="23"/>
      <sheetName val="25"/>
      <sheetName val="29"/>
      <sheetName val="30"/>
      <sheetName val="32"/>
      <sheetName val="B1 MKM_06"/>
      <sheetName val="ао"/>
      <sheetName val="TB Atai excel"/>
      <sheetName val="const"/>
    </sheetNames>
    <sheetDataSet>
      <sheetData sheetId="0">
        <row r="2">
          <cell r="B2">
            <v>1.1851700000000001</v>
          </cell>
        </row>
        <row r="3">
          <cell r="B3">
            <v>1.22966</v>
          </cell>
        </row>
        <row r="4">
          <cell r="B4">
            <v>1.2551000000000001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Acc 2411"/>
      <sheetName val="Acc 2732"/>
      <sheetName val="Acc 2412"/>
      <sheetName val="Acc 2413"/>
      <sheetName val="Acc 2414"/>
      <sheetName val="Acc 2415"/>
      <sheetName val="Acc 2930"/>
      <sheetName val="GAAP COA"/>
      <sheetName val="списание ОС  ГААП КАЗ"/>
      <sheetName val="J C "/>
      <sheetName val="Sheet1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 refreshError="1"/>
      <sheetData sheetId="46" refreshError="1">
        <row r="7">
          <cell r="B7" t="str">
            <v>Other Tax-Exempt Income</v>
          </cell>
        </row>
        <row r="8">
          <cell r="B8" t="str">
            <v>Local Taxes--Non-Deductible</v>
          </cell>
        </row>
        <row r="9">
          <cell r="B9" t="str">
            <v>National Taxes --Non-Deductible</v>
          </cell>
        </row>
        <row r="10">
          <cell r="B10" t="str">
            <v>LT Comp. Stock Options--Non-Deductible</v>
          </cell>
        </row>
        <row r="11">
          <cell r="B11" t="str">
            <v>LT Comp. Restricted Stock--Non-Deductible</v>
          </cell>
        </row>
        <row r="12">
          <cell r="B12" t="str">
            <v>Charitable Contributions/Donations</v>
          </cell>
        </row>
        <row r="13">
          <cell r="B13" t="str">
            <v>Director Fees</v>
          </cell>
        </row>
        <row r="14">
          <cell r="B14" t="str">
            <v>Penalties &amp; Fines</v>
          </cell>
        </row>
        <row r="15">
          <cell r="B15" t="str">
            <v>Meals &amp; Entertainment</v>
          </cell>
        </row>
        <row r="16">
          <cell r="B16" t="str">
            <v>Gifts &amp; Promotions</v>
          </cell>
        </row>
        <row r="17">
          <cell r="B17" t="str">
            <v>Other Misc. Permanent Differences</v>
          </cell>
        </row>
        <row r="18">
          <cell r="B18" t="str">
            <v>AES Charges</v>
          </cell>
        </row>
        <row r="19">
          <cell r="B19" t="str">
            <v>IC Interest expense</v>
          </cell>
        </row>
        <row r="20">
          <cell r="B20" t="str">
            <v>FX Gain/Loss difference</v>
          </cell>
        </row>
        <row r="21">
          <cell r="B21" t="str">
            <v>Travel - non deductible</v>
          </cell>
        </row>
        <row r="22">
          <cell r="B22" t="str">
            <v>Change in prior year estimates</v>
          </cell>
        </row>
        <row r="24">
          <cell r="B24" t="str">
            <v>Suntree expenses</v>
          </cell>
        </row>
        <row r="25">
          <cell r="B25" t="str">
            <v>Interest on third party loans</v>
          </cell>
        </row>
        <row r="26">
          <cell r="B26" t="str">
            <v>Electricity sales</v>
          </cell>
        </row>
        <row r="27">
          <cell r="B27" t="str">
            <v>Consulting/audit services</v>
          </cell>
        </row>
        <row r="28">
          <cell r="B28" t="str">
            <v>Bad debts</v>
          </cell>
        </row>
        <row r="29">
          <cell r="B29" t="str">
            <v>Salaries/Bonuses non-deductible</v>
          </cell>
        </row>
        <row r="30">
          <cell r="B30" t="str">
            <v>Other-Please Describe</v>
          </cell>
        </row>
        <row r="32">
          <cell r="B32" t="str">
            <v>Temporary Differences</v>
          </cell>
        </row>
        <row r="33">
          <cell r="B33" t="str">
            <v>PP&amp;E (Depreciation)</v>
          </cell>
        </row>
        <row r="34">
          <cell r="B34" t="str">
            <v>Repiar and Maintenance costs</v>
          </cell>
        </row>
        <row r="35">
          <cell r="B35" t="str">
            <v>Gain/loss on fixed asset disposal</v>
          </cell>
        </row>
        <row r="36">
          <cell r="B36" t="str">
            <v>Deferred Financing Costs (Amortization)</v>
          </cell>
        </row>
        <row r="37">
          <cell r="B37" t="str">
            <v>Allowance for Doubtful Accounts</v>
          </cell>
        </row>
        <row r="38">
          <cell r="B38" t="str">
            <v>Other Prepaid Costs</v>
          </cell>
        </row>
        <row r="39">
          <cell r="B39" t="str">
            <v>Amort Of ARO</v>
          </cell>
        </row>
        <row r="40">
          <cell r="B40" t="str">
            <v>Accretion Exp - ARO</v>
          </cell>
        </row>
        <row r="41">
          <cell r="B41" t="str">
            <v>Routine Maint - Environmental Systems</v>
          </cell>
        </row>
        <row r="42">
          <cell r="B42" t="str">
            <v>Unrealized Foreign Currency Derivatives (Gain)/Loss</v>
          </cell>
        </row>
        <row r="43">
          <cell r="B43" t="str">
            <v>Allowance for inventory obsolescence</v>
          </cell>
        </row>
        <row r="44">
          <cell r="B44" t="str">
            <v>Allowance for prepayments</v>
          </cell>
        </row>
        <row r="45">
          <cell r="B45" t="str">
            <v>AKSU SWAP</v>
          </cell>
        </row>
        <row r="46">
          <cell r="B46" t="str">
            <v>Amortisation of intangibles</v>
          </cell>
        </row>
        <row r="47">
          <cell r="B47" t="str">
            <v>Accrued vacation and bonus reserves</v>
          </cell>
        </row>
        <row r="50">
          <cell r="B50" t="str">
            <v>Total: Difference</v>
          </cell>
        </row>
        <row r="52">
          <cell r="B52" t="str">
            <v>Taxable Income</v>
          </cell>
        </row>
        <row r="53">
          <cell r="B53" t="str">
            <v>Check with TB</v>
          </cell>
        </row>
      </sheetData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жет"/>
      <sheetName val="ИТ ОБОРУДОВАНИЕ"/>
      <sheetName val="Прочие капитальные затраты"/>
      <sheetName val="ФОТ"/>
      <sheetName val="Ком. расходы"/>
      <sheetName val="Обучение сотрудников"/>
      <sheetName val="Транспортные расходы"/>
      <sheetName val="Канц. товары"/>
      <sheetName val="Услуги связи и ПД"/>
      <sheetName val="Расходные материалы и прочие"/>
      <sheetName val="PTC Consum and other"/>
      <sheetName val="В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 FS"/>
      <sheetName val="Output (KCC)"/>
      <sheetName val="Revenue and trade receivables"/>
      <sheetName val="COGS, TP and other BS items"/>
      <sheetName val="COS"/>
      <sheetName val="Non-current assets and CAPEX"/>
      <sheetName val="Mineral extraction tax"/>
      <sheetName val="Tax payable"/>
      <sheetName val="Other IS items"/>
      <sheetName val="5a"/>
      <sheetName val="G&amp;A"/>
      <sheetName val="Inputs"/>
      <sheetName val="property tax"/>
      <sheetName val="T2.100"/>
      <sheetName val="Copper Concent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 FS"/>
      <sheetName val="Output (KCC)"/>
      <sheetName val="Revenue and trade receivables"/>
      <sheetName val="COGS, TP and other BS items"/>
      <sheetName val="COS"/>
      <sheetName val="Non-current assets and CAPEX"/>
      <sheetName val="Mineral extraction tax"/>
      <sheetName val="Tax payable"/>
      <sheetName val="Other IS items"/>
      <sheetName val="5a"/>
      <sheetName val="G&amp;A"/>
      <sheetName val="Inputs"/>
      <sheetName val="property tax"/>
      <sheetName val="T2.100"/>
      <sheetName val="Copper Concent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1"/>
      <sheetName val="12"/>
      <sheetName val="15"/>
      <sheetName val="15.1"/>
      <sheetName val="16"/>
      <sheetName val="17"/>
      <sheetName val="18"/>
      <sheetName val="19"/>
      <sheetName val="21"/>
      <sheetName val="22"/>
      <sheetName val="23"/>
      <sheetName val="24"/>
      <sheetName val="26.1"/>
      <sheetName val="26.2"/>
      <sheetName val="10"/>
      <sheetName val="Example"/>
      <sheetName val="ао"/>
      <sheetName val="Inputs"/>
      <sheetName val="СР1 сцен."/>
    </sheetNames>
    <sheetDataSet>
      <sheetData sheetId="0" refreshError="1"/>
      <sheetData sheetId="1" refreshError="1"/>
      <sheetData sheetId="2" refreshError="1">
        <row r="6">
          <cell r="C6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temp_perm_diff"/>
      <sheetName val="Assumptions"/>
      <sheetName val="Parameters"/>
      <sheetName val="Non IC Input"/>
      <sheetName val="Inputs"/>
      <sheetName val="Ex rates"/>
      <sheetName val="Чувствительность"/>
    </sheetNames>
    <sheetDataSet>
      <sheetData sheetId="0" refreshError="1"/>
      <sheetData sheetId="1" refreshError="1">
        <row r="1">
          <cell r="C1">
            <v>39082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Currency _ Location Sheet "/>
      <sheetName val="Parameters"/>
      <sheetName val="curve"/>
      <sheetName val="Отопление"/>
      <sheetName val="Вентиляция"/>
      <sheetName val="изменение_оборотных_средств"/>
      <sheetName val="Чувствительность"/>
    </sheetNames>
    <sheetDataSet>
      <sheetData sheetId="0">
        <row r="7">
          <cell r="E7">
            <v>0.9</v>
          </cell>
        </row>
        <row r="9">
          <cell r="D9">
            <v>24</v>
          </cell>
        </row>
        <row r="41">
          <cell r="D41">
            <v>0.2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88">
          <cell r="F88">
            <v>0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Добыча нефти4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urve"/>
      <sheetName val="Parameters"/>
      <sheetName val="Калькуляция"/>
      <sheetName val="Const"/>
      <sheetName val="Calculations"/>
      <sheetName val="7"/>
      <sheetName val="год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ayroll Summary"/>
      <sheetName val="X-rates"/>
      <sheetName val="KCC"/>
      <sheetName val="Annual_St"/>
      <sheetName val="Early_Gene"/>
      <sheetName val="Tax_&amp;_Dep"/>
      <sheetName val="Repay_Profiles"/>
      <sheetName val="CFADS_vs_DS"/>
      <sheetName val="DSCR_vs_PA_DSCR"/>
      <sheetName val="а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ижевского"/>
      <sheetName val="Услуги связи"/>
      <sheetName val="Энергия"/>
      <sheetName val="Налоги"/>
      <sheetName val="КАССОВЫЙ ПЛАН 2012 ЧИЖЕВСКОГО"/>
      <sheetName val="ЯНВАРЬ"/>
      <sheetName val="КАССОВЫЙ%20ПЛАН%202012%20ЧИЖЕВС"/>
      <sheetName val="%D0%9A%D0%90%D0%A1%D0%A1%D0%9E%"/>
      <sheetName val="Debt"/>
      <sheetName val="rollforward"/>
      <sheetName val="XREF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я"/>
      <sheetName val="Гранич"/>
      <sheetName val="М3"/>
      <sheetName val="M4"/>
      <sheetName val="Факт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Контакты"/>
      <sheetName val="Табл4-3"/>
      <sheetName val="Лист1"/>
      <sheetName val="Баланс (2)"/>
      <sheetName val="Баланс"/>
      <sheetName val="Тр-т"/>
      <sheetName val="Макрос"/>
      <sheetName val="КЗ Белоус"/>
      <sheetName val="СР1 сцен."/>
      <sheetName val="Отопление"/>
      <sheetName val="Вентиляция"/>
      <sheetName val="Const"/>
      <sheetName val="Общая_информация"/>
      <sheetName val="ЯНВАРЬ"/>
      <sheetName val="Проект6"/>
    </sheetNames>
    <sheetDataSet>
      <sheetData sheetId="0" refreshError="1"/>
      <sheetData sheetId="1" refreshError="1"/>
      <sheetData sheetId="2">
        <row r="28">
          <cell r="L28">
            <v>0.5</v>
          </cell>
        </row>
      </sheetData>
      <sheetData sheetId="3">
        <row r="18">
          <cell r="K18">
            <v>20.2</v>
          </cell>
        </row>
      </sheetData>
      <sheetData sheetId="4">
        <row r="28">
          <cell r="L28">
            <v>0.5</v>
          </cell>
        </row>
      </sheetData>
      <sheetData sheetId="5">
        <row r="18">
          <cell r="K18">
            <v>20.2</v>
          </cell>
        </row>
      </sheetData>
      <sheetData sheetId="6">
        <row r="28">
          <cell r="L28">
            <v>0.5</v>
          </cell>
        </row>
      </sheetData>
      <sheetData sheetId="7">
        <row r="18">
          <cell r="K18">
            <v>20.2</v>
          </cell>
        </row>
      </sheetData>
      <sheetData sheetId="8" refreshError="1">
        <row r="28">
          <cell r="L28">
            <v>0.5</v>
          </cell>
          <cell r="M28">
            <v>0.66</v>
          </cell>
          <cell r="N28">
            <v>1.27</v>
          </cell>
        </row>
        <row r="29">
          <cell r="L29">
            <v>1.2</v>
          </cell>
          <cell r="M29">
            <v>2.2999999999999998</v>
          </cell>
          <cell r="N29">
            <v>3.5</v>
          </cell>
        </row>
      </sheetData>
      <sheetData sheetId="9">
        <row r="18">
          <cell r="K18">
            <v>20.2</v>
          </cell>
        </row>
      </sheetData>
      <sheetData sheetId="10">
        <row r="18">
          <cell r="K18">
            <v>20.2</v>
          </cell>
        </row>
      </sheetData>
      <sheetData sheetId="11">
        <row r="18">
          <cell r="K18">
            <v>20.2</v>
          </cell>
        </row>
      </sheetData>
      <sheetData sheetId="12">
        <row r="18">
          <cell r="K18">
            <v>20.2</v>
          </cell>
        </row>
      </sheetData>
      <sheetData sheetId="13" refreshError="1">
        <row r="18">
          <cell r="K18">
            <v>20.2</v>
          </cell>
        </row>
        <row r="31">
          <cell r="K31">
            <v>24.6</v>
          </cell>
        </row>
        <row r="44">
          <cell r="K44">
            <v>31</v>
          </cell>
        </row>
      </sheetData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ТД РАП"/>
      <sheetName val="ао"/>
      <sheetName val="ЯНВАРЬ"/>
      <sheetName val="ТД_РАП"/>
      <sheetName val="Const"/>
      <sheetName val="3.3. Inventories"/>
      <sheetName val="Debt"/>
      <sheetName val="KAR10"/>
      <sheetName val="Контакты"/>
      <sheetName val="Форма2"/>
      <sheetName val="curve"/>
      <sheetName val="Анализ закл. работ"/>
      <sheetName val="Parameters"/>
      <sheetName val="Gzb_1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Статьи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Форма1"/>
      <sheetName val="Prelim Cost"/>
      <sheetName val="summary"/>
      <sheetName val="ДДСАБ"/>
      <sheetName val="ДДСККБ"/>
      <sheetName val="АФ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  <sheetName val="Intercompany transactions"/>
      <sheetName val="Исх"/>
      <sheetName val="Перечень связанных сторон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курсы"/>
      <sheetName val="OS"/>
      <sheetName val="Products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вижение финансов"/>
      <sheetName val="Аукцион_-_форма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Criterion Range"/>
      <sheetName val="1450"/>
      <sheetName val="Tickmarks"/>
      <sheetName val="Бонды стр.341"/>
      <sheetName val="project proforma"/>
      <sheetName val="Sum Statement"/>
      <sheetName val="capital"/>
      <sheetName val="prod stats"/>
      <sheetName val="prod value"/>
      <sheetName val="tax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A5" t="str">
            <v>KZ4CK2412971</v>
          </cell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A6" t="str">
            <v>KZ4CK2603983</v>
          </cell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A7" t="str">
            <v>KZ4CK2406981</v>
          </cell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A8" t="str">
            <v>KZ4CK2509982</v>
          </cell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A9" t="str">
            <v>KZ4CK2512986</v>
          </cell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A10" t="str">
            <v>KZ4CL2503991</v>
          </cell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A11" t="str">
            <v>KZ4CL2406997</v>
          </cell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A12" t="str">
            <v>KZ4CL2312997</v>
          </cell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A13" t="str">
            <v>KZ46L0807993</v>
          </cell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A14" t="str">
            <v>KZ43L0804997</v>
          </cell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A15" t="str">
            <v>KZ87K1401990</v>
          </cell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A16" t="str">
            <v>KZ8EK2201991</v>
          </cell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A17" t="str">
            <v>KZ8LK2901991</v>
          </cell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A18" t="str">
            <v>KZ46L1507998</v>
          </cell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A19" t="str">
            <v>KZ43L1504992</v>
          </cell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A20" t="str">
            <v>KZ95K1802992</v>
          </cell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A21" t="str">
            <v>KZ8LK0502999</v>
          </cell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A22" t="str">
            <v>KZ8EK2901996</v>
          </cell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A23" t="str">
            <v>KZ46L2207994</v>
          </cell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A24" t="str">
            <v>KZ43L2204998</v>
          </cell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A25" t="str">
            <v>KZ95K2502997</v>
          </cell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A26" t="str">
            <v>KZ8LK1202995</v>
          </cell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A27" t="str">
            <v>KZ8EK0502994</v>
          </cell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A28" t="str">
            <v>KZ46L2907999</v>
          </cell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A29" t="str">
            <v>KZ43L2904993</v>
          </cell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A30" t="str">
            <v>KZ8SK2502992</v>
          </cell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A31" t="str">
            <v>KZ8LK1902990</v>
          </cell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A32" t="str">
            <v>KZ8EK1202990</v>
          </cell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A33" t="str">
            <v>KZ46L0508997</v>
          </cell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A34" t="str">
            <v>KZ43L0605998</v>
          </cell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A35" t="str">
            <v>KZ95K1103995</v>
          </cell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A36" t="str">
            <v>KZ8SK0503992</v>
          </cell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A37" t="str">
            <v>KZ8EK1902995</v>
          </cell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A38" t="str">
            <v>KZ46L1208993</v>
          </cell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A39" t="str">
            <v>KZ43L1305994</v>
          </cell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A40" t="str">
            <v>KZ8EK2502992</v>
          </cell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A41" t="str">
            <v>KZ95K1903998</v>
          </cell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A42" t="str">
            <v>KZ96K2603991</v>
          </cell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A43" t="str">
            <v>KZ46L1908998</v>
          </cell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A44" t="str">
            <v>KZ43L2005999</v>
          </cell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A45" t="str">
            <v>KZ8SK1803995</v>
          </cell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A46" t="str">
            <v>KZ96K0204990</v>
          </cell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G46">
            <v>97.28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O46" t="str">
            <v>н/д</v>
          </cell>
          <cell r="P46">
            <v>100</v>
          </cell>
          <cell r="S46">
            <v>60</v>
          </cell>
          <cell r="T46" t="str">
            <v>ГКО-6</v>
          </cell>
        </row>
        <row r="47">
          <cell r="A47" t="str">
            <v>KZ8EK0503992</v>
          </cell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A48" t="str">
            <v>KZ46L2608993</v>
          </cell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A49" t="str">
            <v>KZ43L2705994</v>
          </cell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A50" t="str">
            <v>KZ8SK2503990</v>
          </cell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A51" t="str">
            <v>KZ95K0204992</v>
          </cell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G51">
            <v>97.75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O51" t="str">
            <v>н/д</v>
          </cell>
          <cell r="P51">
            <v>100</v>
          </cell>
          <cell r="S51">
            <v>60</v>
          </cell>
          <cell r="T51" t="str">
            <v>ГКО-6</v>
          </cell>
        </row>
        <row r="52">
          <cell r="A52" t="str">
            <v>KZ97K1604998</v>
          </cell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A53" t="str">
            <v>KZ46L0209992</v>
          </cell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A54" t="str">
            <v>KZ43L0306993</v>
          </cell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A55" t="str">
            <v>KZ8SK0104999</v>
          </cell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A56" t="str">
            <v>KZ87K1203990</v>
          </cell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ГКО-6</v>
          </cell>
        </row>
        <row r="57">
          <cell r="A57" t="str">
            <v>KZ95K0904997</v>
          </cell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A58" t="str">
            <v>KZ46L0909997</v>
          </cell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A59" t="str">
            <v>KZ43L1006998</v>
          </cell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A60" t="str">
            <v>KZ97K2904991</v>
          </cell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A61" t="str">
            <v>KZ95K1604992</v>
          </cell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A62" t="str">
            <v>KZ98K0705992</v>
          </cell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S62">
            <v>60</v>
          </cell>
          <cell r="T62" t="str">
            <v>Ноты-14</v>
          </cell>
        </row>
        <row r="63">
          <cell r="A63" t="str">
            <v>KZ46L1609992</v>
          </cell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A64" t="str">
            <v>KZ43L1706993</v>
          </cell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A65" t="str">
            <v>KZ95K2204990</v>
          </cell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A66" t="str">
            <v>KZ8SK1604997</v>
          </cell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S66">
            <v>60</v>
          </cell>
          <cell r="T66" t="str">
            <v>Ноты-14</v>
          </cell>
        </row>
        <row r="67">
          <cell r="A67" t="str">
            <v>KZ97K0705994</v>
          </cell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A68" t="str">
            <v>KZ43L2406999</v>
          </cell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S68">
            <v>50</v>
          </cell>
          <cell r="T68" t="str">
            <v>Ноты-14</v>
          </cell>
        </row>
        <row r="69">
          <cell r="A69" t="str">
            <v>KZ32L2303A00</v>
          </cell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A70" t="str">
            <v>KZ4CL2303A09</v>
          </cell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J70">
            <v>156716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A71" t="str">
            <v>KZ95K3004993</v>
          </cell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A72" t="str">
            <v>KZ8LK1604992</v>
          </cell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A73" t="str">
            <v>KZ46L3009993</v>
          </cell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S73">
            <v>50</v>
          </cell>
          <cell r="T73" t="str">
            <v>Ноты-14</v>
          </cell>
        </row>
        <row r="74">
          <cell r="A74" t="str">
            <v>KZ43L0107995</v>
          </cell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A75" t="str">
            <v>KZ96K1405992</v>
          </cell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S75">
            <v>60</v>
          </cell>
          <cell r="T75" t="str">
            <v>Ноты-14</v>
          </cell>
        </row>
        <row r="76">
          <cell r="A76" t="str">
            <v>KZ8SK3004998</v>
          </cell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A77" t="str">
            <v>KZ46L0710999</v>
          </cell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Ноты-14</v>
          </cell>
        </row>
        <row r="78">
          <cell r="A78" t="str">
            <v>KZ43L0807990</v>
          </cell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A79" t="str">
            <v>KZ32L0604A00</v>
          </cell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A80" t="str">
            <v>KZ95K1305996</v>
          </cell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Ноты-14</v>
          </cell>
        </row>
        <row r="81">
          <cell r="A81" t="str">
            <v>KZ8LK3004993</v>
          </cell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A82" t="str">
            <v>KZ55L0804A42</v>
          </cell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A83" t="str">
            <v>KZ8EK2304993</v>
          </cell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A85" t="str">
            <v>KZ43L1507995</v>
          </cell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Ноты-14</v>
          </cell>
        </row>
        <row r="86">
          <cell r="A86" t="str">
            <v>KZ87K2204997</v>
          </cell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A87" t="str">
            <v>KZ8EK3004998</v>
          </cell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S87">
            <v>60</v>
          </cell>
          <cell r="T87" t="str">
            <v>Ноты-07</v>
          </cell>
        </row>
        <row r="88">
          <cell r="A88" t="str">
            <v>KZ8LK0705998</v>
          </cell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S88">
            <v>60</v>
          </cell>
          <cell r="T88" t="str">
            <v>Ноты-14</v>
          </cell>
        </row>
        <row r="89">
          <cell r="A89" t="str">
            <v>KZ46L2110990</v>
          </cell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A90" t="str">
            <v>KZ43L2207991</v>
          </cell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Ноты-14</v>
          </cell>
        </row>
        <row r="91">
          <cell r="A91" t="str">
            <v>KZ8EK0605995</v>
          </cell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A92" t="str">
            <v>KZ8SK2105994</v>
          </cell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S92">
            <v>60</v>
          </cell>
          <cell r="T92" t="str">
            <v>Ноты-14</v>
          </cell>
        </row>
        <row r="93">
          <cell r="A93" t="str">
            <v>KZ8LK1405994</v>
          </cell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A94" t="str">
            <v>KZ46L2810995</v>
          </cell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Ноты-14</v>
          </cell>
        </row>
        <row r="95">
          <cell r="A95" t="str">
            <v>KZ43L2907996</v>
          </cell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A96" t="str">
            <v>KZ8LK2005991</v>
          </cell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A97" t="str">
            <v>KZ8SK2805999</v>
          </cell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Ноты-14</v>
          </cell>
        </row>
        <row r="98">
          <cell r="A98" t="str">
            <v>KZ8EK1405999</v>
          </cell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A99" t="str">
            <v>KZ46L0411994</v>
          </cell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Ноты-14</v>
          </cell>
        </row>
        <row r="100">
          <cell r="A100" t="str">
            <v>KZ43L0508994</v>
          </cell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A101" t="str">
            <v>KZ8SK0406998</v>
          </cell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S101">
            <v>60</v>
          </cell>
          <cell r="T101" t="str">
            <v>Ноты-14</v>
          </cell>
        </row>
        <row r="102">
          <cell r="A102" t="str">
            <v>KZ8EK2105994</v>
          </cell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A103" t="str">
            <v>KZ46L1111999</v>
          </cell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Ноты-14</v>
          </cell>
        </row>
        <row r="104">
          <cell r="A104" t="str">
            <v>KZ43L1208990</v>
          </cell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A105" t="str">
            <v>KZ8EK2705991</v>
          </cell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A106" t="str">
            <v>KZ8LK0406993</v>
          </cell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S106">
            <v>60</v>
          </cell>
          <cell r="T106" t="str">
            <v>Ноты-14</v>
          </cell>
        </row>
        <row r="107">
          <cell r="A107" t="str">
            <v>KZ87K2105996</v>
          </cell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A108" t="str">
            <v>KZ46L1811994</v>
          </cell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Ноты-14</v>
          </cell>
        </row>
        <row r="109">
          <cell r="A109" t="str">
            <v>KZ43L1908995</v>
          </cell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A110" t="str">
            <v>KZ8LK1006990</v>
          </cell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S110">
            <v>60</v>
          </cell>
          <cell r="T110" t="str">
            <v>Ноты-14</v>
          </cell>
        </row>
        <row r="111">
          <cell r="A111" t="str">
            <v>KZ87K2805991</v>
          </cell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A112" t="str">
            <v>KZ8EK0406998</v>
          </cell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A114" t="str">
            <v>KZ43L2608990</v>
          </cell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A115" t="str">
            <v>KZ87K0306992</v>
          </cell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Ноты-14</v>
          </cell>
        </row>
        <row r="116">
          <cell r="A116" t="str">
            <v>KZ8EK1106993</v>
          </cell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A117" t="str">
            <v>KZ32L3011999</v>
          </cell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S117">
            <v>50</v>
          </cell>
          <cell r="T117" t="str">
            <v>Ноты-14</v>
          </cell>
        </row>
        <row r="118">
          <cell r="A118" t="str">
            <v>KZ43L3008992</v>
          </cell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A119" t="str">
            <v>KZ46L0212996</v>
          </cell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A120" t="str">
            <v>KZ87K1006997</v>
          </cell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Ноты-14</v>
          </cell>
        </row>
        <row r="121">
          <cell r="A121" t="str">
            <v>KZ8EK1806998</v>
          </cell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A122" t="str">
            <v>KZ8LK2506998</v>
          </cell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Ноты-14</v>
          </cell>
        </row>
        <row r="123">
          <cell r="A123" t="str">
            <v>KZ46L0912991</v>
          </cell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A124" t="str">
            <v>KZ43L0909994</v>
          </cell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A125" t="str">
            <v>KZ87K1706992</v>
          </cell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Ноты-14</v>
          </cell>
        </row>
        <row r="126">
          <cell r="A126" t="str">
            <v>KZ8EK2506993</v>
          </cell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A127" t="str">
            <v>KZ46L1612996</v>
          </cell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Ноты-07</v>
          </cell>
        </row>
        <row r="128">
          <cell r="A128" t="str">
            <v>KZ43L1609999</v>
          </cell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A129" t="str">
            <v>KZ87K2406998</v>
          </cell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A130" t="str">
            <v>KZ8EK0207990</v>
          </cell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A132" t="str">
            <v>KZ43L2309995</v>
          </cell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Ноты-14</v>
          </cell>
        </row>
        <row r="133">
          <cell r="A133" t="str">
            <v>KZ87K0107994</v>
          </cell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A134" t="str">
            <v>KZ8EK0907995</v>
          </cell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A135" t="str">
            <v>KZ8LK1607995</v>
          </cell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Ноты-14</v>
          </cell>
        </row>
        <row r="136">
          <cell r="A136" t="str">
            <v>KZ43L3009990</v>
          </cell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A137" t="str">
            <v>KZ31L3009995</v>
          </cell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S137">
            <v>50</v>
          </cell>
          <cell r="T137" t="str">
            <v>Ноты-14</v>
          </cell>
        </row>
        <row r="138">
          <cell r="A138" t="str">
            <v>KZ87K0807999</v>
          </cell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A139" t="str">
            <v>KZ8EK1607990</v>
          </cell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A140" t="str">
            <v>KZ8LK2307991</v>
          </cell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Ноты-14</v>
          </cell>
        </row>
        <row r="141">
          <cell r="A141" t="str">
            <v>KZ46L0601A07</v>
          </cell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A142" t="str">
            <v>KZ43L0710996</v>
          </cell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A143" t="str">
            <v>KZ71B0707A00</v>
          </cell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A144" t="str">
            <v>KZ87K1607992</v>
          </cell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A145" t="str">
            <v>KZ8EK2307996</v>
          </cell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A146" t="str">
            <v>KZ46L1301A08</v>
          </cell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A147" t="str">
            <v>KZ43L1410992</v>
          </cell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A148" t="str">
            <v>KZ87K2207990</v>
          </cell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A149" t="str">
            <v>KZ87K2307998</v>
          </cell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A150" t="str">
            <v>KZ8EK3007991</v>
          </cell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A151" t="str">
            <v>KZ46L2001A09</v>
          </cell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A152" t="str">
            <v>KZ43L2110997</v>
          </cell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A153" t="str">
            <v>KZ87K2907995</v>
          </cell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A154" t="str">
            <v>KZ8EK0608999</v>
          </cell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A155" t="str">
            <v>KZ43L2210995</v>
          </cell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A156" t="str">
            <v>KZ43L2710994</v>
          </cell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A157" t="str">
            <v>KZ43L2810992</v>
          </cell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A158" t="str">
            <v>KZ71B2807A05</v>
          </cell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A159" t="str">
            <v>KZ8EK1208997</v>
          </cell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A160" t="str">
            <v>KZ31L2910995</v>
          </cell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A161" t="str">
            <v>KZ8LK2008995</v>
          </cell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A162" t="str">
            <v>KZ43L0311998</v>
          </cell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A163" t="str">
            <v>KZ43L0411996</v>
          </cell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A164" t="str">
            <v>KZ8LK2708990</v>
          </cell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A165" t="str">
            <v>KZ8SK0309994</v>
          </cell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A166" t="str">
            <v>KZ43L1011998</v>
          </cell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A167" t="str">
            <v>KZ43L1111996</v>
          </cell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A168" t="str">
            <v>KZ95K1709999</v>
          </cell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A169" t="str">
            <v>KZ8LK0309999</v>
          </cell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A170" t="str">
            <v>KZ43L1711993</v>
          </cell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A171" t="str">
            <v>KZ43L1811991</v>
          </cell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A172" t="str">
            <v>KZ8LK1009994</v>
          </cell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A173" t="str">
            <v>KZ95K2409995</v>
          </cell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A174" t="str">
            <v>KZ43L2411999</v>
          </cell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A175" t="str">
            <v>KZ43L2511996</v>
          </cell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A176" t="str">
            <v>KZ8EK0909991</v>
          </cell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A177" t="str">
            <v>KZ8SK2409990</v>
          </cell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A178" t="str">
            <v>KZ31L3011991</v>
          </cell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S178">
            <v>50</v>
          </cell>
          <cell r="T178" t="str">
            <v>Ноты-14</v>
          </cell>
        </row>
        <row r="179">
          <cell r="A179" t="str">
            <v>KZ43L3011996</v>
          </cell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A180" t="str">
            <v>KZ8SK0110996</v>
          </cell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S180">
            <v>60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A185" t="str">
            <v>KZ8EK2409990</v>
          </cell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A188" t="str">
            <v>KZ43L1612993</v>
          </cell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Ноты-14</v>
          </cell>
        </row>
        <row r="189">
          <cell r="A189" t="str">
            <v>KZ8EK3009997</v>
          </cell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S189">
            <v>60</v>
          </cell>
          <cell r="T189" t="str">
            <v>Ноты-28</v>
          </cell>
        </row>
        <row r="190">
          <cell r="A190" t="str">
            <v>KZ8SK1510996</v>
          </cell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S190">
            <v>60</v>
          </cell>
          <cell r="T190" t="str">
            <v>Ноты-14</v>
          </cell>
        </row>
        <row r="191">
          <cell r="A191" t="str">
            <v>KZ8EK0110996</v>
          </cell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Ноты-14</v>
          </cell>
        </row>
        <row r="192">
          <cell r="A192" t="str">
            <v>KZ43L2212991</v>
          </cell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Ноты-07</v>
          </cell>
        </row>
        <row r="193">
          <cell r="A193" t="str">
            <v>KZ43L2312999</v>
          </cell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A196" t="str">
            <v>KZ8EK0810991</v>
          </cell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Ноты-07</v>
          </cell>
        </row>
        <row r="197">
          <cell r="A197" t="str">
            <v>KZ43L2912996</v>
          </cell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Ноты-14</v>
          </cell>
        </row>
        <row r="198">
          <cell r="A198" t="str">
            <v>KZ46L3003A05</v>
          </cell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A201" t="str">
            <v>KZ8LK2210997</v>
          </cell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Ноты-14</v>
          </cell>
        </row>
        <row r="202">
          <cell r="A202" t="str">
            <v>KZ43L0601A00</v>
          </cell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A205" t="str">
            <v>KZ8EK2210992</v>
          </cell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S205">
            <v>60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S214">
            <v>60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S218">
            <v>60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S221">
            <v>50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S224">
            <v>60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S228">
            <v>60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S233">
            <v>60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S239">
            <v>50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S240">
            <v>50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S242">
            <v>50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S244">
            <v>50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S245">
            <v>50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S248">
            <v>60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S249">
            <v>50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S252">
            <v>50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S253">
            <v>50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S255">
            <v>50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S256">
            <v>50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S261">
            <v>60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S266">
            <v>60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S268">
            <v>50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S272">
            <v>50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S276">
            <v>60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S280">
            <v>60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S283">
            <v>50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S287">
            <v>50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S289">
            <v>60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S290">
            <v>60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S301">
            <v>50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S302">
            <v>50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F310">
            <v>90.91</v>
          </cell>
          <cell r="G310">
            <v>90.91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S310">
            <v>50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F325">
            <v>92.24</v>
          </cell>
          <cell r="G325">
            <v>92.24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800000000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750000000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G384">
            <v>96.81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F387">
            <v>87.18</v>
          </cell>
          <cell r="G387">
            <v>87.18</v>
          </cell>
          <cell r="H387">
            <v>9.75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36850374</v>
          </cell>
          <cell r="M387">
            <v>36850374000</v>
          </cell>
          <cell r="N387">
            <v>248.95666725999999</v>
          </cell>
          <cell r="O387">
            <v>1</v>
          </cell>
          <cell r="P387">
            <v>1000</v>
          </cell>
          <cell r="S387">
            <v>50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F399">
            <v>87.61</v>
          </cell>
          <cell r="G399">
            <v>87.61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S399">
            <v>50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/>
      <sheetData sheetId="75"/>
      <sheetData sheetId="76"/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/>
      <sheetData sheetId="80"/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/>
      <sheetData sheetId="84"/>
      <sheetData sheetId="85"/>
      <sheetData sheetId="86"/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 на 01.09.2014"/>
      <sheetName val="ИП на 11.09.2014"/>
      <sheetName val="Лист2"/>
    </sheetNames>
    <sheetDataSet>
      <sheetData sheetId="0"/>
      <sheetData sheetId="1">
        <row r="20">
          <cell r="AJ20" t="str">
            <v>Экономика</v>
          </cell>
          <cell r="AK20" t="str">
            <v>Существенный эффект</v>
          </cell>
        </row>
        <row r="21">
          <cell r="AJ21" t="str">
            <v>Риск</v>
          </cell>
          <cell r="AK21" t="str">
            <v>Не существенный эффект</v>
          </cell>
        </row>
        <row r="22">
          <cell r="AJ22" t="str">
            <v>Прочие</v>
          </cell>
          <cell r="AK22" t="str">
            <v>Экстремальный</v>
          </cell>
        </row>
        <row r="23">
          <cell r="AK23" t="str">
            <v xml:space="preserve">Высокий </v>
          </cell>
        </row>
        <row r="24">
          <cell r="AK24" t="str">
            <v>Средний</v>
          </cell>
        </row>
        <row r="25">
          <cell r="AK25" t="str">
            <v>Особо важные</v>
          </cell>
        </row>
      </sheetData>
      <sheetData sheetId="2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Ф 2017"/>
      <sheetName val="ИП 2017"/>
      <sheetName val="01.01"/>
      <sheetName val="01.02"/>
    </sheetNames>
    <sheetDataSet>
      <sheetData sheetId="0">
        <row r="3">
          <cell r="EP3" t="str">
            <v>ГШО основное</v>
          </cell>
        </row>
        <row r="4">
          <cell r="EP4" t="str">
            <v>ГШО вспомогательное</v>
          </cell>
        </row>
        <row r="5">
          <cell r="EP5" t="str">
            <v>Стационарное основное</v>
          </cell>
        </row>
        <row r="6">
          <cell r="EP6" t="str">
            <v>Стационарное вспомогательное</v>
          </cell>
        </row>
        <row r="7">
          <cell r="EP7" t="str">
            <v>Проектные работы</v>
          </cell>
        </row>
        <row r="8">
          <cell r="F8" t="str">
            <v>Караганда</v>
          </cell>
          <cell r="EG8" t="str">
            <v>USD</v>
          </cell>
          <cell r="EP8" t="str">
            <v>Промышленная безопасность</v>
          </cell>
        </row>
        <row r="9">
          <cell r="F9" t="str">
            <v>Балхаш</v>
          </cell>
          <cell r="EG9" t="str">
            <v>EUR</v>
          </cell>
          <cell r="EP9" t="str">
            <v>Транспорт</v>
          </cell>
        </row>
        <row r="10">
          <cell r="F10" t="str">
            <v>Жезказган</v>
          </cell>
          <cell r="EG10" t="str">
            <v>RUB</v>
          </cell>
          <cell r="EK10" t="str">
            <v>да</v>
          </cell>
          <cell r="EP10" t="str">
            <v>Улучшение условий труда</v>
          </cell>
        </row>
        <row r="11">
          <cell r="EG11" t="str">
            <v>KZT</v>
          </cell>
          <cell r="EK11" t="str">
            <v>нет</v>
          </cell>
          <cell r="EP11" t="str">
            <v>Экологические мероприятия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P&amp;L CCI Detail"/>
      <sheetName val="Cash CCI Detail"/>
      <sheetName val="USS99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Причины"/>
      <sheetName val="RT RI"/>
      <sheetName val="Dashboard"/>
      <sheetName val="Datos"/>
      <sheetName val="Option 0"/>
      <sheetName val="Расчет_Ин"/>
      <sheetName val="Prelim Cost"/>
      <sheetName val="Loans"/>
      <sheetName val="Busdev"/>
      <sheetName val="CA"/>
      <sheetName val="Consol"/>
      <sheetName val="Sch17  Guarantees"/>
      <sheetName val="Assump"/>
      <sheetName val="Unconsol"/>
      <sheetName val="3П ДДС"/>
      <sheetName val="Сценарий"/>
      <sheetName val="Год"/>
      <sheetName val="Версия"/>
      <sheetName val="Параметры"/>
      <sheetName val="Вспом"/>
      <sheetName val="Справочник причин"/>
      <sheetName val="ИТОГО Динамика"/>
      <sheetName val="X-rates"/>
      <sheetName val="Справочник причин (2)"/>
      <sheetName val="Лист2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2.17"/>
      <sheetName val="01.03.17"/>
      <sheetName val="01.04.17"/>
      <sheetName val="19.04.17"/>
      <sheetName val="01.05.17"/>
    </sheetNames>
    <sheetDataSet>
      <sheetData sheetId="0">
        <row r="3">
          <cell r="EP3" t="str">
            <v>ГШО основное</v>
          </cell>
        </row>
        <row r="4">
          <cell r="EP4" t="str">
            <v>ГШО вспомогательное</v>
          </cell>
        </row>
        <row r="5">
          <cell r="E5" t="str">
            <v>Горное производство</v>
          </cell>
          <cell r="EP5" t="str">
            <v>Стационарное основное</v>
          </cell>
        </row>
        <row r="6">
          <cell r="E6" t="str">
            <v>Обогащение</v>
          </cell>
          <cell r="EP6" t="str">
            <v>Стационарное вспомогательное</v>
          </cell>
        </row>
        <row r="7">
          <cell r="E7" t="str">
            <v>Металлургия</v>
          </cell>
          <cell r="EP7" t="str">
            <v>Проектные работы</v>
          </cell>
        </row>
        <row r="8">
          <cell r="E8" t="str">
            <v>Энергетика</v>
          </cell>
          <cell r="F8" t="str">
            <v>Караганда</v>
          </cell>
          <cell r="G8" t="str">
            <v xml:space="preserve">Утвержден с обязательствами </v>
          </cell>
          <cell r="EG8" t="str">
            <v>USD</v>
          </cell>
          <cell r="EP8" t="str">
            <v>Промышленная безопасность</v>
          </cell>
        </row>
        <row r="9">
          <cell r="B9" t="str">
            <v>Особо важные</v>
          </cell>
          <cell r="E9" t="str">
            <v>Информационные технологии</v>
          </cell>
          <cell r="F9" t="str">
            <v>Балхаш</v>
          </cell>
          <cell r="G9" t="str">
            <v>Утвержден без обязательств</v>
          </cell>
          <cell r="EG9" t="str">
            <v>EUR</v>
          </cell>
          <cell r="EP9" t="str">
            <v>Транспорт</v>
          </cell>
        </row>
        <row r="10">
          <cell r="B10" t="str">
            <v>Важные</v>
          </cell>
          <cell r="E10" t="str">
            <v>Вспомогательные</v>
          </cell>
          <cell r="F10" t="str">
            <v>Жезказган</v>
          </cell>
          <cell r="G10" t="str">
            <v>Не утвержден без обязательств</v>
          </cell>
          <cell r="EG10" t="str">
            <v>RUB</v>
          </cell>
          <cell r="EK10" t="str">
            <v>да</v>
          </cell>
          <cell r="EP10" t="str">
            <v>Улучшение условий труда</v>
          </cell>
        </row>
        <row r="11">
          <cell r="B11" t="str">
            <v>Менее важные</v>
          </cell>
          <cell r="E11" t="str">
            <v>Прочие</v>
          </cell>
          <cell r="G11" t="str">
            <v>Не утвержден с обязательств</v>
          </cell>
          <cell r="EG11" t="str">
            <v>KZT</v>
          </cell>
          <cell r="EK11" t="str">
            <v>нет</v>
          </cell>
          <cell r="EP11" t="str">
            <v>Экологические мероприятия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по инвестициям"/>
      <sheetName val="Свод ГПК"/>
      <sheetName val="Лист2"/>
      <sheetName val="Свод в разрезе предприятий"/>
      <sheetName val="Энергооборуд"/>
      <sheetName val="Капстроит"/>
      <sheetName val="ГШО"/>
      <sheetName val="Свод ГШО"/>
      <sheetName val="ПГ Нурказган"/>
      <sheetName val="Жиландинское"/>
      <sheetName val="Жомарт"/>
      <sheetName val="Перенос"/>
      <sheetName val="Свод ЖР"/>
    </sheetNames>
    <sheetDataSet>
      <sheetData sheetId="0">
        <row r="1">
          <cell r="B1" t="str">
            <v>поддержание</v>
          </cell>
        </row>
        <row r="2">
          <cell r="B2" t="str">
            <v>расширение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жет"/>
      <sheetName val="ИТ ОБОРУДОВАНИЕ"/>
      <sheetName val="ФОТ"/>
      <sheetName val="Ком. расходы"/>
      <sheetName val="Обучение сотрудников"/>
      <sheetName val="Транспортные расходы"/>
      <sheetName val="Канц. товары"/>
      <sheetName val="Услуги связи и ПД"/>
      <sheetName val="Расходные материалы и прочие"/>
      <sheetName val="PTC Consum and other"/>
      <sheetName val="В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.1_Экскав"/>
      <sheetName val="Т1.2_Бульдоз"/>
      <sheetName val="Т1.3_Транспорт1"/>
      <sheetName val="Т1.4_Бурен"/>
      <sheetName val="Т1.5_Горное оборуд "/>
      <sheetName val="Т.1.6_Колич ресурсов"/>
      <sheetName val="Т1.7_Численность Гора"/>
      <sheetName val="Т1.9_Календарь"/>
      <sheetName val="Т4.1_Горное оборуд"/>
      <sheetName val="Т4.5_Капзатраты "/>
      <sheetName val="Т4.6_Численность Гора"/>
      <sheetName val="Т4.7_Стоимость ресурсов"/>
      <sheetName val="Т4.8_Карьер_клкл"/>
      <sheetName val="Т4.12_Амортизация"/>
      <sheetName val="Т5.1_Финансирование_1"/>
      <sheetName val="Т5.2_Финансирование_2"/>
      <sheetName val="Т5.3_Финансирование_3"/>
      <sheetName val="Т5.4_Сводка_1"/>
      <sheetName val="Т.5.5_Сводка_2"/>
      <sheetName val="Т5.6_Сводка_3"/>
      <sheetName val="Т5.7_Погашение_1"/>
      <sheetName val="Т5.8_Погашение_2"/>
      <sheetName val="Т5.9_Погашение_3"/>
      <sheetName val="Т5.10_NPV_1"/>
      <sheetName val="Т5.11_NPV_2"/>
      <sheetName val="Т5.12_NPV_3"/>
      <sheetName val="Расчет производительности"/>
      <sheetName val="Т5.13_ОТЭП"/>
      <sheetName val="Общая_информация"/>
      <sheetName val="Вскрыша_руда"/>
      <sheetName val="Оборудование ЗИФ"/>
      <sheetName val="Parameters"/>
      <sheetName val="Assumptions"/>
      <sheetName val="ЯНВАРЬ"/>
      <sheetName val="PYTB"/>
      <sheetName val="База"/>
      <sheetName val="Обучение сотрудник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Борозд.опроб."/>
      <sheetName val="Шлам.опроб."/>
      <sheetName val="Дроб-измел"/>
      <sheetName val="Истирание"/>
      <sheetName val="Опроб"/>
      <sheetName val="5 - структура"/>
      <sheetName val="Const"/>
      <sheetName val="KAR10"/>
      <sheetName val="Контакты"/>
      <sheetName val="Cost 99v98"/>
      <sheetName val="Общая_информация"/>
      <sheetName val="База"/>
      <sheetName val="Исход ЖШПУ"/>
      <sheetName val="СИЗ 2013  aвто"/>
      <sheetName val="Q2 Budget2009"/>
      <sheetName val="Variables"/>
    </sheetNames>
    <sheetDataSet>
      <sheetData sheetId="0">
        <row r="3">
          <cell r="F3">
            <v>23.6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жет"/>
      <sheetName val="ИТ ОБОРУДОВАНИЕ"/>
      <sheetName val="Прочие капитальные затраты"/>
      <sheetName val="ФОТ"/>
      <sheetName val="Ком. расходы"/>
      <sheetName val="Транспортные расходы"/>
      <sheetName val="Обучение сотрудников"/>
      <sheetName val="Канц. товары"/>
      <sheetName val="Услуги связи "/>
      <sheetName val="Интернет и ПД"/>
      <sheetName val="Расходные материалы и прочие"/>
      <sheetName val="Входные данные"/>
      <sheetName val="PTC Consum and other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Р"/>
      <sheetName val="КУР"/>
      <sheetName val="на печать МУР"/>
      <sheetName val="на печать КУР"/>
      <sheetName val="Обучение сотрудников"/>
      <sheetName val="Ком. расходы"/>
    </sheetNames>
    <sheetDataSet>
      <sheetData sheetId="0"/>
      <sheetData sheetId="1">
        <row r="3">
          <cell r="AQ3" t="str">
            <v>ГШО основное</v>
          </cell>
        </row>
        <row r="4">
          <cell r="AQ4" t="str">
            <v>ГШО вспомогательное</v>
          </cell>
        </row>
        <row r="5">
          <cell r="AQ5" t="str">
            <v>Стационарное основное</v>
          </cell>
        </row>
        <row r="6">
          <cell r="AQ6" t="str">
            <v>Стационарное вспомогательное</v>
          </cell>
        </row>
        <row r="7">
          <cell r="AQ7" t="str">
            <v>Проектные работы</v>
          </cell>
        </row>
        <row r="8">
          <cell r="AQ8" t="str">
            <v>Промышленная безопасность</v>
          </cell>
        </row>
        <row r="9">
          <cell r="AQ9" t="str">
            <v>Транспорт</v>
          </cell>
        </row>
        <row r="10">
          <cell r="AQ10" t="str">
            <v>Улучшение условий труда</v>
          </cell>
        </row>
        <row r="11">
          <cell r="AQ11" t="str">
            <v>Экологические мероприятия</v>
          </cell>
        </row>
        <row r="12">
          <cell r="AQ12" t="str">
            <v>Прочие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Анализ закладочных работКнига1А"/>
      <sheetName val="Статьи"/>
      <sheetName val="X-rates"/>
      <sheetName val="Sum Statement"/>
      <sheetName val="Revenue"/>
      <sheetName val="База"/>
      <sheetName val="const"/>
      <sheetName val="Чувствительность"/>
      <sheetName val="Изменение_оборотных_средств"/>
      <sheetName val="capex "/>
      <sheetName val=""/>
      <sheetName val="Inputs"/>
      <sheetName val="_RISK Correlations"/>
      <sheetName val="BSUSD"/>
      <sheetName val="BSKZT"/>
      <sheetName val="IS$"/>
      <sheetName val="Repair 2009"/>
      <sheetName val="CF$"/>
      <sheetName val="Option 0"/>
      <sheetName val="Details"/>
      <sheetName val="ОХР"/>
      <sheetName val="KCC"/>
      <sheetName val="menu"/>
      <sheetName val="SCR O&amp;M"/>
      <sheetName val="PFT Chapter"/>
      <sheetName val="Info"/>
      <sheetName val="Устойчивость"/>
      <sheetName val="январь"/>
      <sheetName val="KAZAK RECO ST 99"/>
      <sheetName val="Customize Your Loan Manager"/>
      <sheetName val="Invoic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ГПК поддержание"/>
      <sheetName val="ГПК расширение"/>
      <sheetName val="бюджеты 2016"/>
      <sheetName val="бюджеты 2017 год"/>
    </sheetNames>
    <sheetDataSet>
      <sheetData sheetId="0" refreshError="1"/>
      <sheetData sheetId="1">
        <row r="3">
          <cell r="FC3" t="str">
            <v>ГШО основное</v>
          </cell>
        </row>
        <row r="8">
          <cell r="F8" t="str">
            <v>Караганда</v>
          </cell>
          <cell r="ET8" t="str">
            <v>USD</v>
          </cell>
        </row>
        <row r="9">
          <cell r="F9" t="str">
            <v>Балхаш</v>
          </cell>
          <cell r="ET9" t="str">
            <v>EUR</v>
          </cell>
        </row>
        <row r="10">
          <cell r="F10" t="str">
            <v>Жезказган</v>
          </cell>
          <cell r="ET10" t="str">
            <v>RUB</v>
          </cell>
        </row>
        <row r="11">
          <cell r="ET11" t="str">
            <v>KZT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_ Equipment"/>
      <sheetName val="List _ Components"/>
      <sheetName val="TDC Key Qty Sumry"/>
      <sheetName val="TDC COA Sumry"/>
      <sheetName val="COA Sumry by Contr"/>
      <sheetName val="COA Sumry by RG"/>
      <sheetName val="COA Sumry by Area"/>
      <sheetName val="TDC COA Grp Sumry"/>
      <sheetName val="TDC Item Sumry"/>
      <sheetName val="TDC Item Dets"/>
      <sheetName val="TDC Item Dets_Full"/>
      <sheetName val="TDC Item Dets_IPM_Full"/>
      <sheetName val="Proj TIC _ Std Imp"/>
      <sheetName val="Contr TDC _ Std Imp"/>
      <sheetName val="COA Sumry _ Std Imp"/>
      <sheetName val="Item Sumry _ Std Imp"/>
      <sheetName val="Unit Costs _ Std Imp"/>
      <sheetName val="Unit MH _ Std Imp"/>
      <sheetName val="Project Metrics"/>
      <sheetName val="B-4"/>
      <sheetName val="B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намика"/>
      <sheetName val="Динамика с-сти"/>
    </sheetNames>
    <definedNames>
      <definedName name="Макрос1" refersTo="#ССЫЛКА!"/>
    </definedNames>
    <sheetDataSet>
      <sheetData sheetId="0"/>
      <sheetData sheetId="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нк1"/>
      <sheetName val="Банк ориг"/>
      <sheetName val="Банк"/>
      <sheetName val="ЦЗ"/>
      <sheetName val="КМ"/>
      <sheetName val="Отчет 1"/>
      <sheetName val="МЭМР"/>
      <sheetName val="Summary"/>
      <sheetName val="Бизнес план"/>
      <sheetName val="Лист3"/>
      <sheetName val="Capex"/>
      <sheetName val="прогноз"/>
      <sheetName val="Debt"/>
      <sheetName val="Общая_информация"/>
      <sheetName val="Анализ закл. работ"/>
      <sheetName val="Объемы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12">
          <cell r="A12" t="str">
            <v>Капитальный ремонт и модернизация  эн.блока №5</v>
          </cell>
        </row>
        <row r="13">
          <cell r="A13" t="str">
            <v>Реконструкция электрофильтра бл№5</v>
          </cell>
        </row>
        <row r="14">
          <cell r="A14" t="str">
            <v>Модернизация Циркуляционной системы блоков</v>
          </cell>
        </row>
        <row r="15">
          <cell r="A15" t="str">
            <v>Ремонт резервных роторов РНД-1,2, РСД</v>
          </cell>
        </row>
        <row r="16">
          <cell r="A16" t="str">
            <v>Предоплата бл№3</v>
          </cell>
        </row>
        <row r="17">
          <cell r="A17" t="str">
            <v>ЗиС</v>
          </cell>
        </row>
        <row r="18">
          <cell r="A18" t="str">
            <v>Востановление бл№8</v>
          </cell>
        </row>
        <row r="19">
          <cell r="A19" t="str">
            <v>Покупка резервных стержней обмотки статора турбогенератора  ТГВ-500</v>
          </cell>
        </row>
        <row r="20">
          <cell r="A20" t="str">
            <v>Капитальный ремонт и модернизация  ОРУ-500</v>
          </cell>
        </row>
        <row r="21">
          <cell r="A21" t="str">
            <v>Предоплата за реконструкция электрофильтра бл№4</v>
          </cell>
        </row>
        <row r="22">
          <cell r="A22" t="str">
            <v>Предоплата за реконструкция электрофильтра бл№3</v>
          </cell>
        </row>
        <row r="23">
          <cell r="A23" t="str">
            <v>Прочие</v>
          </cell>
        </row>
      </sheetData>
      <sheetData sheetId="7" refreshError="1"/>
      <sheetData sheetId="8"/>
      <sheetData sheetId="9">
        <row r="5">
          <cell r="A5">
            <v>39569</v>
          </cell>
        </row>
        <row r="6">
          <cell r="A6">
            <v>39600</v>
          </cell>
        </row>
        <row r="7">
          <cell r="A7">
            <v>39630</v>
          </cell>
        </row>
        <row r="8">
          <cell r="A8">
            <v>39661</v>
          </cell>
        </row>
        <row r="9">
          <cell r="A9">
            <v>39692</v>
          </cell>
        </row>
        <row r="10">
          <cell r="A10">
            <v>39722</v>
          </cell>
        </row>
        <row r="11">
          <cell r="A11">
            <v>39753</v>
          </cell>
        </row>
        <row r="12">
          <cell r="A12">
            <v>39783</v>
          </cell>
        </row>
        <row r="13">
          <cell r="A13">
            <v>39814</v>
          </cell>
        </row>
        <row r="14">
          <cell r="A14">
            <v>39845</v>
          </cell>
        </row>
        <row r="15">
          <cell r="A15">
            <v>39873</v>
          </cell>
        </row>
        <row r="16">
          <cell r="A16">
            <v>39904</v>
          </cell>
        </row>
        <row r="17">
          <cell r="A17">
            <v>39934</v>
          </cell>
        </row>
        <row r="18">
          <cell r="A18">
            <v>39965</v>
          </cell>
        </row>
        <row r="19">
          <cell r="A19">
            <v>39995</v>
          </cell>
        </row>
        <row r="20">
          <cell r="A20">
            <v>40026</v>
          </cell>
        </row>
        <row r="21">
          <cell r="A21">
            <v>40057</v>
          </cell>
        </row>
        <row r="22">
          <cell r="A22">
            <v>40087</v>
          </cell>
        </row>
        <row r="23">
          <cell r="A23">
            <v>40118</v>
          </cell>
        </row>
        <row r="24">
          <cell r="A24">
            <v>40148</v>
          </cell>
        </row>
        <row r="25">
          <cell r="A25">
            <v>40179</v>
          </cell>
        </row>
        <row r="26">
          <cell r="A26">
            <v>40210</v>
          </cell>
        </row>
        <row r="27">
          <cell r="A27">
            <v>40238</v>
          </cell>
        </row>
        <row r="28">
          <cell r="A28">
            <v>40269</v>
          </cell>
        </row>
        <row r="29">
          <cell r="A29">
            <v>40299</v>
          </cell>
        </row>
        <row r="30">
          <cell r="A30">
            <v>40330</v>
          </cell>
        </row>
        <row r="31">
          <cell r="A31">
            <v>40360</v>
          </cell>
        </row>
        <row r="32">
          <cell r="A32">
            <v>40391</v>
          </cell>
        </row>
        <row r="33">
          <cell r="A33">
            <v>40422</v>
          </cell>
        </row>
        <row r="34">
          <cell r="A34">
            <v>40452</v>
          </cell>
        </row>
        <row r="35">
          <cell r="A35">
            <v>40483</v>
          </cell>
        </row>
        <row r="36">
          <cell r="A36">
            <v>40513</v>
          </cell>
        </row>
        <row r="37">
          <cell r="A37">
            <v>40544</v>
          </cell>
        </row>
        <row r="38">
          <cell r="A38">
            <v>40575</v>
          </cell>
        </row>
        <row r="39">
          <cell r="A39">
            <v>40603</v>
          </cell>
        </row>
        <row r="40">
          <cell r="A40">
            <v>40634</v>
          </cell>
        </row>
        <row r="41">
          <cell r="A41">
            <v>40664</v>
          </cell>
        </row>
        <row r="42">
          <cell r="A42">
            <v>40695</v>
          </cell>
        </row>
        <row r="43">
          <cell r="A43">
            <v>40725</v>
          </cell>
        </row>
        <row r="44">
          <cell r="A44">
            <v>40756</v>
          </cell>
        </row>
        <row r="45">
          <cell r="A45">
            <v>40787</v>
          </cell>
        </row>
        <row r="46">
          <cell r="A46">
            <v>40817</v>
          </cell>
        </row>
        <row r="47">
          <cell r="A47">
            <v>40848</v>
          </cell>
        </row>
        <row r="48">
          <cell r="A48">
            <v>40878</v>
          </cell>
        </row>
        <row r="49">
          <cell r="A49">
            <v>40909</v>
          </cell>
        </row>
        <row r="50">
          <cell r="A50">
            <v>40940</v>
          </cell>
        </row>
        <row r="51">
          <cell r="A51">
            <v>40969</v>
          </cell>
        </row>
        <row r="52">
          <cell r="A52">
            <v>41000</v>
          </cell>
        </row>
        <row r="53">
          <cell r="A53">
            <v>41030</v>
          </cell>
        </row>
        <row r="54">
          <cell r="A54">
            <v>41061</v>
          </cell>
        </row>
        <row r="55">
          <cell r="A55">
            <v>41091</v>
          </cell>
        </row>
        <row r="57">
          <cell r="A57" t="str">
            <v>Environmental Capex</v>
          </cell>
        </row>
        <row r="58">
          <cell r="A58" t="str">
            <v>Maintenance Capex</v>
          </cell>
        </row>
        <row r="59">
          <cell r="A59" t="str">
            <v>Maintenance Capex</v>
          </cell>
        </row>
        <row r="60">
          <cell r="A60" t="str">
            <v>Maintenance Capex</v>
          </cell>
        </row>
        <row r="61">
          <cell r="A61" t="str">
            <v>Maintenance Capex</v>
          </cell>
        </row>
        <row r="62">
          <cell r="A62" t="str">
            <v>Maintenance Capex</v>
          </cell>
        </row>
        <row r="63">
          <cell r="A63" t="str">
            <v>Environmental Capex</v>
          </cell>
        </row>
        <row r="64">
          <cell r="A64" t="str">
            <v>Maintenance Capex</v>
          </cell>
        </row>
        <row r="65">
          <cell r="A65" t="str">
            <v>Maintenance Capex</v>
          </cell>
        </row>
        <row r="66">
          <cell r="A66" t="str">
            <v>Maintenance Capex</v>
          </cell>
        </row>
        <row r="67">
          <cell r="A67" t="str">
            <v>Maintenance Capex</v>
          </cell>
        </row>
        <row r="68">
          <cell r="A68" t="str">
            <v>Maintenance Capex</v>
          </cell>
        </row>
        <row r="69">
          <cell r="A69" t="str">
            <v>Maintenance Capex</v>
          </cell>
        </row>
        <row r="70">
          <cell r="A70" t="str">
            <v>Environmental Capex</v>
          </cell>
        </row>
        <row r="71">
          <cell r="A71" t="str">
            <v>Environmental Capex</v>
          </cell>
        </row>
        <row r="72">
          <cell r="A72" t="str">
            <v>Growth Capex</v>
          </cell>
        </row>
        <row r="73">
          <cell r="A73" t="str">
            <v>Growth Capex</v>
          </cell>
        </row>
        <row r="74">
          <cell r="A74" t="str">
            <v>Maintenance Capex</v>
          </cell>
        </row>
        <row r="75">
          <cell r="A75" t="str">
            <v>Maintenance Capex</v>
          </cell>
        </row>
        <row r="76">
          <cell r="A76" t="str">
            <v>Maintenance Capex</v>
          </cell>
        </row>
        <row r="77">
          <cell r="A77" t="str">
            <v>Maintenance Capex</v>
          </cell>
        </row>
        <row r="78">
          <cell r="A78" t="str">
            <v>Environmental Capex</v>
          </cell>
        </row>
        <row r="79">
          <cell r="A79" t="str">
            <v>Maintenance Capex</v>
          </cell>
        </row>
        <row r="80">
          <cell r="A80" t="str">
            <v>Maintenance Capex</v>
          </cell>
        </row>
        <row r="81">
          <cell r="A81" t="str">
            <v>Maintenance Capex</v>
          </cell>
        </row>
        <row r="82">
          <cell r="A82" t="str">
            <v>Maintenance Capex</v>
          </cell>
        </row>
        <row r="83">
          <cell r="A83" t="str">
            <v>Maintenance Capex</v>
          </cell>
        </row>
        <row r="84">
          <cell r="A84" t="str">
            <v>Maintenance Capex</v>
          </cell>
        </row>
        <row r="85">
          <cell r="A85" t="str">
            <v>Maintenance Capex</v>
          </cell>
        </row>
        <row r="86">
          <cell r="A86" t="str">
            <v>Maintenance Capex</v>
          </cell>
        </row>
        <row r="87">
          <cell r="A87" t="str">
            <v>Maintenance Capex</v>
          </cell>
        </row>
        <row r="88">
          <cell r="A88" t="str">
            <v>Maintenance Capex</v>
          </cell>
        </row>
        <row r="89">
          <cell r="A89" t="str">
            <v>Maintenance Capex</v>
          </cell>
        </row>
        <row r="90">
          <cell r="A90" t="str">
            <v>Maintenance Capex</v>
          </cell>
        </row>
        <row r="91">
          <cell r="A91" t="str">
            <v>Maintenance Capex</v>
          </cell>
        </row>
        <row r="92">
          <cell r="A92" t="str">
            <v>Maintenance Capex</v>
          </cell>
        </row>
        <row r="93">
          <cell r="A93" t="str">
            <v>Maintenance Capex</v>
          </cell>
        </row>
        <row r="94">
          <cell r="A94" t="str">
            <v>Maintenance Capex</v>
          </cell>
        </row>
        <row r="95">
          <cell r="A95" t="str">
            <v>Maintenance Capex</v>
          </cell>
        </row>
        <row r="96">
          <cell r="A96" t="str">
            <v>Maintenance Capex</v>
          </cell>
        </row>
        <row r="97">
          <cell r="A97" t="str">
            <v>Environmental Capex</v>
          </cell>
        </row>
        <row r="98">
          <cell r="A98" t="str">
            <v>Maintenance Capex</v>
          </cell>
        </row>
        <row r="99">
          <cell r="A99" t="str">
            <v>Maintenance Capex</v>
          </cell>
        </row>
        <row r="100">
          <cell r="A100" t="str">
            <v>Maintenance Capex</v>
          </cell>
        </row>
        <row r="101">
          <cell r="A101" t="str">
            <v>Maintenance Capex</v>
          </cell>
        </row>
        <row r="102">
          <cell r="A102" t="str">
            <v>Environmental Capex</v>
          </cell>
        </row>
        <row r="103">
          <cell r="A103" t="str">
            <v>Maintenance Capex</v>
          </cell>
        </row>
        <row r="104">
          <cell r="A104" t="str">
            <v>Maintenance Capex</v>
          </cell>
        </row>
        <row r="105">
          <cell r="A105" t="str">
            <v>Maintenance Capex</v>
          </cell>
        </row>
        <row r="106">
          <cell r="A106" t="str">
            <v>Maintenance Capex</v>
          </cell>
        </row>
        <row r="107">
          <cell r="A107" t="str">
            <v>Maintenance Capex</v>
          </cell>
        </row>
        <row r="108">
          <cell r="A108" t="str">
            <v>Maintenance Capex</v>
          </cell>
        </row>
        <row r="109">
          <cell r="A109" t="str">
            <v>Maintenance Capex</v>
          </cell>
        </row>
        <row r="110">
          <cell r="A110" t="str">
            <v>Maintenance Capex</v>
          </cell>
        </row>
        <row r="111">
          <cell r="A111" t="str">
            <v>Maintenance Capex</v>
          </cell>
        </row>
        <row r="112">
          <cell r="A112" t="str">
            <v>Maintenance Capex</v>
          </cell>
        </row>
        <row r="113">
          <cell r="A113" t="str">
            <v>Maintenance Capex</v>
          </cell>
        </row>
        <row r="114">
          <cell r="A114" t="str">
            <v>Growth Capex</v>
          </cell>
        </row>
        <row r="115">
          <cell r="A115" t="str">
            <v>Environmental Capex</v>
          </cell>
        </row>
        <row r="116">
          <cell r="A116" t="str">
            <v>Maintenance Capex</v>
          </cell>
        </row>
        <row r="117">
          <cell r="A117" t="str">
            <v>Maintenance Capex</v>
          </cell>
        </row>
        <row r="118">
          <cell r="A118" t="str">
            <v>Maintenance Capex</v>
          </cell>
        </row>
        <row r="119">
          <cell r="A119" t="str">
            <v>Maintenance Capex</v>
          </cell>
        </row>
        <row r="120">
          <cell r="A120" t="str">
            <v>Maintenance Capex</v>
          </cell>
        </row>
        <row r="121">
          <cell r="A121" t="str">
            <v>Maintenance Capex</v>
          </cell>
        </row>
        <row r="122">
          <cell r="A122" t="str">
            <v>Maintenance Capex</v>
          </cell>
        </row>
        <row r="123">
          <cell r="A123" t="str">
            <v>Maintenance Capex</v>
          </cell>
        </row>
        <row r="124">
          <cell r="A124" t="str">
            <v>Maintenance Capex</v>
          </cell>
        </row>
        <row r="125">
          <cell r="A125" t="str">
            <v>Environmental Capex</v>
          </cell>
        </row>
        <row r="126">
          <cell r="A126" t="str">
            <v>Growth Capex</v>
          </cell>
        </row>
        <row r="127">
          <cell r="A127" t="str">
            <v>Maintenance Capex</v>
          </cell>
        </row>
        <row r="128">
          <cell r="A128" t="str">
            <v>Maintenance Capex</v>
          </cell>
        </row>
        <row r="129">
          <cell r="A129" t="str">
            <v>Maintenance Capex</v>
          </cell>
        </row>
        <row r="130">
          <cell r="A130" t="str">
            <v>Environmental Capex</v>
          </cell>
        </row>
        <row r="131">
          <cell r="A131" t="str">
            <v>Maintenance Capex</v>
          </cell>
        </row>
        <row r="132">
          <cell r="A132" t="str">
            <v>Maintenance Capex</v>
          </cell>
        </row>
        <row r="133">
          <cell r="A133" t="str">
            <v>Maintenance Capex</v>
          </cell>
        </row>
        <row r="134">
          <cell r="A134" t="str">
            <v>Maintenance Capex</v>
          </cell>
        </row>
        <row r="135">
          <cell r="A135" t="str">
            <v>Growth Capex</v>
          </cell>
        </row>
        <row r="136">
          <cell r="A136" t="str">
            <v>Growth Capex</v>
          </cell>
        </row>
        <row r="137">
          <cell r="A137" t="str">
            <v>Growth Capex</v>
          </cell>
        </row>
        <row r="138">
          <cell r="A138" t="str">
            <v>Maintenance Capex</v>
          </cell>
        </row>
        <row r="139">
          <cell r="A139" t="str">
            <v>Maintenance Capex</v>
          </cell>
        </row>
        <row r="140">
          <cell r="A140" t="str">
            <v>Maintenance Capex</v>
          </cell>
        </row>
        <row r="141">
          <cell r="A141" t="str">
            <v>Growth Capex</v>
          </cell>
        </row>
        <row r="142">
          <cell r="A142" t="str">
            <v>Growth Capex</v>
          </cell>
        </row>
        <row r="143">
          <cell r="A143" t="str">
            <v>Maintenance Capex</v>
          </cell>
        </row>
        <row r="144">
          <cell r="A144" t="str">
            <v>Maintenance Capex</v>
          </cell>
        </row>
        <row r="145">
          <cell r="A145" t="str">
            <v>Maintenance Capex</v>
          </cell>
        </row>
        <row r="146">
          <cell r="A146" t="str">
            <v>Maintenance Capex</v>
          </cell>
        </row>
        <row r="147">
          <cell r="A147" t="str">
            <v>Maintenance Capex</v>
          </cell>
        </row>
        <row r="148">
          <cell r="A148" t="str">
            <v>Maintenance Capex</v>
          </cell>
        </row>
        <row r="149">
          <cell r="A149" t="str">
            <v>Maintenance Capex</v>
          </cell>
        </row>
        <row r="150">
          <cell r="A150" t="str">
            <v>Maintenance Capex</v>
          </cell>
        </row>
        <row r="151">
          <cell r="A151" t="str">
            <v>Maintenance Capex</v>
          </cell>
        </row>
        <row r="152">
          <cell r="A152" t="str">
            <v>Maintenance Capex</v>
          </cell>
        </row>
        <row r="153">
          <cell r="A153" t="str">
            <v>Maintenance Capex</v>
          </cell>
        </row>
        <row r="154">
          <cell r="A154" t="str">
            <v>Maintenance Capex</v>
          </cell>
        </row>
        <row r="155">
          <cell r="A155" t="str">
            <v>Maintenance Capex</v>
          </cell>
        </row>
        <row r="156">
          <cell r="A156" t="str">
            <v>Maintenance Capex</v>
          </cell>
        </row>
        <row r="157">
          <cell r="A157" t="str">
            <v>Maintenance Capex</v>
          </cell>
        </row>
        <row r="158">
          <cell r="A158" t="str">
            <v>Maintenance Capex</v>
          </cell>
        </row>
        <row r="159">
          <cell r="A159" t="str">
            <v>Growth Capex</v>
          </cell>
        </row>
        <row r="160">
          <cell r="A160" t="str">
            <v>Maintenance Capex</v>
          </cell>
        </row>
        <row r="161">
          <cell r="A161" t="str">
            <v>Maintenance Capex</v>
          </cell>
        </row>
        <row r="162">
          <cell r="A162" t="str">
            <v>Maintenance Capex</v>
          </cell>
        </row>
        <row r="163">
          <cell r="A163" t="str">
            <v>Maintenance Capex</v>
          </cell>
        </row>
        <row r="164">
          <cell r="A164" t="str">
            <v>Environmental Capex</v>
          </cell>
        </row>
        <row r="165">
          <cell r="A165" t="str">
            <v>Maintenance Capex</v>
          </cell>
        </row>
        <row r="166">
          <cell r="A166" t="str">
            <v>Maintenance Capex</v>
          </cell>
        </row>
        <row r="167">
          <cell r="A167" t="str">
            <v>Maintenance Capex</v>
          </cell>
        </row>
        <row r="168">
          <cell r="A168" t="str">
            <v>Maintenance Capex</v>
          </cell>
        </row>
        <row r="169">
          <cell r="A169" t="str">
            <v>Maintenance Capex</v>
          </cell>
        </row>
        <row r="170">
          <cell r="A170" t="str">
            <v>Maintenance Capex</v>
          </cell>
        </row>
        <row r="171">
          <cell r="A171" t="str">
            <v>Maintenance Capex</v>
          </cell>
        </row>
        <row r="172">
          <cell r="A172" t="str">
            <v>Environmental Capex</v>
          </cell>
        </row>
        <row r="173">
          <cell r="A173" t="str">
            <v>Maintenance Capex</v>
          </cell>
        </row>
        <row r="174">
          <cell r="A174" t="str">
            <v>Maintenance Capex</v>
          </cell>
        </row>
        <row r="175">
          <cell r="A175" t="str">
            <v>Environmental Capex</v>
          </cell>
        </row>
        <row r="176">
          <cell r="A176" t="str">
            <v>Environmental Capex</v>
          </cell>
        </row>
        <row r="177">
          <cell r="A177" t="str">
            <v>Maintenance Capex</v>
          </cell>
        </row>
        <row r="178">
          <cell r="A178" t="str">
            <v>Environmental Capex</v>
          </cell>
        </row>
        <row r="195">
          <cell r="A195" t="str">
            <v>Environmental Capex</v>
          </cell>
        </row>
        <row r="196">
          <cell r="A196" t="str">
            <v>Maintenance Capex</v>
          </cell>
        </row>
        <row r="197">
          <cell r="A197" t="str">
            <v>Maintenance Capex</v>
          </cell>
        </row>
        <row r="198">
          <cell r="A198" t="str">
            <v>Maintenance Capex</v>
          </cell>
        </row>
        <row r="199">
          <cell r="A199" t="str">
            <v>Maintenance Capex</v>
          </cell>
        </row>
        <row r="200">
          <cell r="A200" t="str">
            <v>Maintenance Capex</v>
          </cell>
        </row>
        <row r="201">
          <cell r="A201" t="str">
            <v>Maintenance Capex</v>
          </cell>
        </row>
        <row r="202">
          <cell r="A202" t="str">
            <v>Maintenance Capex</v>
          </cell>
        </row>
        <row r="203">
          <cell r="A203" t="str">
            <v>Maintenance Capex</v>
          </cell>
        </row>
        <row r="204">
          <cell r="A204" t="str">
            <v>Maintenance Capex</v>
          </cell>
        </row>
        <row r="205">
          <cell r="A205" t="str">
            <v>Maintenance Capex</v>
          </cell>
        </row>
        <row r="206">
          <cell r="A206" t="str">
            <v>Environmental Capex</v>
          </cell>
        </row>
        <row r="207">
          <cell r="A207" t="str">
            <v>Maintenance Capex</v>
          </cell>
        </row>
        <row r="208">
          <cell r="A208" t="str">
            <v>Maintenance Capex</v>
          </cell>
        </row>
        <row r="209">
          <cell r="A209" t="str">
            <v>Growth Capex</v>
          </cell>
        </row>
        <row r="210">
          <cell r="A210" t="str">
            <v>Maintenance Capex</v>
          </cell>
        </row>
        <row r="211">
          <cell r="A211" t="str">
            <v>Maintenance Capex</v>
          </cell>
        </row>
        <row r="212">
          <cell r="A212" t="str">
            <v>Maintenance Capex</v>
          </cell>
        </row>
        <row r="213">
          <cell r="A213" t="str">
            <v>Maintenance Capex</v>
          </cell>
        </row>
        <row r="214">
          <cell r="A214" t="str">
            <v>Maintenance Capex</v>
          </cell>
        </row>
        <row r="215">
          <cell r="A215" t="str">
            <v>Maintenance Capex</v>
          </cell>
        </row>
        <row r="216">
          <cell r="A216" t="str">
            <v>Maintenance Capex</v>
          </cell>
        </row>
        <row r="217">
          <cell r="A217" t="str">
            <v>Maintenance Capex</v>
          </cell>
        </row>
        <row r="218">
          <cell r="A218" t="str">
            <v>Maintenance Capex</v>
          </cell>
        </row>
        <row r="219">
          <cell r="A219" t="str">
            <v>Maintenance Capex</v>
          </cell>
        </row>
        <row r="220">
          <cell r="A220" t="str">
            <v>Maintenance Capex</v>
          </cell>
        </row>
        <row r="221">
          <cell r="A221" t="str">
            <v>Maintenance Capex</v>
          </cell>
        </row>
        <row r="222">
          <cell r="A222" t="str">
            <v>Maintenance Capex</v>
          </cell>
        </row>
        <row r="223">
          <cell r="A223" t="str">
            <v>Maintenance Capex</v>
          </cell>
        </row>
        <row r="224">
          <cell r="A224" t="str">
            <v>Maintenance Capex</v>
          </cell>
        </row>
        <row r="225">
          <cell r="A225" t="str">
            <v>Maintenance Capex</v>
          </cell>
        </row>
        <row r="226">
          <cell r="A226" t="str">
            <v>Maintenance Capex</v>
          </cell>
        </row>
        <row r="227">
          <cell r="A227" t="str">
            <v>Maintenance Capex</v>
          </cell>
        </row>
        <row r="228">
          <cell r="A228" t="str">
            <v>Maintenance Capex</v>
          </cell>
        </row>
        <row r="229">
          <cell r="A229" t="str">
            <v>Maintenance Capex</v>
          </cell>
        </row>
        <row r="230">
          <cell r="A230" t="str">
            <v>Maintenance Capex</v>
          </cell>
        </row>
        <row r="231">
          <cell r="A231" t="str">
            <v>Maintenance Capex</v>
          </cell>
        </row>
        <row r="232">
          <cell r="A232" t="str">
            <v>Maintenance Capex</v>
          </cell>
        </row>
        <row r="233">
          <cell r="A233" t="str">
            <v>Maintenance Capex</v>
          </cell>
        </row>
        <row r="234">
          <cell r="A234" t="str">
            <v>Maintenance Capex</v>
          </cell>
        </row>
        <row r="235">
          <cell r="A235" t="str">
            <v>Maintenance Capex</v>
          </cell>
        </row>
        <row r="236">
          <cell r="A236" t="str">
            <v>Maintenance Capex</v>
          </cell>
        </row>
        <row r="237">
          <cell r="A237" t="str">
            <v>Maintenance Capex</v>
          </cell>
        </row>
        <row r="238">
          <cell r="A238" t="str">
            <v>Growth Capex</v>
          </cell>
        </row>
        <row r="239">
          <cell r="A239" t="str">
            <v>Maintenance Capex</v>
          </cell>
        </row>
        <row r="240">
          <cell r="A240" t="str">
            <v>Maintenance Capex</v>
          </cell>
        </row>
        <row r="241">
          <cell r="A241" t="str">
            <v>Maintenance Capex</v>
          </cell>
        </row>
        <row r="242">
          <cell r="A242" t="str">
            <v>Maintenance Capex</v>
          </cell>
        </row>
        <row r="243">
          <cell r="A243" t="str">
            <v>Maintenance Capex</v>
          </cell>
        </row>
        <row r="244">
          <cell r="A244" t="str">
            <v>Environmental Capex</v>
          </cell>
        </row>
        <row r="245">
          <cell r="A245" t="str">
            <v>Environmental Capex</v>
          </cell>
        </row>
        <row r="246">
          <cell r="A246" t="str">
            <v>Environmental Capex</v>
          </cell>
        </row>
        <row r="247">
          <cell r="A247" t="str">
            <v>Environmental Capex</v>
          </cell>
        </row>
        <row r="248">
          <cell r="A248" t="str">
            <v>Environmental Capex</v>
          </cell>
        </row>
        <row r="249">
          <cell r="A249" t="str">
            <v>Maintenance Capex</v>
          </cell>
        </row>
        <row r="250">
          <cell r="A250" t="str">
            <v>Environmental Capex</v>
          </cell>
        </row>
        <row r="251">
          <cell r="A251" t="str">
            <v>Maintenance Capex</v>
          </cell>
        </row>
        <row r="252">
          <cell r="A252" t="str">
            <v>Maintenance Capex</v>
          </cell>
        </row>
        <row r="253">
          <cell r="A253" t="str">
            <v>Maintenance Capex</v>
          </cell>
        </row>
        <row r="254">
          <cell r="A254" t="str">
            <v>Maintenance Capex</v>
          </cell>
        </row>
        <row r="255">
          <cell r="A255" t="str">
            <v>Maintenance Capex</v>
          </cell>
        </row>
        <row r="256">
          <cell r="A256" t="str">
            <v>Maintenance Capex</v>
          </cell>
        </row>
        <row r="257">
          <cell r="A257" t="str">
            <v>Maintenance Capex</v>
          </cell>
        </row>
        <row r="258">
          <cell r="A258" t="str">
            <v>Growth Capex</v>
          </cell>
        </row>
        <row r="259">
          <cell r="A259" t="str">
            <v>Growth Capex</v>
          </cell>
        </row>
        <row r="260">
          <cell r="A260" t="str">
            <v>Maintenance Capex</v>
          </cell>
        </row>
        <row r="261">
          <cell r="A261" t="str">
            <v>Growth Capex</v>
          </cell>
        </row>
        <row r="262">
          <cell r="A262" t="str">
            <v>Maintenance Capex</v>
          </cell>
        </row>
        <row r="263">
          <cell r="A263" t="str">
            <v>Maintenance Capex</v>
          </cell>
        </row>
        <row r="264">
          <cell r="A264" t="str">
            <v>Maintenance Capex</v>
          </cell>
        </row>
        <row r="265">
          <cell r="A265" t="str">
            <v>Maintenance Capex</v>
          </cell>
        </row>
        <row r="266">
          <cell r="A266" t="str">
            <v>Maintenance Capex</v>
          </cell>
        </row>
        <row r="267">
          <cell r="A267" t="str">
            <v>Maintenance Capex</v>
          </cell>
        </row>
        <row r="268">
          <cell r="A268" t="str">
            <v>Environmental Capex</v>
          </cell>
        </row>
        <row r="269">
          <cell r="A269" t="str">
            <v>Growth Capex</v>
          </cell>
        </row>
        <row r="270">
          <cell r="A270" t="str">
            <v>Growth Capex</v>
          </cell>
        </row>
        <row r="271">
          <cell r="A271" t="str">
            <v>Growth Capex</v>
          </cell>
        </row>
        <row r="272">
          <cell r="A272" t="str">
            <v>Growth Capex</v>
          </cell>
        </row>
        <row r="273">
          <cell r="A273" t="str">
            <v>Growth Capex</v>
          </cell>
        </row>
        <row r="274">
          <cell r="A274" t="str">
            <v>Growth Capex</v>
          </cell>
        </row>
        <row r="275">
          <cell r="A275" t="str">
            <v>Growth Capex</v>
          </cell>
        </row>
        <row r="276">
          <cell r="A276" t="str">
            <v>Growth Capex</v>
          </cell>
        </row>
        <row r="277">
          <cell r="A277" t="str">
            <v>Growth Capex</v>
          </cell>
        </row>
        <row r="278">
          <cell r="A278" t="str">
            <v>Growth Capex</v>
          </cell>
        </row>
        <row r="279">
          <cell r="A279" t="str">
            <v>Growth Capex</v>
          </cell>
        </row>
        <row r="280">
          <cell r="A280" t="str">
            <v>Growth Capex</v>
          </cell>
        </row>
        <row r="281">
          <cell r="A281" t="str">
            <v>Growth Capex</v>
          </cell>
        </row>
        <row r="282">
          <cell r="A282" t="str">
            <v>Environmental Capex</v>
          </cell>
        </row>
        <row r="283">
          <cell r="A283" t="str">
            <v>Maintenance Capex</v>
          </cell>
        </row>
        <row r="288">
          <cell r="A288" t="str">
            <v>Growth Capex</v>
          </cell>
        </row>
        <row r="289">
          <cell r="A289" t="str">
            <v>Environmental Capex</v>
          </cell>
        </row>
        <row r="290">
          <cell r="A290" t="str">
            <v>Growth Capex</v>
          </cell>
        </row>
      </sheetData>
      <sheetData sheetId="10"/>
      <sheetData sheetId="11">
        <row r="8">
          <cell r="H8" t="str">
            <v>Экология</v>
          </cell>
        </row>
        <row r="9">
          <cell r="F9">
            <v>489</v>
          </cell>
          <cell r="H9" t="str">
            <v>Благоустройство территории</v>
          </cell>
          <cell r="I9" t="str">
            <v>Прочие</v>
          </cell>
        </row>
        <row r="11">
          <cell r="H11" t="str">
            <v>Топливо транспортный цех</v>
          </cell>
        </row>
        <row r="12">
          <cell r="H12" t="str">
            <v>Топливо транспортный цех</v>
          </cell>
        </row>
        <row r="13">
          <cell r="F13">
            <v>344</v>
          </cell>
          <cell r="H13" t="str">
            <v>Покупка транспортерной ленты</v>
          </cell>
          <cell r="I13" t="str">
            <v>Прочие</v>
          </cell>
        </row>
        <row r="14">
          <cell r="F14">
            <v>345</v>
          </cell>
          <cell r="H14" t="str">
            <v>Покупка дренажных насосов</v>
          </cell>
          <cell r="I14" t="str">
            <v>Прочие</v>
          </cell>
        </row>
        <row r="15">
          <cell r="F15">
            <v>346</v>
          </cell>
          <cell r="H15" t="str">
            <v>Ремонт молотковой дробилки МД-14</v>
          </cell>
          <cell r="I15" t="str">
            <v>Прочие</v>
          </cell>
        </row>
        <row r="16">
          <cell r="F16">
            <v>347</v>
          </cell>
          <cell r="H16" t="str">
            <v>Покупка ГПМ на ЛК21; ЛК 11.( лебёдки)</v>
          </cell>
          <cell r="I16" t="str">
            <v>Прочие</v>
          </cell>
        </row>
        <row r="17">
          <cell r="F17">
            <v>348</v>
          </cell>
          <cell r="H17" t="str">
            <v>Покупка эл. двигателей ЛК 16/2АБ;В/Т.</v>
          </cell>
          <cell r="I17" t="str">
            <v>Прочие</v>
          </cell>
        </row>
        <row r="18">
          <cell r="F18">
            <v>349</v>
          </cell>
          <cell r="H18" t="str">
            <v>Система аспирации</v>
          </cell>
          <cell r="I18" t="str">
            <v>Прочие</v>
          </cell>
        </row>
        <row r="19">
          <cell r="F19">
            <v>350</v>
          </cell>
          <cell r="H19" t="str">
            <v>Покупка редукторов для ЛК-14А</v>
          </cell>
          <cell r="I19" t="str">
            <v>Прочие</v>
          </cell>
        </row>
        <row r="20">
          <cell r="F20">
            <v>351</v>
          </cell>
          <cell r="H20" t="str">
            <v>Инструменты.</v>
          </cell>
          <cell r="I20" t="str">
            <v>Прочие</v>
          </cell>
        </row>
        <row r="21">
          <cell r="F21">
            <v>352</v>
          </cell>
          <cell r="H21" t="str">
            <v>Капитальный ремонт ЛК-45А,Б</v>
          </cell>
          <cell r="I21" t="str">
            <v>Прочие</v>
          </cell>
        </row>
        <row r="22">
          <cell r="F22">
            <v>353</v>
          </cell>
          <cell r="H22" t="str">
            <v xml:space="preserve">Разработка проекта для установки выключателей 6 КВ. </v>
          </cell>
          <cell r="I22" t="str">
            <v>Прочие</v>
          </cell>
        </row>
        <row r="23">
          <cell r="F23">
            <v>354</v>
          </cell>
          <cell r="H23" t="str">
            <v>Перенос кабельных трасс ЛК- 45А,Б..</v>
          </cell>
          <cell r="I23" t="str">
            <v>Прочие</v>
          </cell>
        </row>
        <row r="24">
          <cell r="F24">
            <v>355</v>
          </cell>
          <cell r="H24" t="str">
            <v>Покупка АТРК на РПМ 1-2</v>
          </cell>
          <cell r="I24" t="str">
            <v>Прочие</v>
          </cell>
        </row>
        <row r="25">
          <cell r="F25">
            <v>357</v>
          </cell>
          <cell r="H25" t="str">
            <v>Парообеспылевание</v>
          </cell>
          <cell r="I25" t="str">
            <v>Прочие</v>
          </cell>
        </row>
        <row r="26">
          <cell r="F26">
            <v>358</v>
          </cell>
          <cell r="H26" t="str">
            <v>Ремонт гидросмывов блока №5</v>
          </cell>
          <cell r="I26" t="str">
            <v>Прочие</v>
          </cell>
        </row>
        <row r="27">
          <cell r="F27">
            <v>359</v>
          </cell>
          <cell r="H27" t="str">
            <v>Покупка бульдозера</v>
          </cell>
          <cell r="I27" t="str">
            <v>Прочие</v>
          </cell>
        </row>
        <row r="28">
          <cell r="F28">
            <v>360</v>
          </cell>
          <cell r="H28" t="str">
            <v>Капитальный ремонт бульдозеров</v>
          </cell>
          <cell r="I28" t="str">
            <v>Прочие</v>
          </cell>
        </row>
        <row r="29">
          <cell r="F29">
            <v>361</v>
          </cell>
          <cell r="H29" t="str">
            <v>Капитальный ремонт ТЭМ2  №5882</v>
          </cell>
          <cell r="I29" t="str">
            <v>Прочие</v>
          </cell>
        </row>
        <row r="30">
          <cell r="F30">
            <v>363</v>
          </cell>
          <cell r="H30" t="str">
            <v>Покупка погружного насоса 12 НА 22 х 6  на ММХ</v>
          </cell>
          <cell r="I30" t="str">
            <v>Прочие</v>
          </cell>
        </row>
        <row r="31">
          <cell r="F31">
            <v>365</v>
          </cell>
          <cell r="H31" t="str">
            <v>Капитальный ремонт вагоноопрокидывателя №1А</v>
          </cell>
          <cell r="I31" t="str">
            <v>Прочие</v>
          </cell>
        </row>
        <row r="32">
          <cell r="F32">
            <v>366</v>
          </cell>
          <cell r="H32" t="str">
            <v>Капитальный ремонт ж/д путей №24 и №28</v>
          </cell>
          <cell r="I32" t="str">
            <v>ЗиС</v>
          </cell>
        </row>
        <row r="33">
          <cell r="F33">
            <v>367</v>
          </cell>
          <cell r="H33" t="str">
            <v>Капитальный ремонт вагоноопрокидывателя №1Б</v>
          </cell>
          <cell r="I33" t="str">
            <v>Прочие</v>
          </cell>
        </row>
        <row r="34">
          <cell r="F34">
            <v>368</v>
          </cell>
          <cell r="H34" t="str">
            <v>Капитальный ремонт ж/д путей №25 и №29</v>
          </cell>
          <cell r="I34" t="str">
            <v>ЗиС</v>
          </cell>
        </row>
        <row r="35">
          <cell r="F35">
            <v>369</v>
          </cell>
          <cell r="H35" t="str">
            <v>Капитальный ремонт вагонотолкателя №1Б</v>
          </cell>
          <cell r="I35" t="str">
            <v>Прочие</v>
          </cell>
        </row>
        <row r="36">
          <cell r="F36">
            <v>370</v>
          </cell>
          <cell r="H36" t="str">
            <v>Капитальный ремонт ж/д путей№26и №27</v>
          </cell>
          <cell r="I36" t="str">
            <v>Прочие</v>
          </cell>
        </row>
        <row r="37">
          <cell r="F37">
            <v>371</v>
          </cell>
          <cell r="H37" t="str">
            <v>Покупка редуктора РЦД-400 на КП и ДФМ</v>
          </cell>
          <cell r="I37" t="str">
            <v>Прочие</v>
          </cell>
        </row>
        <row r="38">
          <cell r="F38">
            <v>372</v>
          </cell>
          <cell r="H38" t="str">
            <v>Покупка редуктора Ц2У-400 на ЛП</v>
          </cell>
          <cell r="I38" t="str">
            <v>Прочие</v>
          </cell>
        </row>
        <row r="39">
          <cell r="F39">
            <v>373</v>
          </cell>
          <cell r="H39" t="str">
            <v>Капитальный ремонт стрелочного перевода №52</v>
          </cell>
          <cell r="I39" t="str">
            <v>Прочие</v>
          </cell>
        </row>
        <row r="40">
          <cell r="F40">
            <v>374</v>
          </cell>
          <cell r="H40" t="str">
            <v>Капитальный ремонт стрелочного перевода №31</v>
          </cell>
          <cell r="I40" t="str">
            <v>ЗиС</v>
          </cell>
        </row>
        <row r="41">
          <cell r="F41">
            <v>375</v>
          </cell>
          <cell r="H41" t="str">
            <v>Капитальный ремонт стрелочного перевода №43</v>
          </cell>
          <cell r="I41" t="str">
            <v>Прочие</v>
          </cell>
        </row>
        <row r="42">
          <cell r="F42">
            <v>376</v>
          </cell>
          <cell r="H42" t="str">
            <v>Капитальный ремонт рельсового круга РПМ-2</v>
          </cell>
          <cell r="I42" t="str">
            <v>Прочие</v>
          </cell>
        </row>
        <row r="43">
          <cell r="F43">
            <v>377</v>
          </cell>
          <cell r="H43" t="str">
            <v>Инструмент</v>
          </cell>
          <cell r="I43" t="str">
            <v>Прочие</v>
          </cell>
        </row>
        <row r="46">
          <cell r="H46" t="str">
            <v>Автотранспортная группа</v>
          </cell>
        </row>
        <row r="47">
          <cell r="F47">
            <v>378</v>
          </cell>
          <cell r="H47" t="str">
            <v xml:space="preserve">Капитальный ремонт двигателей  </v>
          </cell>
          <cell r="I47" t="str">
            <v>Прочие</v>
          </cell>
        </row>
        <row r="48">
          <cell r="F48">
            <v>379</v>
          </cell>
          <cell r="H48" t="str">
            <v>Покупка ДВС</v>
          </cell>
          <cell r="I48" t="str">
            <v>Прочие</v>
          </cell>
        </row>
        <row r="49">
          <cell r="F49">
            <v>381</v>
          </cell>
          <cell r="H49" t="str">
            <v>Покупка автопогрузчика " Балканкар"</v>
          </cell>
          <cell r="I49" t="str">
            <v>Прочие</v>
          </cell>
        </row>
        <row r="50">
          <cell r="F50">
            <v>382</v>
          </cell>
          <cell r="H50" t="str">
            <v xml:space="preserve">Капитальный ремонт А\М КАМАЗ-5511  </v>
          </cell>
          <cell r="I50" t="str">
            <v>Прочие</v>
          </cell>
        </row>
        <row r="51">
          <cell r="F51">
            <v>384</v>
          </cell>
          <cell r="H51" t="str">
            <v>Покупка прицепа 2ПТС-4</v>
          </cell>
          <cell r="I51" t="str">
            <v>Прочие</v>
          </cell>
        </row>
        <row r="52">
          <cell r="F52">
            <v>385</v>
          </cell>
          <cell r="H52" t="str">
            <v>Покупка прицепа 2ПТС-6</v>
          </cell>
          <cell r="I52" t="str">
            <v>Прочие</v>
          </cell>
        </row>
        <row r="53">
          <cell r="F53">
            <v>386</v>
          </cell>
          <cell r="H53" t="str">
            <v>Пожарный автомобиль</v>
          </cell>
          <cell r="I53" t="str">
            <v>Прочие</v>
          </cell>
        </row>
        <row r="54">
          <cell r="F54">
            <v>381</v>
          </cell>
          <cell r="H54" t="str">
            <v>Покупка автопогрузчика "Балканкар" 3,5т</v>
          </cell>
          <cell r="I54" t="str">
            <v>Прочие</v>
          </cell>
        </row>
        <row r="55">
          <cell r="F55">
            <v>387</v>
          </cell>
          <cell r="H55" t="str">
            <v xml:space="preserve">Покупка автогидроподъемника </v>
          </cell>
          <cell r="I55" t="str">
            <v>Прочие</v>
          </cell>
        </row>
        <row r="56">
          <cell r="F56">
            <v>389</v>
          </cell>
          <cell r="H56" t="str">
            <v>Покупка мини-трактора сенокосилка</v>
          </cell>
          <cell r="I56" t="str">
            <v>Капитальный ремонт и модернизация  ОРУ-500</v>
          </cell>
        </row>
        <row r="57">
          <cell r="F57">
            <v>390</v>
          </cell>
          <cell r="H57" t="str">
            <v>Трактор ВТЗ-30 СШ</v>
          </cell>
          <cell r="I57" t="str">
            <v>Прочие</v>
          </cell>
        </row>
        <row r="58">
          <cell r="F58">
            <v>390</v>
          </cell>
          <cell r="H58" t="str">
            <v>Трактор ВТЗ-30 СШ</v>
          </cell>
          <cell r="I58" t="str">
            <v>Прочие</v>
          </cell>
        </row>
        <row r="60">
          <cell r="H60" t="str">
            <v>Инженерная группа</v>
          </cell>
        </row>
        <row r="61">
          <cell r="F61">
            <v>400</v>
          </cell>
          <cell r="G61" t="str">
            <v>Replacement of wall panels row G</v>
          </cell>
          <cell r="H61" t="str">
            <v>Ремонт БЩУ-3,  рел.щита, помещение сборок задвижек(КРУ 0,4-6кВ,секции,каб. полуэт.отм. 4.2, 5,4, -4,2)</v>
          </cell>
          <cell r="I61" t="str">
            <v>Капитальный ремонт и модернизация  эн.блока №5</v>
          </cell>
        </row>
        <row r="62">
          <cell r="F62">
            <v>400</v>
          </cell>
          <cell r="G62" t="str">
            <v>Replacement of wall panels row B</v>
          </cell>
          <cell r="H62" t="str">
            <v>Ремонт (Демонтаж) помещений, непроектных м/к, монтаж  площадок обсл-я блока №5 оси 25÷30 ряд Б÷В отм.0÷45</v>
          </cell>
          <cell r="I62" t="str">
            <v>Капитальный ремонт и модернизация  эн.блока №5</v>
          </cell>
        </row>
        <row r="63">
          <cell r="F63">
            <v>400</v>
          </cell>
          <cell r="G63" t="str">
            <v>Replacement of wall panels row A</v>
          </cell>
          <cell r="H63" t="str">
            <v>Ремонт помещений санузлов, лест. марша бл.№ 5</v>
          </cell>
          <cell r="I63" t="str">
            <v>Капитальный ремонт и модернизация  эн.блока №5</v>
          </cell>
        </row>
        <row r="64">
          <cell r="F64">
            <v>400</v>
          </cell>
          <cell r="G64" t="str">
            <v>Replacement of wall panels row A</v>
          </cell>
          <cell r="H64" t="str">
            <v>Замена мет. обшивы шахты лифта бл. №5 отм.0÷35</v>
          </cell>
          <cell r="I64" t="str">
            <v>Капитальный ремонт и модернизация  эн.блока №5</v>
          </cell>
        </row>
        <row r="65">
          <cell r="F65">
            <v>391</v>
          </cell>
          <cell r="G65" t="str">
            <v>Work design in reconstruction roof and wall panels in axes 3-24 row A, Б, Г permanent end face</v>
          </cell>
          <cell r="H65" t="str">
            <v>Ремонт и реконструкция ЛК-26/1</v>
          </cell>
          <cell r="I65" t="str">
            <v>ЗиС</v>
          </cell>
        </row>
        <row r="66">
          <cell r="F66">
            <v>400</v>
          </cell>
          <cell r="G66" t="str">
            <v>Office equipment</v>
          </cell>
          <cell r="H66" t="str">
            <v>Ремонт полов, фундамента насосов ряд А÷Б ( отм. 0,00) , г/лифта бл.№5</v>
          </cell>
          <cell r="I66" t="str">
            <v>Капитальный ремонт и модернизация  эн.блока №5</v>
          </cell>
        </row>
        <row r="67">
          <cell r="F67">
            <v>400</v>
          </cell>
          <cell r="G67" t="str">
            <v>equipment/devices purchase for metal lab</v>
          </cell>
          <cell r="H67" t="str">
            <v>Ремонт перекрытий ТДМ, ПСУ, Скрубб.отделений бл.№5</v>
          </cell>
          <cell r="I67" t="str">
            <v>ЗиС</v>
          </cell>
        </row>
        <row r="68">
          <cell r="F68">
            <v>400</v>
          </cell>
          <cell r="G68" t="str">
            <v>devices</v>
          </cell>
          <cell r="H68" t="str">
            <v>Ремонт фундаментов ММТ, ВПВ,ВРПВ, ВРВВ,ВУМ,ДС,ДВ.Очистка и устройство каналов ГЗУ</v>
          </cell>
          <cell r="I68" t="str">
            <v>Капитальный ремонт и модернизация  эн.блока №5</v>
          </cell>
        </row>
        <row r="69">
          <cell r="F69">
            <v>400</v>
          </cell>
          <cell r="G69" t="str">
            <v>Purchase of filters for circulating water line</v>
          </cell>
          <cell r="H69" t="str">
            <v xml:space="preserve">Ремонт пола, ограждений, замена балок, профлиста отм.10 ряд А÷Б оси 25÷30 </v>
          </cell>
          <cell r="I69" t="str">
            <v>Капитальный ремонт и модернизация  эн.блока №5</v>
          </cell>
        </row>
        <row r="70">
          <cell r="F70">
            <v>400</v>
          </cell>
          <cell r="G70" t="str">
            <v>Construction works</v>
          </cell>
          <cell r="H70" t="str">
            <v>Антикор. элементов несущ.  м/к ряд А÷Б отм.-4,2÷35м. блока №5 оси 25-30 с очисткой и демонтажом м/к</v>
          </cell>
          <cell r="I70" t="str">
            <v>Капитальный ремонт и модернизация  эн.блока №5</v>
          </cell>
        </row>
        <row r="71">
          <cell r="F71">
            <v>400</v>
          </cell>
          <cell r="G71" t="str">
            <v>Construction works</v>
          </cell>
          <cell r="H71" t="str">
            <v>Антикор. элементов несущ.  м/к ряд В÷К отм.0,00 -35м. бл.№5 оси 25÷30 с очисткой и демонтажом м/к</v>
          </cell>
          <cell r="I71" t="str">
            <v>Капитальный ремонт и модернизация  эн.блока №5</v>
          </cell>
        </row>
        <row r="72">
          <cell r="F72">
            <v>362</v>
          </cell>
          <cell r="H72" t="str">
            <v>Антикоррозионная защита кровли К/О в осях 3÷25</v>
          </cell>
          <cell r="I72" t="str">
            <v>ЗиС</v>
          </cell>
        </row>
        <row r="73">
          <cell r="F73">
            <v>392</v>
          </cell>
          <cell r="H73" t="str">
            <v>Ремонт стен. ограждения ряд Б оси 16÷28</v>
          </cell>
          <cell r="I73" t="str">
            <v>ЗиС</v>
          </cell>
        </row>
        <row r="74">
          <cell r="F74">
            <v>393</v>
          </cell>
          <cell r="H74" t="str">
            <v>Дефектоскоп УД3-204</v>
          </cell>
          <cell r="I74" t="str">
            <v>Прочие</v>
          </cell>
        </row>
        <row r="75">
          <cell r="F75">
            <v>394</v>
          </cell>
          <cell r="H75" t="str">
            <v>Твердомер МЭТ-У1</v>
          </cell>
          <cell r="I75" t="str">
            <v>Прочие</v>
          </cell>
        </row>
        <row r="76">
          <cell r="F76">
            <v>395</v>
          </cell>
          <cell r="H76" t="str">
            <v>Анализатор металлов и сплавов</v>
          </cell>
          <cell r="I76" t="str">
            <v>Прочие</v>
          </cell>
        </row>
        <row r="77">
          <cell r="F77">
            <v>396</v>
          </cell>
          <cell r="H77" t="str">
            <v>Титровальный стол Лаб- РRО-ст 90-РР900 х 650 х 900</v>
          </cell>
          <cell r="I77" t="str">
            <v>Прочие</v>
          </cell>
        </row>
        <row r="78">
          <cell r="F78">
            <v>397</v>
          </cell>
          <cell r="H78" t="str">
            <v>Шкаф хранения реактивов Лаб-РRО ШР-40  400х565х2100</v>
          </cell>
          <cell r="I78" t="str">
            <v>Прочие</v>
          </cell>
        </row>
        <row r="79">
          <cell r="F79">
            <v>398</v>
          </cell>
          <cell r="H79" t="str">
            <v>Комплект  СОП</v>
          </cell>
          <cell r="I79" t="str">
            <v>Прочие</v>
          </cell>
        </row>
        <row r="80">
          <cell r="F80">
            <v>399</v>
          </cell>
          <cell r="H80" t="str">
            <v>Теодолит-тахометр  -1 шт.</v>
          </cell>
          <cell r="I80" t="str">
            <v>Прочие</v>
          </cell>
        </row>
        <row r="85">
          <cell r="H85" t="str">
            <v>Эксплуатация</v>
          </cell>
        </row>
        <row r="86">
          <cell r="H86" t="str">
            <v>ЭКО</v>
          </cell>
        </row>
        <row r="87">
          <cell r="F87">
            <v>400</v>
          </cell>
          <cell r="G87" t="str">
            <v>Devices purchase</v>
          </cell>
          <cell r="H87" t="str">
            <v>Капитальный ремонт освещения Бл.№5 котельное отделение</v>
          </cell>
          <cell r="I87" t="str">
            <v>Капитальный ремонт и модернизация  эн.блока №5</v>
          </cell>
        </row>
        <row r="88">
          <cell r="F88">
            <v>400</v>
          </cell>
          <cell r="G88" t="str">
            <v>Project documentation development</v>
          </cell>
          <cell r="H88" t="str">
            <v>Покраска оборудования котельного отделения Бл.№5</v>
          </cell>
          <cell r="I88" t="str">
            <v>Капитальный ремонт и модернизация  эн.блока №5</v>
          </cell>
        </row>
        <row r="89">
          <cell r="F89">
            <v>400</v>
          </cell>
          <cell r="G89" t="str">
            <v>Furniture</v>
          </cell>
          <cell r="H89" t="str">
            <v>Продление паркового ресурса основного оборудования и трубопроводов Бл.№5 котельное отделение</v>
          </cell>
          <cell r="I89" t="str">
            <v>Капитальный ремонт и модернизация  эн.блока №5</v>
          </cell>
        </row>
        <row r="90">
          <cell r="F90">
            <v>402</v>
          </cell>
          <cell r="H90" t="str">
            <v>Покупка и установка 2-х багерных насосов с длинной консолью</v>
          </cell>
          <cell r="I90" t="str">
            <v>Прочие</v>
          </cell>
        </row>
        <row r="92">
          <cell r="H92" t="str">
            <v>ЭТО</v>
          </cell>
        </row>
        <row r="93">
          <cell r="F93">
            <v>400</v>
          </cell>
          <cell r="H93" t="str">
            <v>Покупка и установка сетчатых фильтров ЦВ "А,Б" бл.№5</v>
          </cell>
          <cell r="I93" t="str">
            <v>Капитальный ремонт и модернизация  эн.блока №5</v>
          </cell>
        </row>
        <row r="94">
          <cell r="F94">
            <v>400</v>
          </cell>
          <cell r="H94" t="str">
            <v>Покраска оборудования, трубопроводов и металлоконструкций Бл.№5</v>
          </cell>
          <cell r="I94" t="str">
            <v>Капитальный ремонт и модернизация  эн.блока №5</v>
          </cell>
        </row>
        <row r="95">
          <cell r="F95">
            <v>400</v>
          </cell>
          <cell r="H95" t="str">
            <v>Продление паркового ресурса основного оборудования и сосудов Бл.№5</v>
          </cell>
          <cell r="I95" t="str">
            <v>Капитальный ремонт и модернизация  эн.блока №5</v>
          </cell>
        </row>
        <row r="96">
          <cell r="F96">
            <v>400</v>
          </cell>
          <cell r="G96" t="str">
            <v>Household appliances</v>
          </cell>
          <cell r="H96" t="str">
            <v>Приобретение масла ТП-22С (75 тн)</v>
          </cell>
          <cell r="I96" t="str">
            <v>Капитальный ремонт и модернизация  эн.блока №5</v>
          </cell>
        </row>
        <row r="97">
          <cell r="F97">
            <v>400</v>
          </cell>
          <cell r="G97" t="str">
            <v>Purchase of electronic equipment</v>
          </cell>
          <cell r="H97" t="str">
            <v>Приобретение масла ОМТИ 7,5 тн</v>
          </cell>
          <cell r="I97" t="str">
            <v>Капитальный ремонт и модернизация  эн.блока №5</v>
          </cell>
        </row>
        <row r="98">
          <cell r="F98">
            <v>403</v>
          </cell>
          <cell r="G98" t="str">
            <v>Boiler redesign of unit#4</v>
          </cell>
          <cell r="H98" t="str">
            <v>Приобретение установки для сушки конденсаторов</v>
          </cell>
          <cell r="I98" t="str">
            <v>Капитальный ремонт и модернизация  эн.блока №5</v>
          </cell>
        </row>
        <row r="99">
          <cell r="F99">
            <v>404</v>
          </cell>
          <cell r="H99" t="str">
            <v>Приобретение поломоечной машины и прмышленного пылесоса</v>
          </cell>
          <cell r="I99" t="str">
            <v>Прочие</v>
          </cell>
        </row>
        <row r="100">
          <cell r="F100">
            <v>400</v>
          </cell>
          <cell r="H100" t="str">
            <v>Капитальный ремонт освещения т/о Бл.№5</v>
          </cell>
          <cell r="I100" t="str">
            <v>Капитальный ремонт и модернизация  эн.блока №5</v>
          </cell>
        </row>
        <row r="101">
          <cell r="F101">
            <v>428</v>
          </cell>
          <cell r="H101" t="str">
            <v>Покупка ЦН</v>
          </cell>
          <cell r="I101" t="str">
            <v>Модернизация Циркуляционной системы блоков</v>
          </cell>
        </row>
        <row r="102">
          <cell r="H102" t="str">
            <v>ЭОО</v>
          </cell>
        </row>
        <row r="103">
          <cell r="F103">
            <v>405</v>
          </cell>
          <cell r="G103" t="str">
            <v>Replacement of drainage system</v>
          </cell>
          <cell r="H103" t="str">
            <v>Покупка фильтрующего  материала</v>
          </cell>
          <cell r="I103" t="str">
            <v>Прочие</v>
          </cell>
        </row>
        <row r="104">
          <cell r="F104">
            <v>407</v>
          </cell>
          <cell r="G104" t="str">
            <v>Other</v>
          </cell>
          <cell r="H104" t="str">
            <v>Покупка  хим.  Приборов</v>
          </cell>
          <cell r="I104" t="str">
            <v>Прочие</v>
          </cell>
        </row>
        <row r="105">
          <cell r="F105">
            <v>408</v>
          </cell>
          <cell r="H105" t="str">
            <v>Комплект  дренажных  систем</v>
          </cell>
          <cell r="I105" t="str">
            <v>Прочие</v>
          </cell>
        </row>
        <row r="106">
          <cell r="F106">
            <v>409</v>
          </cell>
          <cell r="H106" t="str">
            <v>Фильтр - регенератор                                Р ФСД - 2,6 - 0,6    в  комплекте  с  коллекторами  и  дренажными  устройствами</v>
          </cell>
          <cell r="I106" t="str">
            <v>Прочие</v>
          </cell>
        </row>
        <row r="108">
          <cell r="H108" t="str">
            <v>АХГ</v>
          </cell>
        </row>
        <row r="109">
          <cell r="F109">
            <v>410</v>
          </cell>
          <cell r="H109" t="str">
            <v>Печь микроволновая</v>
          </cell>
          <cell r="I109" t="str">
            <v>Прочие</v>
          </cell>
        </row>
        <row r="110">
          <cell r="F110">
            <v>410</v>
          </cell>
          <cell r="H110" t="str">
            <v>Холодильник</v>
          </cell>
          <cell r="I110" t="str">
            <v>Прочие</v>
          </cell>
        </row>
        <row r="111">
          <cell r="F111">
            <v>410</v>
          </cell>
          <cell r="H111" t="str">
            <v>Холодильник</v>
          </cell>
          <cell r="I111" t="str">
            <v>Прочие</v>
          </cell>
        </row>
        <row r="112">
          <cell r="F112">
            <v>410</v>
          </cell>
          <cell r="H112" t="str">
            <v>микроволновая печь</v>
          </cell>
          <cell r="I112" t="str">
            <v>Прочие</v>
          </cell>
        </row>
        <row r="113">
          <cell r="F113">
            <v>410</v>
          </cell>
          <cell r="H113" t="str">
            <v>Покупка кондиционера в офисе на 2-ом этаже 2 шт</v>
          </cell>
          <cell r="I113" t="str">
            <v>Прочие</v>
          </cell>
        </row>
        <row r="114">
          <cell r="F114">
            <v>435</v>
          </cell>
          <cell r="H114" t="str">
            <v>Приобретение мебели ( кресла для работников 8 шт и стулья для посетителей 10 шт</v>
          </cell>
          <cell r="I114" t="str">
            <v>Прочие</v>
          </cell>
        </row>
        <row r="115">
          <cell r="F115">
            <v>410</v>
          </cell>
          <cell r="H115" t="str">
            <v>Покупка оборудования и орг.тех</v>
          </cell>
          <cell r="I115" t="str">
            <v>Прочие</v>
          </cell>
        </row>
        <row r="116">
          <cell r="F116">
            <v>410</v>
          </cell>
          <cell r="H116" t="str">
            <v>Кондиционер GREE</v>
          </cell>
          <cell r="I116" t="str">
            <v>Прочие</v>
          </cell>
        </row>
        <row r="117">
          <cell r="F117">
            <v>410</v>
          </cell>
          <cell r="H117" t="str">
            <v>Сейфовый шкаф AIKO</v>
          </cell>
          <cell r="I117" t="str">
            <v>Прочие</v>
          </cell>
        </row>
        <row r="118">
          <cell r="F118">
            <v>410</v>
          </cell>
          <cell r="G118" t="str">
            <v>Aquisition of the compressor АВШ 3,7/200</v>
          </cell>
          <cell r="H118" t="str">
            <v>Файловые кабинеты (карманы)</v>
          </cell>
          <cell r="I118" t="str">
            <v>Прочие</v>
          </cell>
        </row>
        <row r="119">
          <cell r="F119">
            <v>435</v>
          </cell>
          <cell r="H119" t="str">
            <v>Шкаф книжный</v>
          </cell>
          <cell r="I119" t="str">
            <v>Прочие</v>
          </cell>
        </row>
        <row r="120">
          <cell r="F120">
            <v>435</v>
          </cell>
          <cell r="H120" t="str">
            <v>Стулья офисные</v>
          </cell>
          <cell r="I120" t="str">
            <v>Прочие</v>
          </cell>
        </row>
        <row r="121">
          <cell r="F121">
            <v>435</v>
          </cell>
          <cell r="H121" t="str">
            <v>Стол офисный с задвижками</v>
          </cell>
          <cell r="I121" t="str">
            <v>Прочие</v>
          </cell>
        </row>
        <row r="122">
          <cell r="F122">
            <v>435</v>
          </cell>
          <cell r="G122" t="str">
            <v>Purchase of the commercial air conditioner in the crane к/о  № 1, pcs  42</v>
          </cell>
          <cell r="H122" t="str">
            <v>Тумбы под оргтехнику</v>
          </cell>
          <cell r="I122" t="str">
            <v>Прочие</v>
          </cell>
        </row>
        <row r="123">
          <cell r="F123">
            <v>435</v>
          </cell>
          <cell r="G123" t="str">
            <v>Purchase of the  unit heaters (АО pcs 9 and СТД pcs 3)</v>
          </cell>
          <cell r="H123" t="str">
            <v xml:space="preserve">Офисная мебель </v>
          </cell>
          <cell r="I123" t="str">
            <v>Прочие</v>
          </cell>
        </row>
        <row r="124">
          <cell r="F124">
            <v>410</v>
          </cell>
          <cell r="G124" t="str">
            <v xml:space="preserve">Purchase of boiler for water heating  in administrative building washhouse </v>
          </cell>
          <cell r="H124" t="str">
            <v xml:space="preserve">Приобретение холодильного оборудования в столовую </v>
          </cell>
          <cell r="I124" t="str">
            <v>Прочие</v>
          </cell>
        </row>
        <row r="125">
          <cell r="F125">
            <v>410</v>
          </cell>
          <cell r="H125" t="str">
            <v>Приобретение центрофуги в прачечную</v>
          </cell>
          <cell r="I125" t="str">
            <v>Прочие</v>
          </cell>
        </row>
        <row r="126">
          <cell r="F126">
            <v>410</v>
          </cell>
          <cell r="H126" t="str">
            <v>Приобретение линию раздачи</v>
          </cell>
          <cell r="I126" t="str">
            <v>Прочие</v>
          </cell>
        </row>
        <row r="127">
          <cell r="F127">
            <v>410</v>
          </cell>
          <cell r="H127" t="str">
            <v>Приобретение микровалновки</v>
          </cell>
          <cell r="I127" t="str">
            <v>Прочие</v>
          </cell>
        </row>
        <row r="128">
          <cell r="F128">
            <v>435</v>
          </cell>
          <cell r="H128" t="str">
            <v>Столы и стулья в столовую</v>
          </cell>
          <cell r="I128" t="str">
            <v>Прочие</v>
          </cell>
        </row>
        <row r="129">
          <cell r="F129">
            <v>410</v>
          </cell>
          <cell r="G129" t="str">
            <v>Firefighting equipment</v>
          </cell>
          <cell r="H129" t="str">
            <v>Пылесосы</v>
          </cell>
          <cell r="I129" t="str">
            <v>Прочие</v>
          </cell>
        </row>
        <row r="130">
          <cell r="F130">
            <v>435</v>
          </cell>
          <cell r="G130" t="str">
            <v>Household appliances</v>
          </cell>
          <cell r="H130" t="str">
            <v>Cтулья офисные</v>
          </cell>
          <cell r="I130" t="str">
            <v>Прочие</v>
          </cell>
        </row>
        <row r="131">
          <cell r="F131">
            <v>435</v>
          </cell>
          <cell r="G131" t="str">
            <v>Refrigerator shop window</v>
          </cell>
          <cell r="H131" t="str">
            <v>Шкаф (книжный) (бюро пропусков)</v>
          </cell>
          <cell r="I131" t="str">
            <v>Прочие</v>
          </cell>
        </row>
        <row r="132">
          <cell r="F132">
            <v>435</v>
          </cell>
          <cell r="H132" t="str">
            <v>Стол офисный (в бюро пропусков)</v>
          </cell>
          <cell r="I132" t="str">
            <v>Прочие</v>
          </cell>
        </row>
        <row r="133">
          <cell r="F133">
            <v>435</v>
          </cell>
          <cell r="H133" t="str">
            <v>Файловый кабинет AIKO</v>
          </cell>
          <cell r="I133" t="str">
            <v>Прочие</v>
          </cell>
        </row>
        <row r="134">
          <cell r="F134">
            <v>435</v>
          </cell>
          <cell r="H134" t="str">
            <v>Информационная доска</v>
          </cell>
          <cell r="I134" t="str">
            <v>Прочие</v>
          </cell>
        </row>
        <row r="135">
          <cell r="F135">
            <v>410</v>
          </cell>
          <cell r="H135" t="str">
            <v>Микроволновая печь</v>
          </cell>
          <cell r="I135" t="str">
            <v>Прочие</v>
          </cell>
        </row>
        <row r="140">
          <cell r="H140" t="str">
            <v>ОТ и ТБ</v>
          </cell>
        </row>
        <row r="141">
          <cell r="F141">
            <v>411</v>
          </cell>
          <cell r="H141" t="str">
            <v>Покупка устройство для динамического и статического испытания поясов</v>
          </cell>
          <cell r="I141" t="str">
            <v>Прочие</v>
          </cell>
        </row>
        <row r="142">
          <cell r="F142">
            <v>411</v>
          </cell>
          <cell r="H142" t="str">
            <v>Закупка лестниц и подмостей</v>
          </cell>
          <cell r="I142" t="str">
            <v>Прочие</v>
          </cell>
        </row>
        <row r="143">
          <cell r="F143">
            <v>411</v>
          </cell>
          <cell r="H143" t="str">
            <v>Апараты на сжатом воздухе "  противогазы Драгер"РА 94 Рlus Basic</v>
          </cell>
          <cell r="I143" t="str">
            <v>Прочие</v>
          </cell>
        </row>
        <row r="144">
          <cell r="F144">
            <v>411</v>
          </cell>
          <cell r="H144" t="str">
            <v>Прибор для проверки аппаратов "Драгер"</v>
          </cell>
          <cell r="I144" t="str">
            <v>Прочие</v>
          </cell>
        </row>
        <row r="145">
          <cell r="F145">
            <v>383</v>
          </cell>
          <cell r="H145" t="str">
            <v>  Покупка  пробоотборного  зонда  с  принадлежностями </v>
          </cell>
          <cell r="I145" t="str">
            <v>Прочие</v>
          </cell>
        </row>
        <row r="146">
          <cell r="F146">
            <v>401</v>
          </cell>
          <cell r="H146" t="str">
            <v>Покупка оборудования для проекта "ЛОТО"</v>
          </cell>
          <cell r="I146" t="str">
            <v>Прочие</v>
          </cell>
        </row>
        <row r="149">
          <cell r="H149" t="str">
            <v>ОППР</v>
          </cell>
        </row>
        <row r="150">
          <cell r="F150">
            <v>412</v>
          </cell>
          <cell r="H150" t="str">
            <v>Ремонт резервных роторов РНД-1 ХТГЗ, РНД-2 ЛМЗ, РСД</v>
          </cell>
          <cell r="I150" t="str">
            <v>Ремонт резервных роторов РНД-1,2, РСД</v>
          </cell>
        </row>
        <row r="151">
          <cell r="F151">
            <v>412</v>
          </cell>
          <cell r="H151" t="str">
            <v>Отправка резервных роторов на ремонт</v>
          </cell>
          <cell r="I151" t="str">
            <v>Ремонт резервных роторов РНД-1,2, РСД</v>
          </cell>
        </row>
        <row r="152">
          <cell r="F152">
            <v>412</v>
          </cell>
          <cell r="H152" t="str">
            <v>Упаковка резервных роторов</v>
          </cell>
          <cell r="I152" t="str">
            <v>Ремонт резервных роторов РНД-1,2, РСД</v>
          </cell>
        </row>
        <row r="157">
          <cell r="H157" t="str">
            <v>Электроцех</v>
          </cell>
        </row>
        <row r="158">
          <cell r="F158">
            <v>400</v>
          </cell>
          <cell r="G158" t="str">
            <v>Replacement of coal feed system</v>
          </cell>
          <cell r="H158" t="str">
            <v>Разработка проекта цепей РЗиА и оказание произв.техн.услуг по бл.№5</v>
          </cell>
          <cell r="I158" t="str">
            <v>Капитальный ремонт и модернизация  эн.блока №5</v>
          </cell>
        </row>
        <row r="159">
          <cell r="F159">
            <v>400</v>
          </cell>
          <cell r="G159" t="str">
            <v>Replacement of 6 kv breakers</v>
          </cell>
          <cell r="H159" t="str">
            <v>Замена защит блока №5</v>
          </cell>
          <cell r="I159" t="str">
            <v>Капитальный ремонт и модернизация  эн.блока №5</v>
          </cell>
        </row>
        <row r="160">
          <cell r="F160">
            <v>400</v>
          </cell>
          <cell r="G160" t="str">
            <v>Replacement of 0.4 kv breakers</v>
          </cell>
          <cell r="H160" t="str">
            <v>Замена преобраз.ПСУ блок №5</v>
          </cell>
          <cell r="I160" t="str">
            <v>Капитальный ремонт и модернизация  эн.блока №5</v>
          </cell>
        </row>
        <row r="161">
          <cell r="F161">
            <v>400</v>
          </cell>
          <cell r="G161" t="str">
            <v>Modernization of protection systems of generator</v>
          </cell>
          <cell r="H161" t="str">
            <v xml:space="preserve">Кап.рем.помещ.ТВ бл.5 </v>
          </cell>
          <cell r="I161" t="str">
            <v>Капитальный ремонт и модернизация  эн.блока №5</v>
          </cell>
        </row>
        <row r="162">
          <cell r="F162">
            <v>400</v>
          </cell>
          <cell r="G162" t="str">
            <v>Capital repair of generator</v>
          </cell>
          <cell r="H162" t="str">
            <v>Замена ячеек выкл. ВЭМ-6 секц.5А,Б</v>
          </cell>
          <cell r="I162" t="str">
            <v>Капитальный ремонт и модернизация  эн.блока №5</v>
          </cell>
        </row>
        <row r="163">
          <cell r="F163">
            <v>400</v>
          </cell>
          <cell r="G163" t="str">
            <v>Capital repair of transformer</v>
          </cell>
          <cell r="H163" t="str">
            <v>Замена ячеек 0,4кВ  секц 55А,Б,В,Г</v>
          </cell>
          <cell r="I163" t="str">
            <v>Капитальный ремонт и модернизация  эн.блока №5</v>
          </cell>
        </row>
        <row r="164">
          <cell r="F164">
            <v>400</v>
          </cell>
          <cell r="G164" t="str">
            <v>Purchase of equipment for testing transformers</v>
          </cell>
          <cell r="H164" t="str">
            <v>Кабельная продукция на блок №5</v>
          </cell>
          <cell r="I164" t="str">
            <v>Капитальный ремонт и модернизация  эн.блока №5</v>
          </cell>
        </row>
        <row r="165">
          <cell r="F165">
            <v>400</v>
          </cell>
          <cell r="H165" t="str">
            <v>Ремонт кабельных трасс бл.5</v>
          </cell>
          <cell r="I165" t="str">
            <v>Капитальный ремонт и модернизация  эн.блока №5</v>
          </cell>
        </row>
        <row r="166">
          <cell r="F166">
            <v>400</v>
          </cell>
          <cell r="H166" t="str">
            <v>Реконструкция  АПЖТ бл№5</v>
          </cell>
          <cell r="I166" t="str">
            <v>Капитальный ремонт и модернизация  эн.блока №5</v>
          </cell>
        </row>
        <row r="167">
          <cell r="F167">
            <v>400</v>
          </cell>
          <cell r="H167" t="str">
            <v xml:space="preserve">Капитальный ремонт турбогенератора ТВВ-500 (ст.№5 ) </v>
          </cell>
          <cell r="I167" t="str">
            <v>Капитальный ремонт и модернизация  эн.блока №5</v>
          </cell>
        </row>
        <row r="168">
          <cell r="F168">
            <v>400</v>
          </cell>
          <cell r="H168" t="str">
            <v>Приобретение эл.двигателей на бл.5</v>
          </cell>
          <cell r="I168" t="str">
            <v>Капитальный ремонт и модернизация  эн.блока №5</v>
          </cell>
        </row>
        <row r="169">
          <cell r="F169">
            <v>400</v>
          </cell>
          <cell r="H169" t="str">
            <v>Кап.ремонт трансформатора 5Т</v>
          </cell>
          <cell r="I169" t="str">
            <v>Капитальный ремонт и модернизация  эн.блока №5</v>
          </cell>
        </row>
        <row r="170">
          <cell r="F170">
            <v>414</v>
          </cell>
          <cell r="H170" t="str">
            <v>Замена выкл. ВСА1, ВСБ1</v>
          </cell>
        </row>
        <row r="171">
          <cell r="F171">
            <v>415</v>
          </cell>
          <cell r="H171" t="str">
            <v>Реконструкция шинопровода 6кВ 2РБ(рез.) и раб.шинопровод 3 и 4 блоков</v>
          </cell>
        </row>
        <row r="172">
          <cell r="F172">
            <v>417</v>
          </cell>
          <cell r="H172" t="str">
            <v>Замена АБ бл.1</v>
          </cell>
        </row>
        <row r="173">
          <cell r="F173">
            <v>418</v>
          </cell>
          <cell r="H173" t="str">
            <v>Приобретение ВАЗП на АБ бл.2</v>
          </cell>
        </row>
        <row r="174">
          <cell r="F174">
            <v>419</v>
          </cell>
          <cell r="H174" t="str">
            <v>Разработка проекта на установку АБ 1-ой и 2-ой очереди ТП</v>
          </cell>
        </row>
        <row r="175">
          <cell r="F175">
            <v>420</v>
          </cell>
          <cell r="H175" t="str">
            <v>Разработка проекта по замене системы ТВ станции</v>
          </cell>
          <cell r="I175" t="str">
            <v>Прочие</v>
          </cell>
        </row>
        <row r="176">
          <cell r="F176">
            <v>422</v>
          </cell>
          <cell r="H176" t="str">
            <v>Кап.ремонт рез ротора ТГВ-500 (с реконстр.узла водораспред.)</v>
          </cell>
          <cell r="I176" t="str">
            <v>Капитальный ремонт и модернизация  эн.блока №5</v>
          </cell>
        </row>
        <row r="177">
          <cell r="F177">
            <v>423</v>
          </cell>
          <cell r="H177" t="str">
            <v>Покупка резервных стержней обмотки статора турбогенератора ТГВ-500</v>
          </cell>
          <cell r="I177" t="str">
            <v>Покупка резервных стержней обмотки статора турбогенератора  ТГВ-500</v>
          </cell>
        </row>
        <row r="178">
          <cell r="F178">
            <v>424</v>
          </cell>
          <cell r="H178" t="str">
            <v>Приобретение резервного эл.двигателя НСР</v>
          </cell>
          <cell r="I178" t="str">
            <v>Прочие</v>
          </cell>
        </row>
        <row r="179">
          <cell r="F179">
            <v>425</v>
          </cell>
          <cell r="H179" t="str">
            <v>Кап. ремонт выкл. ВНВ-500 3шт.</v>
          </cell>
          <cell r="I179" t="str">
            <v>Капитальный ремонт и модернизация  ОРУ-500</v>
          </cell>
        </row>
        <row r="180">
          <cell r="F180">
            <v>426</v>
          </cell>
          <cell r="H180" t="str">
            <v>Кап. ремонт выкл. ВВД-220 2 шт.</v>
          </cell>
          <cell r="I180" t="str">
            <v>Капитальный ремонт и модернизация  ОРУ-500</v>
          </cell>
        </row>
        <row r="181">
          <cell r="F181">
            <v>429</v>
          </cell>
          <cell r="H181" t="str">
            <v>Кап.ремонт разъеденителей ОРУ-220</v>
          </cell>
          <cell r="I181" t="str">
            <v>Капитальный ремонт и модернизация  ОРУ-500</v>
          </cell>
        </row>
        <row r="182">
          <cell r="F182">
            <v>431</v>
          </cell>
          <cell r="H182" t="str">
            <v xml:space="preserve">Кап.ремонт I и II CШ ОРУ-500 </v>
          </cell>
          <cell r="I182" t="str">
            <v>Капитальный ремонт и модернизация  ОРУ-500</v>
          </cell>
        </row>
        <row r="183">
          <cell r="F183">
            <v>432</v>
          </cell>
          <cell r="H183" t="str">
            <v>Проектирование компрессорной №2</v>
          </cell>
          <cell r="I183" t="str">
            <v>Капитальный ремонт и модернизация  ОРУ-500</v>
          </cell>
        </row>
        <row r="184">
          <cell r="F184">
            <v>433</v>
          </cell>
          <cell r="H184" t="str">
            <v>Покупка испытательного комплекса РЕТОМ-ВЧ</v>
          </cell>
          <cell r="I184" t="str">
            <v>Капитальный ремонт и модернизация  ОРУ-500</v>
          </cell>
        </row>
        <row r="185">
          <cell r="F185">
            <v>434</v>
          </cell>
          <cell r="G185" t="str">
            <v>Purchase of electric motors</v>
          </cell>
          <cell r="H185" t="str">
            <v>Покупка регистраторов аварийных процессов РЭС-3-32-96</v>
          </cell>
          <cell r="I185" t="str">
            <v>Капитальный ремонт и модернизация  ОРУ-500</v>
          </cell>
        </row>
        <row r="186">
          <cell r="F186">
            <v>436</v>
          </cell>
          <cell r="H186" t="str">
            <v>Модернизация РЗА ЛЭП-500кВ</v>
          </cell>
          <cell r="I186" t="str">
            <v>Капитальный ремонт и модернизация  ОРУ-500</v>
          </cell>
        </row>
        <row r="187">
          <cell r="F187">
            <v>438</v>
          </cell>
          <cell r="H187" t="str">
            <v>Покупка монтажной лебедки</v>
          </cell>
          <cell r="I187" t="str">
            <v>Капитальный ремонт и модернизация  ОРУ-500</v>
          </cell>
        </row>
        <row r="188">
          <cell r="F188">
            <v>439</v>
          </cell>
          <cell r="H188" t="str">
            <v>Покупка мобильной маслянной станции СММ-4</v>
          </cell>
          <cell r="I188" t="str">
            <v>Капитальный ремонт и модернизация  ОРУ-500</v>
          </cell>
        </row>
        <row r="189">
          <cell r="F189">
            <v>440</v>
          </cell>
          <cell r="H189" t="str">
            <v>Кап.рем. тр-ра  01 с заменой масла</v>
          </cell>
          <cell r="I189" t="str">
            <v>Капитальный ремонт и модернизация  ОРУ-500</v>
          </cell>
        </row>
        <row r="190">
          <cell r="F190">
            <v>441</v>
          </cell>
          <cell r="H190" t="str">
            <v>Кап.ремонт реактора ВЛ-557</v>
          </cell>
          <cell r="I190" t="str">
            <v>Капитальный ремонт и модернизация  ОРУ-500</v>
          </cell>
        </row>
        <row r="191">
          <cell r="F191">
            <v>443</v>
          </cell>
          <cell r="H191" t="str">
            <v>Кап.ремонт системы блокировки  ОРУ-220</v>
          </cell>
          <cell r="I191" t="str">
            <v>Капитальный ремонт и модернизация  ОРУ-500</v>
          </cell>
        </row>
        <row r="192">
          <cell r="F192">
            <v>377</v>
          </cell>
          <cell r="H192" t="str">
            <v>Инструмент</v>
          </cell>
          <cell r="I192" t="str">
            <v>Капитальный ремонт и модернизация  эн.блока №5</v>
          </cell>
        </row>
        <row r="195">
          <cell r="H195" t="str">
            <v>ЦТАИ</v>
          </cell>
        </row>
        <row r="196">
          <cell r="F196">
            <v>446</v>
          </cell>
          <cell r="G196" t="str">
            <v>Overhaul of industrial freezing units</v>
          </cell>
          <cell r="H196" t="str">
            <v>Приобретение метрологического и наладочного оборудования для устройств ТАИ</v>
          </cell>
          <cell r="I196" t="str">
            <v>Прочие</v>
          </cell>
        </row>
        <row r="197">
          <cell r="F197">
            <v>400</v>
          </cell>
          <cell r="G197" t="str">
            <v>Purchase of the equipment for I&amp;C equipment</v>
          </cell>
          <cell r="H197" t="str">
            <v>Капитальный ремонт устройств ТАИ</v>
          </cell>
          <cell r="I197" t="str">
            <v>Капитальный ремонт и модернизация  эн.блока №5</v>
          </cell>
        </row>
        <row r="198">
          <cell r="F198">
            <v>377</v>
          </cell>
          <cell r="G198" t="str">
            <v>Modernization of I&amp;C control equipment</v>
          </cell>
          <cell r="H198" t="str">
            <v>Самоходная тележка на электротяге или мотороллер с кузовом</v>
          </cell>
          <cell r="I198" t="str">
            <v>Прочие</v>
          </cell>
        </row>
        <row r="199">
          <cell r="F199">
            <v>447</v>
          </cell>
          <cell r="G199" t="str">
            <v>Fitting of calibration laboratory of I&amp;C</v>
          </cell>
          <cell r="H199" t="str">
            <v>Приобретение телефонных аппаратов  и радиостанций</v>
          </cell>
          <cell r="I199" t="str">
            <v>Прочие</v>
          </cell>
        </row>
        <row r="200">
          <cell r="F200">
            <v>449</v>
          </cell>
          <cell r="H200" t="str">
            <v>Оснащение компьтерного центра</v>
          </cell>
          <cell r="I200" t="str">
            <v>Прочие</v>
          </cell>
        </row>
        <row r="201">
          <cell r="F201">
            <v>364</v>
          </cell>
          <cell r="H201" t="str">
            <v>Система пожаротушения и охранной сигнализации</v>
          </cell>
          <cell r="I201" t="str">
            <v>Прочие</v>
          </cell>
        </row>
        <row r="202">
          <cell r="F202">
            <v>451</v>
          </cell>
          <cell r="H202" t="str">
            <v>Компьютерная сеть проект СКС</v>
          </cell>
          <cell r="I202" t="str">
            <v>Прочие</v>
          </cell>
        </row>
        <row r="203">
          <cell r="F203">
            <v>450</v>
          </cell>
          <cell r="H203" t="str">
            <v xml:space="preserve">Видеонаблюдение, охранная сигнализацию и проходная система </v>
          </cell>
          <cell r="I203" t="str">
            <v>Прочие</v>
          </cell>
        </row>
        <row r="204">
          <cell r="F204">
            <v>380</v>
          </cell>
          <cell r="H204" t="str">
            <v>Программное обеспечение станционное</v>
          </cell>
          <cell r="I204" t="str">
            <v>Прочие</v>
          </cell>
        </row>
        <row r="205">
          <cell r="F205">
            <v>380</v>
          </cell>
          <cell r="H205" t="str">
            <v>Программное обеспечение</v>
          </cell>
          <cell r="I205" t="str">
            <v>Прочие</v>
          </cell>
        </row>
        <row r="206">
          <cell r="F206">
            <v>380</v>
          </cell>
          <cell r="H206" t="str">
            <v>Программное обеспечение к компьютерам</v>
          </cell>
          <cell r="I206" t="str">
            <v>Прочие</v>
          </cell>
        </row>
        <row r="207">
          <cell r="F207">
            <v>449</v>
          </cell>
          <cell r="H207" t="str">
            <v>Оргтехника</v>
          </cell>
          <cell r="I207" t="str">
            <v>Прочие</v>
          </cell>
        </row>
        <row r="208">
          <cell r="F208">
            <v>449</v>
          </cell>
          <cell r="H208" t="str">
            <v>Компьютерная техника</v>
          </cell>
          <cell r="I208" t="str">
            <v>Прочие</v>
          </cell>
        </row>
        <row r="209">
          <cell r="F209">
            <v>452</v>
          </cell>
          <cell r="H209" t="str">
            <v>Модернизация существующей радиосвязи</v>
          </cell>
          <cell r="I209" t="str">
            <v>Прочие</v>
          </cell>
        </row>
        <row r="210">
          <cell r="F210">
            <v>453</v>
          </cell>
          <cell r="H210" t="str">
            <v>Аварийно-поисковая громкоговорящая станционная радиосвязь</v>
          </cell>
          <cell r="I210" t="str">
            <v>Прочие</v>
          </cell>
        </row>
        <row r="211">
          <cell r="F211">
            <v>449</v>
          </cell>
          <cell r="H211" t="str">
            <v>Компьютер</v>
          </cell>
          <cell r="I211" t="str">
            <v>Прочие</v>
          </cell>
        </row>
        <row r="212">
          <cell r="F212">
            <v>449</v>
          </cell>
          <cell r="H212" t="str">
            <v>Принтер</v>
          </cell>
          <cell r="I212" t="str">
            <v>Прочие</v>
          </cell>
        </row>
        <row r="213">
          <cell r="F213">
            <v>449</v>
          </cell>
          <cell r="H213" t="str">
            <v>Компьютер ( 1 шт)</v>
          </cell>
          <cell r="I213" t="str">
            <v>Прочие</v>
          </cell>
        </row>
        <row r="214">
          <cell r="F214">
            <v>410</v>
          </cell>
          <cell r="H214" t="str">
            <v>Фотоаппарат цифровой-1шт.</v>
          </cell>
          <cell r="I214" t="str">
            <v>Прочие</v>
          </cell>
        </row>
        <row r="215">
          <cell r="F215">
            <v>447</v>
          </cell>
          <cell r="H215" t="str">
            <v>Телефонный аппарат Panasonic, in Japan</v>
          </cell>
          <cell r="I215" t="str">
            <v>Прочие</v>
          </cell>
        </row>
        <row r="216">
          <cell r="F216">
            <v>449</v>
          </cell>
          <cell r="H216" t="str">
            <v>FLASH 512Mb</v>
          </cell>
          <cell r="I216" t="str">
            <v>Прочие</v>
          </cell>
        </row>
        <row r="217">
          <cell r="F217">
            <v>406</v>
          </cell>
          <cell r="H217" t="str">
            <v xml:space="preserve">Рации </v>
          </cell>
          <cell r="I217" t="str">
            <v>Прочие</v>
          </cell>
        </row>
        <row r="218">
          <cell r="F218">
            <v>410</v>
          </cell>
          <cell r="H218" t="str">
            <v>Сатураторы</v>
          </cell>
          <cell r="I218" t="str">
            <v>Прочие</v>
          </cell>
        </row>
        <row r="219">
          <cell r="F219">
            <v>406</v>
          </cell>
          <cell r="H219" t="str">
            <v>Рации (Живетин А.)</v>
          </cell>
          <cell r="I219" t="str">
            <v>Прочие</v>
          </cell>
        </row>
        <row r="220">
          <cell r="F220">
            <v>447</v>
          </cell>
          <cell r="H220" t="str">
            <v>Телефонный аппарат</v>
          </cell>
          <cell r="I220" t="str">
            <v>Прочие</v>
          </cell>
        </row>
        <row r="221">
          <cell r="F221">
            <v>410</v>
          </cell>
          <cell r="H221" t="str">
            <v>Сатураторы</v>
          </cell>
          <cell r="I221" t="str">
            <v>Прочие</v>
          </cell>
        </row>
        <row r="222">
          <cell r="F222">
            <v>410</v>
          </cell>
          <cell r="H222" t="str">
            <v>Сатураторы</v>
          </cell>
          <cell r="I222" t="str">
            <v>Капитальный ремонт и модернизация  ОРУ-500</v>
          </cell>
        </row>
        <row r="223">
          <cell r="F223">
            <v>413</v>
          </cell>
          <cell r="H223" t="str">
            <v>Сотовые телефоны</v>
          </cell>
          <cell r="I223" t="str">
            <v>Прочие</v>
          </cell>
        </row>
        <row r="224">
          <cell r="F224">
            <v>449</v>
          </cell>
          <cell r="H224" t="str">
            <v>Sim-карты</v>
          </cell>
          <cell r="I224" t="str">
            <v>Прочие</v>
          </cell>
        </row>
        <row r="225">
          <cell r="F225">
            <v>449</v>
          </cell>
          <cell r="H225" t="str">
            <v>Цифровой фотоаппарат с флэш-картой</v>
          </cell>
          <cell r="I225" t="str">
            <v>Прочие</v>
          </cell>
        </row>
        <row r="226">
          <cell r="F226">
            <v>410</v>
          </cell>
          <cell r="H226" t="str">
            <v>Кондиционер на ЦЩУ</v>
          </cell>
          <cell r="I226" t="str">
            <v>Прочие</v>
          </cell>
        </row>
        <row r="231">
          <cell r="H231" t="str">
            <v>Снабжение</v>
          </cell>
        </row>
        <row r="232">
          <cell r="F232">
            <v>454</v>
          </cell>
          <cell r="G232" t="str">
            <v>Reconstruction of warehouse</v>
          </cell>
          <cell r="H232" t="str">
            <v>Открытый склад (площадка оборудов)</v>
          </cell>
          <cell r="I232" t="str">
            <v>ЗиС</v>
          </cell>
        </row>
        <row r="233">
          <cell r="F233">
            <v>455</v>
          </cell>
          <cell r="G233" t="str">
            <v>Division of the supply</v>
          </cell>
          <cell r="H233" t="str">
            <v>Весы автомобильные</v>
          </cell>
          <cell r="I233" t="str">
            <v>Прочие</v>
          </cell>
        </row>
        <row r="234">
          <cell r="F234">
            <v>456</v>
          </cell>
          <cell r="G234" t="str">
            <v>Central warehouse</v>
          </cell>
          <cell r="H234" t="str">
            <v>Ремонт помещения склад 1 (два склада)</v>
          </cell>
          <cell r="I234" t="str">
            <v>ЗиС</v>
          </cell>
        </row>
        <row r="235">
          <cell r="F235">
            <v>457</v>
          </cell>
          <cell r="G235" t="str">
            <v>Conditioner,printer,teapot,telephones</v>
          </cell>
          <cell r="H235" t="str">
            <v>Столовая № 1 или Терминалы</v>
          </cell>
          <cell r="I235" t="str">
            <v>ЗиС</v>
          </cell>
        </row>
        <row r="238">
          <cell r="H238" t="str">
            <v>Тех.ремонт</v>
          </cell>
        </row>
        <row r="239">
          <cell r="H239" t="str">
            <v>РТО</v>
          </cell>
        </row>
        <row r="240">
          <cell r="F240">
            <v>400</v>
          </cell>
          <cell r="G240" t="str">
            <v>Capital repair of turbine</v>
          </cell>
          <cell r="H240" t="str">
            <v>Кап.ремонт ТА бл.№5</v>
          </cell>
          <cell r="I240" t="str">
            <v>Капитальный ремонт и модернизация  эн.блока №5</v>
          </cell>
        </row>
        <row r="241">
          <cell r="F241">
            <v>400</v>
          </cell>
          <cell r="G241" t="str">
            <v>Capital repair of feed water pump</v>
          </cell>
          <cell r="H241" t="str">
            <v>Шеф-контроль по ремонту ТГ-5</v>
          </cell>
          <cell r="I241" t="str">
            <v>Капитальный ремонт и модернизация  эн.блока №5</v>
          </cell>
        </row>
        <row r="242">
          <cell r="F242">
            <v>400</v>
          </cell>
          <cell r="H242" t="str">
            <v>Изготовление  обшивки ТГ и ТПН бл. 5</v>
          </cell>
          <cell r="I242" t="str">
            <v>Капитальный ремонт и модернизация  эн.блока №5</v>
          </cell>
        </row>
        <row r="243">
          <cell r="F243">
            <v>400</v>
          </cell>
          <cell r="H243" t="str">
            <v>Ремонт площадок ТГ-5</v>
          </cell>
          <cell r="I243" t="str">
            <v>Капитальный ремонт и модернизация  эн.блока №5</v>
          </cell>
        </row>
        <row r="244">
          <cell r="F244">
            <v>400</v>
          </cell>
          <cell r="H244" t="str">
            <v>Пескоструйная очистка роторов и диафрагм ТГ-5 и ТПН-5А,Б.</v>
          </cell>
          <cell r="I244" t="str">
            <v>Капитальный ремонт и модернизация  эн.блока №5</v>
          </cell>
        </row>
        <row r="245">
          <cell r="F245">
            <v>400</v>
          </cell>
          <cell r="H245" t="str">
            <v>Изготовление деталей ТГ-5 и ТПН-5А,Б мех. обработкой</v>
          </cell>
          <cell r="I245" t="str">
            <v>Капитальный ремонт и модернизация  эн.блока №5</v>
          </cell>
        </row>
        <row r="246">
          <cell r="F246">
            <v>400</v>
          </cell>
          <cell r="H246" t="str">
            <v>Инструменты</v>
          </cell>
          <cell r="I246" t="str">
            <v>Капитальный ремонт и модернизация  эн.блока №5</v>
          </cell>
        </row>
        <row r="247">
          <cell r="F247">
            <v>400</v>
          </cell>
          <cell r="H247" t="str">
            <v xml:space="preserve">Кап.ремонт ОК-18 ПУ ТПН-5А, Б </v>
          </cell>
          <cell r="I247" t="str">
            <v>Капитальный ремонт и модернизация  эн.блока №5</v>
          </cell>
        </row>
        <row r="248">
          <cell r="F248">
            <v>400</v>
          </cell>
          <cell r="H248" t="str">
            <v>Капремонт ПЧ ПН-1500-350</v>
          </cell>
          <cell r="I248" t="str">
            <v>Капитальный ремонт и модернизация  эн.блока №5</v>
          </cell>
        </row>
        <row r="249">
          <cell r="F249">
            <v>400</v>
          </cell>
          <cell r="H249" t="str">
            <v>Приобретение ПЧ ПН-1500-350-4М  ПТН-5А,Б</v>
          </cell>
          <cell r="I249" t="str">
            <v>Капитальный ремонт и модернизация  эн.блока №5</v>
          </cell>
        </row>
        <row r="250">
          <cell r="F250">
            <v>400</v>
          </cell>
          <cell r="H250" t="str">
            <v>Капитальный ремонт САР ТГ-5</v>
          </cell>
          <cell r="I250" t="str">
            <v>Капитальный ремонт и модернизация  эн.блока №5</v>
          </cell>
        </row>
        <row r="251">
          <cell r="F251">
            <v>400</v>
          </cell>
          <cell r="H251" t="str">
            <v>Капитальный ремонт САР ТПН-5А,Б</v>
          </cell>
          <cell r="I251" t="str">
            <v>Капитальный ремонт и модернизация  эн.блока №5</v>
          </cell>
        </row>
        <row r="252">
          <cell r="F252">
            <v>400</v>
          </cell>
          <cell r="H252" t="str">
            <v>Изготовление, мех.обработка деталей для кап.ремонта САР ТГ-5</v>
          </cell>
          <cell r="I252" t="str">
            <v>Капитальный ремонт и модернизация  эн.блока №5</v>
          </cell>
        </row>
        <row r="253">
          <cell r="F253">
            <v>400</v>
          </cell>
          <cell r="H253" t="str">
            <v xml:space="preserve">Заводской ремонт ПК ЦВД </v>
          </cell>
          <cell r="I253" t="str">
            <v>Капитальный ремонт и модернизация  эн.блока №5</v>
          </cell>
        </row>
        <row r="254">
          <cell r="F254">
            <v>400</v>
          </cell>
          <cell r="H254" t="str">
            <v>Инструменты</v>
          </cell>
          <cell r="I254" t="str">
            <v>Капитальный ремонт и модернизация  эн.блока №5</v>
          </cell>
        </row>
        <row r="255">
          <cell r="F255">
            <v>400</v>
          </cell>
          <cell r="H255" t="str">
            <v>Кап. ремонт насосного оборудования и маслосистемы блока №5</v>
          </cell>
          <cell r="I255" t="str">
            <v>Капитальный ремонт и модернизация  эн.блока №5</v>
          </cell>
        </row>
        <row r="256">
          <cell r="F256">
            <v>400</v>
          </cell>
          <cell r="H256" t="str">
            <v>Ремонт фундаментов ЦН-5А,Б</v>
          </cell>
          <cell r="I256" t="str">
            <v>Капитальный ремонт и модернизация  эн.блока №5</v>
          </cell>
        </row>
        <row r="257">
          <cell r="F257">
            <v>400</v>
          </cell>
          <cell r="H257" t="str">
            <v xml:space="preserve">Заводской ремонт насосов КЭН 1 ступ. и Сл. ПНД-2 </v>
          </cell>
          <cell r="I257" t="str">
            <v>Капитальный ремонт и модернизация  эн.блока №5</v>
          </cell>
        </row>
        <row r="258">
          <cell r="F258">
            <v>400</v>
          </cell>
          <cell r="H258" t="str">
            <v>Ремонт РУК ТГ</v>
          </cell>
          <cell r="I258" t="str">
            <v>Капитальный ремонт и модернизация  эн.блока №5</v>
          </cell>
        </row>
        <row r="259">
          <cell r="F259">
            <v>459</v>
          </cell>
          <cell r="H259" t="str">
            <v>Таль электрическая для кран-балки мех. участка</v>
          </cell>
          <cell r="I259" t="str">
            <v>Капитальный ремонт и модернизация  эн.блока №5</v>
          </cell>
        </row>
        <row r="260">
          <cell r="F260">
            <v>400</v>
          </cell>
          <cell r="G260" t="str">
            <v>Capital repair of governing system of turbine and feed water pump</v>
          </cell>
          <cell r="H260" t="str">
            <v>Инструменты</v>
          </cell>
          <cell r="I260" t="str">
            <v>Капитальный ремонт и модернизация  эн.блока №5</v>
          </cell>
        </row>
        <row r="263">
          <cell r="H263" t="str">
            <v>РКО</v>
          </cell>
        </row>
        <row r="264">
          <cell r="G264" t="str">
            <v>Capital repair of MRP</v>
          </cell>
          <cell r="H264" t="str">
            <v>ПН</v>
          </cell>
        </row>
        <row r="265">
          <cell r="F265">
            <v>460</v>
          </cell>
          <cell r="G265" t="str">
            <v>Capital repair of LRP</v>
          </cell>
          <cell r="H265" t="str">
            <v>Замена обратного мазутопровода, контроль металла замена дефектных участков прямого мазутопровода, монтаж линии обводненного мазута блока № 3 -7.</v>
          </cell>
          <cell r="I265" t="str">
            <v>ЗиС</v>
          </cell>
        </row>
        <row r="266">
          <cell r="F266">
            <v>400</v>
          </cell>
          <cell r="G266" t="str">
            <v>Capital Repair of HP Heaters</v>
          </cell>
          <cell r="H266" t="str">
            <v>Преобретение секций ППТО - 11 секций.</v>
          </cell>
          <cell r="I266" t="str">
            <v>Капитальный ремонт и модернизация  эн.блока №5</v>
          </cell>
        </row>
        <row r="267">
          <cell r="F267">
            <v>400</v>
          </cell>
          <cell r="G267" t="str">
            <v>Replacement of Reheater 2nd stage</v>
          </cell>
          <cell r="H267" t="str">
            <v>Замена секций ППТО - 11 секций.</v>
          </cell>
          <cell r="I267" t="str">
            <v>Капитальный ремонт и модернизация  эн.блока №5</v>
          </cell>
        </row>
        <row r="268">
          <cell r="F268">
            <v>400</v>
          </cell>
          <cell r="G268" t="str">
            <v>Repair of boiler heating surfaces</v>
          </cell>
          <cell r="H268" t="str">
            <v>Контрольные вырезки, контроль металла коллекторов КПП, панелей НРЧ.</v>
          </cell>
          <cell r="I268" t="str">
            <v>Капитальный ремонт и модернизация  эн.блока №5</v>
          </cell>
        </row>
        <row r="269">
          <cell r="F269">
            <v>400</v>
          </cell>
          <cell r="G269" t="str">
            <v>Repair of boiler heating surfaces</v>
          </cell>
          <cell r="H269" t="str">
            <v>Контроль металла угловых стыков входных коллекторов КПП, замер прогиба.</v>
          </cell>
          <cell r="I269" t="str">
            <v>Капитальный ремонт и модернизация  эн.блока №5</v>
          </cell>
        </row>
        <row r="270">
          <cell r="F270">
            <v>400</v>
          </cell>
          <cell r="H270" t="str">
            <v>Эксплуатационный контроль трубопроводов в пределах котла.</v>
          </cell>
          <cell r="I270" t="str">
            <v>Капитальный ремонт и модернизация  эн.блока №5</v>
          </cell>
        </row>
        <row r="271">
          <cell r="F271">
            <v>400</v>
          </cell>
          <cell r="H271" t="str">
            <v>Преобретение панелей НРЧ-2 ( 12 блоков ).</v>
          </cell>
          <cell r="I271" t="str">
            <v>Капитальный ремонт и модернизация  эн.блока №5</v>
          </cell>
        </row>
        <row r="272">
          <cell r="F272">
            <v>400</v>
          </cell>
          <cell r="H272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272" t="str">
            <v>Капитальный ремонт и модернизация  эн.блока №5</v>
          </cell>
        </row>
        <row r="273">
          <cell r="F273">
            <v>400</v>
          </cell>
          <cell r="H273" t="str">
            <v>Ремонт НРЧ-1,2, замена 12 блоков панелей, замена уток, отглушенных труб, восстановление газоплотности панелей.</v>
          </cell>
          <cell r="I273" t="str">
            <v>Капитальный ремонт и модернизация  эн.блока №5</v>
          </cell>
        </row>
        <row r="274">
          <cell r="F274">
            <v>400</v>
          </cell>
          <cell r="H274" t="str">
            <v>Ремонт НРЧ-1,2 - СРЧ-1,2, контроль металла гибов - 100%, отм. 30м, стык НРЧ-СРЧ.</v>
          </cell>
          <cell r="I274" t="str">
            <v>Капитальный ремонт и модернизация  эн.блока №5</v>
          </cell>
        </row>
        <row r="275">
          <cell r="F275">
            <v>400</v>
          </cell>
          <cell r="H275" t="str">
            <v>Замена дефектных гибов НРЧ-1,2, СРЧ-1,2 стык НРЧ-СРЧ отм. 30м, - 25%.</v>
          </cell>
          <cell r="I275" t="str">
            <v>Капитальный ремонт и модернизация  эн.блока №5</v>
          </cell>
        </row>
        <row r="276">
          <cell r="F276">
            <v>400</v>
          </cell>
          <cell r="H276" t="str">
            <v>Ремонт панелей ПЭ, восстановление газоплотности, демонтаж уток.</v>
          </cell>
          <cell r="I276" t="str">
            <v>Капитальный ремонт и модернизация  эн.блока №5</v>
          </cell>
        </row>
        <row r="277">
          <cell r="F277">
            <v>400</v>
          </cell>
          <cell r="H277" t="str">
            <v xml:space="preserve">Ремонт СРЧ-1,2 ( замена креплений панелей на перевале ) - 100%.) </v>
          </cell>
          <cell r="I277" t="str">
            <v>Капитальный ремонт и модернизация  эн.блока №5</v>
          </cell>
        </row>
        <row r="278">
          <cell r="F278">
            <v>400</v>
          </cell>
          <cell r="H278" t="str">
            <v>Ремонт ОПС ТЯ.</v>
          </cell>
          <cell r="I278" t="str">
            <v>Капитальный ремонт и модернизация  эн.блока №5</v>
          </cell>
        </row>
        <row r="279">
          <cell r="F279">
            <v>400</v>
          </cell>
          <cell r="H279" t="str">
            <v>Ремонт бункера КШ, перчатки "Рихтера".</v>
          </cell>
          <cell r="I279" t="str">
            <v>Капитальный ремонт и модернизация  эн.блока №5</v>
          </cell>
        </row>
        <row r="280">
          <cell r="F280">
            <v>400</v>
          </cell>
          <cell r="H280" t="str">
            <v>Замена днища камер коллекторов ВЭ-1 - 100%.</v>
          </cell>
          <cell r="I280" t="str">
            <v>Капитальный ремонт и модернизация  эн.блока №5</v>
          </cell>
        </row>
        <row r="281">
          <cell r="F281">
            <v>400</v>
          </cell>
          <cell r="H281" t="str">
            <v>Уплотнение балок, пароперепускных труб, мест прохода коллекторов, по акту дефектации.</v>
          </cell>
          <cell r="I281" t="str">
            <v>Капитальный ремонт и модернизация  эн.блока №5</v>
          </cell>
        </row>
        <row r="282">
          <cell r="F282">
            <v>400</v>
          </cell>
          <cell r="H282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282" t="str">
            <v>Капитальный ремонт и модернизация  эн.блока №5</v>
          </cell>
        </row>
        <row r="283">
          <cell r="F283">
            <v>400</v>
          </cell>
          <cell r="H283" t="str">
            <v>Изготовление каркаса крыши ТЯ.</v>
          </cell>
          <cell r="I283" t="str">
            <v>Капитальный ремонт и модернизация  эн.блока №5</v>
          </cell>
        </row>
        <row r="284">
          <cell r="F284">
            <v>400</v>
          </cell>
          <cell r="H284" t="str">
            <v>Замена каркаса боковых стен ТЯ.</v>
          </cell>
          <cell r="I284" t="str">
            <v>Капитальный ремонт и модернизация  эн.блока №5</v>
          </cell>
        </row>
        <row r="285">
          <cell r="F285">
            <v>400</v>
          </cell>
          <cell r="H285" t="str">
            <v>Замена обшивки  боковых стен ТЯ.</v>
          </cell>
          <cell r="I285" t="str">
            <v>Капитальный ремонт и модернизация  эн.блока №5</v>
          </cell>
        </row>
        <row r="286">
          <cell r="F286">
            <v>400</v>
          </cell>
          <cell r="H286" t="str">
            <v>Замена каркаса тыловой, фронтовой стены ТЯ.</v>
          </cell>
          <cell r="I286" t="str">
            <v>Капитальный ремонт и модернизация  эн.блока №5</v>
          </cell>
        </row>
        <row r="287">
          <cell r="F287">
            <v>400</v>
          </cell>
          <cell r="H287" t="str">
            <v>Замена обшивки  тыловой, фронтовой стены ТЯ.</v>
          </cell>
          <cell r="I287" t="str">
            <v>Капитальный ремонт и модернизация  эн.блока №5</v>
          </cell>
        </row>
        <row r="288">
          <cell r="F288">
            <v>400</v>
          </cell>
          <cell r="H288" t="str">
            <v>Замена каркаса крыши ТЯ, демонтаж 2-го слоя обшивки ТЯ.</v>
          </cell>
          <cell r="I288" t="str">
            <v>Капитальный ремонт и модернизация  эн.блока №5</v>
          </cell>
        </row>
        <row r="289">
          <cell r="F289">
            <v>400</v>
          </cell>
          <cell r="H289" t="str">
            <v>Замена обшивки крыши ТЯ.</v>
          </cell>
          <cell r="I289" t="str">
            <v>Капитальный ремонт и модернизация  эн.блока №5</v>
          </cell>
        </row>
        <row r="290">
          <cell r="F290">
            <v>400</v>
          </cell>
          <cell r="H290" t="str">
            <v>Ремонт наружной обшивы крыши ТЯ, боковых, тыловых, фронтовых стен.</v>
          </cell>
          <cell r="I290" t="str">
            <v>Капитальный ремонт и модернизация  эн.блока №5</v>
          </cell>
        </row>
        <row r="291">
          <cell r="F291">
            <v>400</v>
          </cell>
          <cell r="H291" t="str">
            <v>Реконструкция металлоконструкций (МК) под обмуровку потолка тёплого ящика.</v>
          </cell>
          <cell r="I291" t="str">
            <v>Капитальный ремонт и модернизация  эн.блока №5</v>
          </cell>
        </row>
        <row r="292">
          <cell r="F292">
            <v>400</v>
          </cell>
          <cell r="H292" t="str">
            <v>Реконструкция металлоконструкций (МК) под обмуровку боковых стен тёплого ящика.</v>
          </cell>
          <cell r="I292" t="str">
            <v>Капитальный ремонт и модернизация  эн.блока №5</v>
          </cell>
        </row>
        <row r="293">
          <cell r="F293">
            <v>400</v>
          </cell>
          <cell r="H293" t="str">
            <v>Реконструкция металлоконструкций (МК) под обмуровку задней,фронтовой стен тёплого ящика.</v>
          </cell>
          <cell r="I293" t="str">
            <v>Капитальный ремонт и модернизация  эн.блока №5</v>
          </cell>
        </row>
        <row r="294">
          <cell r="F294">
            <v>400</v>
          </cell>
          <cell r="H294" t="str">
            <v>Уплотнение периметра ТЯ.</v>
          </cell>
          <cell r="I294" t="str">
            <v>Капитальный ремонт и модернизация  эн.блока №5</v>
          </cell>
        </row>
        <row r="295">
          <cell r="F295">
            <v>400</v>
          </cell>
          <cell r="H295" t="str">
            <v>Уплотнение мест прохода ширм, фестонов, технологических проемов, термоконтроля через панели ПЭ.</v>
          </cell>
          <cell r="I295" t="str">
            <v>Капитальный ремонт и модернизация  эн.блока №5</v>
          </cell>
        </row>
        <row r="296">
          <cell r="F296">
            <v>400</v>
          </cell>
          <cell r="H296" t="str">
            <v>Уплотнение центрального шва ТЯ.</v>
          </cell>
          <cell r="I296" t="str">
            <v>Капитальный ремонт и модернизация  эн.блока №5</v>
          </cell>
        </row>
        <row r="297">
          <cell r="F297">
            <v>400</v>
          </cell>
          <cell r="H297" t="str">
            <v>Замена узлов уплотнения труб коллекторов ТЯ.</v>
          </cell>
          <cell r="I297" t="str">
            <v>Капитальный ремонт и модернизация  эн.блока №5</v>
          </cell>
        </row>
        <row r="298">
          <cell r="F298">
            <v>400</v>
          </cell>
          <cell r="H298" t="str">
            <v>Уплотнение продольной оси ТЯ.</v>
          </cell>
          <cell r="I298" t="str">
            <v>Капитальный ремонт и модернизация  эн.блока №5</v>
          </cell>
        </row>
        <row r="299">
          <cell r="F299">
            <v>400</v>
          </cell>
          <cell r="H299" t="str">
            <v>Усиление балки перевала со стороны топки.</v>
          </cell>
          <cell r="I299" t="str">
            <v>Капитальный ремонт и модернизация  эн.блока №5</v>
          </cell>
        </row>
        <row r="300">
          <cell r="F300">
            <v>400</v>
          </cell>
          <cell r="H300" t="str">
            <v>Монтаж металлоконструкций отсечения балки перевала со стороны топки от обмуровки перевала.</v>
          </cell>
          <cell r="I300" t="str">
            <v>Капитальный ремонт и модернизация  эн.блока №5</v>
          </cell>
        </row>
        <row r="301">
          <cell r="F301">
            <v>400</v>
          </cell>
          <cell r="H301" t="str">
            <v>Реконструкция металлоконструкций (МК) под обмуровку перевала.</v>
          </cell>
          <cell r="I301" t="str">
            <v>Капитальный ремонт и модернизация  эн.блока №5</v>
          </cell>
        </row>
        <row r="302">
          <cell r="F302">
            <v>400</v>
          </cell>
          <cell r="H302" t="str">
            <v>Ремонт опорных пластин каркаса ТЯ, ОПС ПЭ.</v>
          </cell>
          <cell r="I302" t="str">
            <v>Капитальный ремонт и модернизация  эн.блока №5</v>
          </cell>
        </row>
        <row r="303">
          <cell r="F303">
            <v>400</v>
          </cell>
          <cell r="H303" t="str">
            <v>Ремонт обшивки, каркаса перевала.</v>
          </cell>
          <cell r="I303" t="str">
            <v>Капитальный ремонт и модернизация  эн.блока №5</v>
          </cell>
        </row>
        <row r="304">
          <cell r="F304">
            <v>400</v>
          </cell>
          <cell r="H304" t="str">
            <v>Изготовление деталей для реконструкции перевала.</v>
          </cell>
          <cell r="I304" t="str">
            <v>Капитальный ремонт и модернизация  эн.блока №5</v>
          </cell>
        </row>
        <row r="305">
          <cell r="F305">
            <v>400</v>
          </cell>
          <cell r="H305" t="str">
            <v>Ремонт СРЧ-1,2  ( замена змеек, рихтовка труб ) - 50%.</v>
          </cell>
          <cell r="I305" t="str">
            <v>Капитальный ремонт и модернизация  эн.блока №5</v>
          </cell>
        </row>
        <row r="306">
          <cell r="F306">
            <v>400</v>
          </cell>
          <cell r="H306" t="str">
            <v xml:space="preserve">Контроль угловых стыков ШПП-1,2, переврезка дефектных - 100 гибов. </v>
          </cell>
          <cell r="I306" t="str">
            <v>Капитальный ремонт и модернизация  эн.блока №5</v>
          </cell>
        </row>
        <row r="307">
          <cell r="F307">
            <v>400</v>
          </cell>
          <cell r="H307" t="str">
            <v>Восстановление проектного положения труб ШПП-1,2, креплений труб ШПП-1,2.</v>
          </cell>
          <cell r="I307" t="str">
            <v>Капитальный ремонт и модернизация  эн.блока №5</v>
          </cell>
        </row>
        <row r="308">
          <cell r="F308">
            <v>400</v>
          </cell>
          <cell r="H308" t="str">
            <v>Ремонт ШПП-1,2, замена деформированных штуцеров коллекторов - 100 труб.</v>
          </cell>
          <cell r="I308" t="str">
            <v>Капитальный ремонт и модернизация  эн.блока №5</v>
          </cell>
        </row>
        <row r="309">
          <cell r="F309">
            <v>400</v>
          </cell>
          <cell r="H309" t="str">
            <v>Замена отглушенных труб ШПП-1,2, 3 ширмы - 100%, 17 змеевиков.</v>
          </cell>
          <cell r="I309" t="str">
            <v>Капитальный ремонт и модернизация  эн.блока №5</v>
          </cell>
        </row>
        <row r="310">
          <cell r="F310">
            <v>400</v>
          </cell>
          <cell r="H310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310" t="str">
            <v>Капитальный ремонт и модернизация  эн.блока №5</v>
          </cell>
        </row>
        <row r="311">
          <cell r="F311">
            <v>400</v>
          </cell>
          <cell r="H311" t="str">
            <v>Ремонт ВРЧ, замена труб в обмуровке перевала - 220 труб.</v>
          </cell>
          <cell r="I311" t="str">
            <v>Капитальный ремонт и модернизация  эн.блока №5</v>
          </cell>
        </row>
        <row r="312">
          <cell r="F312">
            <v>400</v>
          </cell>
          <cell r="H312" t="str">
            <v>Ремонт КПП, замена отглушенных  змеевиков - 15 змеевиков.</v>
          </cell>
          <cell r="I312" t="str">
            <v>Капитальный ремонт и модернизация  эн.блока №5</v>
          </cell>
        </row>
        <row r="313">
          <cell r="F313">
            <v>400</v>
          </cell>
          <cell r="H313" t="str">
            <v>Ремонт КПП, замена дефектных участков труб золового износа на 1 балке - 100 труб.</v>
          </cell>
          <cell r="I313" t="str">
            <v>Капитальный ремонт и модернизация  эн.блока №5</v>
          </cell>
        </row>
        <row r="314">
          <cell r="F314">
            <v>400</v>
          </cell>
          <cell r="H314" t="str">
            <v>Ремонт КПП ( замена стоек 100%, востановление разделительной перегородки 100%, восстановление золозащиты стоек 100% ).</v>
          </cell>
          <cell r="I314" t="str">
            <v>Капитальный ремонт и модернизация  эн.блока №5</v>
          </cell>
        </row>
        <row r="315">
          <cell r="F315">
            <v>400</v>
          </cell>
          <cell r="H315" t="str">
            <v>Приобретение выходных коллекторов  КПП - 4 коллектора.</v>
          </cell>
          <cell r="I315" t="str">
            <v>Капитальный ремонт и модернизация  эн.блока №5</v>
          </cell>
        </row>
        <row r="316">
          <cell r="F316">
            <v>400</v>
          </cell>
          <cell r="H316" t="str">
            <v>Замена выходных коллекторов КПП - 4 коллектора.</v>
          </cell>
          <cell r="I316" t="str">
            <v>Капитальный ремонт и модернизация  эн.блока №5</v>
          </cell>
        </row>
        <row r="317">
          <cell r="F317">
            <v>400</v>
          </cell>
          <cell r="H317" t="str">
            <v>Изготовление, монтаж золозащиты труб КПП на рассечке котла и 1 балке - 100%.</v>
          </cell>
          <cell r="I317" t="str">
            <v>Капитальный ремонт и модернизация  эн.блока №5</v>
          </cell>
        </row>
        <row r="318">
          <cell r="F318">
            <v>400</v>
          </cell>
          <cell r="H318" t="str">
            <v>Преобретение пакетов КВПП-2 - 100%.</v>
          </cell>
          <cell r="I318" t="str">
            <v>Капитальный ремонт и модернизация  эн.блока №5</v>
          </cell>
        </row>
        <row r="319">
          <cell r="F319">
            <v>400</v>
          </cell>
          <cell r="H319" t="str">
            <v>Преобретение коллекторов КВПП-2 - 4 коллектора.</v>
          </cell>
          <cell r="I319" t="str">
            <v>Капитальный ремонт и модернизация  эн.блока №5</v>
          </cell>
        </row>
        <row r="320">
          <cell r="F320">
            <v>400</v>
          </cell>
          <cell r="H320" t="str">
            <v>Замена пакетов, коллекторов, листов "Ж", "Д", уплотнительных перегородок КВПП -2.</v>
          </cell>
          <cell r="I320" t="str">
            <v>Капитальный ремонт и модернизация  эн.блока №5</v>
          </cell>
        </row>
        <row r="321">
          <cell r="F321">
            <v>400</v>
          </cell>
          <cell r="H321" t="str">
            <v>Рихтовка пакетов КВПП-1 - 100%, замена рихтовка листов "Д", "Ж" - 100%.</v>
          </cell>
          <cell r="I321" t="str">
            <v>Капитальный ремонт и модернизация  эн.блока №5</v>
          </cell>
        </row>
        <row r="322">
          <cell r="F322">
            <v>400</v>
          </cell>
          <cell r="H322" t="str">
            <v>Приобретение коллекторов ВЭ-1 - 8 коллекторов.</v>
          </cell>
          <cell r="I322" t="str">
            <v>Капитальный ремонт и модернизация  эн.блока №5</v>
          </cell>
        </row>
        <row r="323">
          <cell r="F323">
            <v>400</v>
          </cell>
          <cell r="H323" t="str">
            <v>Замена коллекторов, листов "Ж", "Д" ВЭ-1 - 100%.</v>
          </cell>
          <cell r="I323" t="str">
            <v>Капитальный ремонт и модернизация  эн.блока №5</v>
          </cell>
        </row>
        <row r="324">
          <cell r="F324">
            <v>400</v>
          </cell>
          <cell r="H324" t="str">
            <v>Изготовление пакетов ВЭ-1,2 - .640 пакетов.</v>
          </cell>
          <cell r="I324" t="str">
            <v>Капитальный ремонт и модернизация  эн.блока №5</v>
          </cell>
        </row>
        <row r="325">
          <cell r="F325">
            <v>400</v>
          </cell>
          <cell r="H325" t="str">
            <v>Замена пакетов, коллекторов ВЭ-2 - 100%.</v>
          </cell>
          <cell r="I325" t="str">
            <v>Капитальный ремонт и модернизация  эн.блока №5</v>
          </cell>
        </row>
        <row r="326">
          <cell r="F326">
            <v>400</v>
          </cell>
          <cell r="H326" t="str">
            <v>Ремонт ВЭ-1,2  изготовление, замена золозащиты труб на 1 балке и рассечке котла.</v>
          </cell>
          <cell r="I326" t="str">
            <v>Капитальный ремонт и модернизация  эн.блока №5</v>
          </cell>
        </row>
        <row r="327">
          <cell r="F327">
            <v>400</v>
          </cell>
          <cell r="H327" t="str">
            <v>Ремонт импульсных линий.</v>
          </cell>
          <cell r="I327" t="str">
            <v>Капитальный ремонт и модернизация  эн.блока №5</v>
          </cell>
        </row>
        <row r="328">
          <cell r="F328">
            <v>400</v>
          </cell>
          <cell r="H328" t="str">
            <v>Ремонт пробоотборных линий.</v>
          </cell>
          <cell r="I328" t="str">
            <v>Капитальный ремонт и модернизация  эн.блока №5</v>
          </cell>
        </row>
        <row r="329">
          <cell r="F329">
            <v>400</v>
          </cell>
          <cell r="H329" t="str">
            <v>Ремонт дренажей.</v>
          </cell>
          <cell r="I329" t="str">
            <v>Капитальный ремонт и модернизация  эн.блока №5</v>
          </cell>
        </row>
        <row r="330">
          <cell r="F330">
            <v>400</v>
          </cell>
          <cell r="H330" t="str">
            <v>Ремонт воздушников.</v>
          </cell>
          <cell r="I330" t="str">
            <v>Капитальный ремонт и модернизация  эн.блока №5</v>
          </cell>
        </row>
        <row r="331">
          <cell r="F331">
            <v>400</v>
          </cell>
          <cell r="H331" t="str">
            <v>Контроль металла, ремонт паромазутного кольца, замков, подводов форсунок.</v>
          </cell>
          <cell r="I331" t="str">
            <v>Капитальный ремонт и модернизация  эн.блока №5</v>
          </cell>
        </row>
        <row r="332">
          <cell r="F332">
            <v>400</v>
          </cell>
          <cell r="H332" t="str">
            <v>Ремонт обшивы топки котла, КШ ( 800 м2 ).</v>
          </cell>
          <cell r="I332" t="str">
            <v>Капитальный ремонт и модернизация  эн.блока №5</v>
          </cell>
        </row>
        <row r="333">
          <cell r="F333">
            <v>400</v>
          </cell>
          <cell r="H333" t="str">
            <v>Ремонт горелок - 24 горелки.</v>
          </cell>
          <cell r="I333" t="str">
            <v>Капитальный ремонт и модернизация  эн.блока №5</v>
          </cell>
        </row>
        <row r="334">
          <cell r="F334">
            <v>400</v>
          </cell>
          <cell r="H334" t="str">
            <v>Ревизия механизма крутки лопаток вторичного воздуха горелочных устройств - 24 горелки.</v>
          </cell>
          <cell r="I334" t="str">
            <v>Капитальный ремонт и модернизация  эн.блока №5</v>
          </cell>
        </row>
        <row r="335">
          <cell r="F335">
            <v>400</v>
          </cell>
          <cell r="H335" t="str">
            <v>Замена компенсаторов примыкания к котлу горелочных устройств - 24 компенсатора.</v>
          </cell>
          <cell r="I335" t="str">
            <v>Капитальный ремонт и модернизация  эн.блока №5</v>
          </cell>
        </row>
        <row r="336">
          <cell r="F336">
            <v>400</v>
          </cell>
          <cell r="H336" t="str">
            <v>Ремонт опор коллекторов- 100%.</v>
          </cell>
          <cell r="I336" t="str">
            <v>Капитальный ремонт и модернизация  эн.блока №5</v>
          </cell>
        </row>
        <row r="337">
          <cell r="F337">
            <v>400</v>
          </cell>
          <cell r="H337" t="str">
            <v>Ремонт гарнитуры котла.</v>
          </cell>
          <cell r="I337" t="str">
            <v>Капитальный ремонт и модернизация  эн.блока №5</v>
          </cell>
        </row>
        <row r="338">
          <cell r="F338">
            <v>400</v>
          </cell>
          <cell r="H338" t="str">
            <v>Ремонт площадок обслуживания котла.</v>
          </cell>
          <cell r="I338" t="str">
            <v>Капитальный ремонт и модернизация  эн.блока №5</v>
          </cell>
        </row>
        <row r="339">
          <cell r="F339">
            <v>400</v>
          </cell>
          <cell r="H339" t="str">
            <v>Техническое освидетельствование Р-20.</v>
          </cell>
          <cell r="I339" t="str">
            <v>Капитальный ремонт и модернизация  эн.блока №5</v>
          </cell>
        </row>
        <row r="340">
          <cell r="F340">
            <v>400</v>
          </cell>
          <cell r="H340" t="str">
            <v>Демонтаж непроектных металлоконструкций.</v>
          </cell>
          <cell r="I340" t="str">
            <v>Капитальный ремонт и модернизация  эн.блока №5</v>
          </cell>
        </row>
        <row r="341">
          <cell r="F341">
            <v>400</v>
          </cell>
          <cell r="H341" t="str">
            <v>Преобретение пароакустических форсунок производства НПП                                              "Внедрение" тип ФУЗ-4500.</v>
          </cell>
          <cell r="I341" t="str">
            <v>Капитальный ремонт и модернизация  эн.блока №5</v>
          </cell>
        </row>
        <row r="342">
          <cell r="F342">
            <v>400</v>
          </cell>
          <cell r="I342" t="str">
            <v>Капитальный ремонт и модернизация  эн.блока №5</v>
          </cell>
        </row>
        <row r="343">
          <cell r="F343">
            <v>400</v>
          </cell>
          <cell r="H343" t="str">
            <v>Изготовление стоек КПП - 2640 штук.</v>
          </cell>
          <cell r="I343" t="str">
            <v>Капитальный ремонт и модернизация  эн.блока №5</v>
          </cell>
        </row>
        <row r="344">
          <cell r="F344">
            <v>400</v>
          </cell>
          <cell r="H344" t="str">
            <v>Изготовление элементов уплотнительной перегородки 1 балки КПП, 536 элементов.</v>
          </cell>
          <cell r="I344" t="str">
            <v>Капитальный ремонт и модернизация  эн.блока №5</v>
          </cell>
        </row>
        <row r="345">
          <cell r="F345">
            <v>400</v>
          </cell>
          <cell r="H345" t="str">
            <v>Изготовление элементов уплотнительной перегородки 1 балки КВПП-2, 536 элементов.</v>
          </cell>
          <cell r="I345" t="str">
            <v>Капитальный ремонт и модернизация  эн.блока №5</v>
          </cell>
        </row>
        <row r="346">
          <cell r="F346">
            <v>400</v>
          </cell>
          <cell r="H346" t="str">
            <v>Изготовление стоек КВПП-1.</v>
          </cell>
          <cell r="I346" t="str">
            <v>Капитальный ремонт и модернизация  эн.блока №5</v>
          </cell>
        </row>
        <row r="347">
          <cell r="F347">
            <v>400</v>
          </cell>
          <cell r="H347" t="str">
            <v>Изготовление элементов уплотнительной перегородки 1 балки КВПП-1..</v>
          </cell>
          <cell r="I347" t="str">
            <v>Капитальный ремонт и модернизация  эн.блока №5</v>
          </cell>
        </row>
        <row r="348">
          <cell r="F348">
            <v>400</v>
          </cell>
          <cell r="H348" t="str">
            <v>Изготовление конусов, 13 штук.</v>
          </cell>
          <cell r="I348" t="str">
            <v>Капитальный ремонт и модернизация  эн.блока №5</v>
          </cell>
        </row>
        <row r="349">
          <cell r="F349">
            <v>400</v>
          </cell>
          <cell r="H349" t="str">
            <v>Изготовление обечаек первичного воздуха, 20Х23Н18Т - 10 штук.</v>
          </cell>
          <cell r="I349" t="str">
            <v>Капитальный ремонт и модернизация  эн.блока №5</v>
          </cell>
        </row>
        <row r="350">
          <cell r="F350">
            <v>400</v>
          </cell>
          <cell r="G350" t="str">
            <v>Repair of boiler heating surfaces</v>
          </cell>
          <cell r="H350" t="str">
            <v>Изготовление обечаек вторичного воздуха,  6 штук, 20Х23Н18Т.</v>
          </cell>
          <cell r="I350" t="str">
            <v>Капитальный ремонт и модернизация  эн.блока №5</v>
          </cell>
        </row>
        <row r="351">
          <cell r="F351">
            <v>400</v>
          </cell>
          <cell r="G351" t="str">
            <v>Repair of convection superheater</v>
          </cell>
          <cell r="H351" t="str">
            <v>Изготовление обечаек вторичного воздуха, 5 штук, Ст.3.</v>
          </cell>
          <cell r="I351" t="str">
            <v>Капитальный ремонт и модернизация  эн.блока №5</v>
          </cell>
        </row>
        <row r="352">
          <cell r="F352">
            <v>400</v>
          </cell>
          <cell r="G352" t="str">
            <v>Dismantling of the festoon pipes from unit   8.</v>
          </cell>
          <cell r="H352" t="str">
            <v>Изготовление обечаек первичного воздуха, Ст.3. - 12 штук.</v>
          </cell>
          <cell r="I352" t="str">
            <v>Капитальный ремонт и модернизация  эн.блока №5</v>
          </cell>
        </row>
        <row r="353">
          <cell r="F353">
            <v>400</v>
          </cell>
          <cell r="G353" t="str">
            <v>Repair of boiler heating surfaces</v>
          </cell>
          <cell r="H353" t="str">
            <v>Изготовление лопаток первичного воздуха, 192 штуки.</v>
          </cell>
          <cell r="I353" t="str">
            <v>Капитальный ремонт и модернизация  эн.блока №5</v>
          </cell>
        </row>
        <row r="354">
          <cell r="F354">
            <v>400</v>
          </cell>
          <cell r="G354" t="str">
            <v>Repair of boiler heating surfaces</v>
          </cell>
          <cell r="H354" t="str">
            <v>Изготовление змеек ВРЧ, ШПП, фестонов, 5000 штук.</v>
          </cell>
          <cell r="I354" t="str">
            <v>Капитальный ремонт и модернизация  эн.блока №5</v>
          </cell>
        </row>
        <row r="355">
          <cell r="F355">
            <v>400</v>
          </cell>
          <cell r="G355" t="str">
            <v>Repair of boiler heating surfaces</v>
          </cell>
          <cell r="H355" t="str">
            <v>Изготовление листов "Ж" - 38 листов.</v>
          </cell>
          <cell r="I355" t="str">
            <v>Капитальный ремонт и модернизация  эн.блока №5</v>
          </cell>
        </row>
        <row r="356">
          <cell r="F356">
            <v>400</v>
          </cell>
          <cell r="G356" t="str">
            <v>Repair of boiler heating surfaces</v>
          </cell>
          <cell r="H356" t="str">
            <v>Изготовление компенсаторов примыкания горелок к котлу - 12 штук.</v>
          </cell>
          <cell r="I356" t="str">
            <v>Капитальный ремонт и модернизация  эн.блока №5</v>
          </cell>
        </row>
        <row r="357">
          <cell r="F357">
            <v>400</v>
          </cell>
          <cell r="G357" t="str">
            <v>Repair of insulation and refractory works</v>
          </cell>
          <cell r="H357" t="str">
            <v>Изготовление линзовых компенсаторов уплотнения ТЯ - 50%.</v>
          </cell>
          <cell r="I357" t="str">
            <v>Капитальный ремонт и модернизация  эн.блока №5</v>
          </cell>
        </row>
        <row r="358">
          <cell r="F358">
            <v>400</v>
          </cell>
          <cell r="G358" t="str">
            <v>Repair of boiler heating surfaces</v>
          </cell>
          <cell r="H358" t="str">
            <v>Изготовление накладок золозащиты гибовВЭ-1,2.</v>
          </cell>
          <cell r="I358" t="str">
            <v>Капитальный ремонт и модернизация  эн.блока №5</v>
          </cell>
        </row>
        <row r="359">
          <cell r="F359">
            <v>400</v>
          </cell>
          <cell r="G359" t="str">
            <v>Repair of boiler heating surfaces</v>
          </cell>
          <cell r="H359" t="str">
            <v>Изготовление форсунок впрыскивающих устройств впрыска № 2,3 - 8 штук.</v>
          </cell>
          <cell r="I359" t="str">
            <v>Капитальный ремонт и модернизация  эн.блока №5</v>
          </cell>
        </row>
        <row r="360">
          <cell r="F360">
            <v>400</v>
          </cell>
          <cell r="G360" t="str">
            <v>Repair of boiler heating surfaces</v>
          </cell>
          <cell r="H360" t="str">
            <v>Термообработка гибов труб 12Х18Н12Т,  50 гибов.</v>
          </cell>
          <cell r="I360" t="str">
            <v>Капитальный ремонт и модернизация  эн.блока №5</v>
          </cell>
        </row>
        <row r="361">
          <cell r="F361">
            <v>400</v>
          </cell>
          <cell r="H361" t="str">
            <v>Работа крановщиков.</v>
          </cell>
          <cell r="I361" t="str">
            <v>Капитальный ремонт и модернизация  эн.блока №5</v>
          </cell>
        </row>
        <row r="362">
          <cell r="F362">
            <v>400</v>
          </cell>
          <cell r="H362" t="str">
            <v>Коммандировочные расходы.</v>
          </cell>
          <cell r="I362" t="str">
            <v>Капитальный ремонт и модернизация  эн.блока №5</v>
          </cell>
        </row>
        <row r="363">
          <cell r="F363">
            <v>400</v>
          </cell>
          <cell r="H363" t="str">
            <v>Инструмент ПН, основные средства.</v>
          </cell>
          <cell r="I363" t="str">
            <v>Капитальный ремонт и модернизация  эн.блока №5</v>
          </cell>
        </row>
        <row r="365">
          <cell r="H365" t="str">
            <v>Обмуровка  и Изоляция</v>
          </cell>
        </row>
        <row r="366">
          <cell r="F366">
            <v>400</v>
          </cell>
          <cell r="H366" t="str">
            <v>Ремонт обмуровки стык  НРЧ - 1,2, ШШУ, НРЧ-СРЧ.</v>
          </cell>
          <cell r="I366" t="str">
            <v>Капитальный ремонт и модернизация  эн.блока №5</v>
          </cell>
        </row>
        <row r="367">
          <cell r="F367">
            <v>400</v>
          </cell>
          <cell r="H367" t="str">
            <v>Ремонт обмуровки ВРЧ</v>
          </cell>
          <cell r="I367" t="str">
            <v>Капитальный ремонт и модернизация  эн.блока №5</v>
          </cell>
        </row>
        <row r="368">
          <cell r="F368">
            <v>400</v>
          </cell>
          <cell r="H368" t="str">
            <v>Ремонт обмуровки тёплого ящика н.А1,А2,Б1,Б2.</v>
          </cell>
          <cell r="I368" t="str">
            <v>Капитальный ремонт и модернизация  эн.блока №5</v>
          </cell>
        </row>
        <row r="369">
          <cell r="F369">
            <v>400</v>
          </cell>
          <cell r="H369" t="str">
            <v>Монтаж обмуровки потолка и стен тёплого ящика.</v>
          </cell>
          <cell r="I369" t="str">
            <v>Капитальный ремонт и модернизация  эн.блока №5</v>
          </cell>
        </row>
        <row r="370">
          <cell r="F370">
            <v>400</v>
          </cell>
          <cell r="H370" t="str">
            <v>Монтаж межобшивной обмуровки крыши ТЯ.</v>
          </cell>
          <cell r="I370" t="str">
            <v>Капитальный ремонт и модернизация  эн.блока №5</v>
          </cell>
        </row>
        <row r="371">
          <cell r="F371">
            <v>400</v>
          </cell>
          <cell r="H371" t="str">
            <v>Ремонт обмуровки перевала</v>
          </cell>
          <cell r="I371" t="str">
            <v>Капитальный ремонт и модернизация  эн.блока №5</v>
          </cell>
        </row>
        <row r="372">
          <cell r="F372">
            <v>400</v>
          </cell>
          <cell r="H372" t="str">
            <v>Монтаж обмуровки перевала</v>
          </cell>
          <cell r="I372" t="str">
            <v>Капитальный ремонт и модернизация  эн.блока №5</v>
          </cell>
        </row>
        <row r="373">
          <cell r="F373">
            <v>400</v>
          </cell>
          <cell r="H373" t="str">
            <v>Ремонт обмуровки КШ</v>
          </cell>
          <cell r="I373" t="str">
            <v>Капитальный ремонт и модернизация  эн.блока №5</v>
          </cell>
        </row>
        <row r="374">
          <cell r="F374">
            <v>400</v>
          </cell>
          <cell r="H374" t="str">
            <v>Ремонт обмуровки бункеров КШ</v>
          </cell>
          <cell r="I374" t="str">
            <v>Капитальный ремонт и модернизация  эн.блока №5</v>
          </cell>
        </row>
        <row r="375">
          <cell r="F375">
            <v>400</v>
          </cell>
          <cell r="H375" t="str">
            <v>Ремонт обмуровки К/К КШ</v>
          </cell>
          <cell r="I375" t="str">
            <v>Капитальный ремонт и модернизация  эн.блока №5</v>
          </cell>
        </row>
        <row r="376">
          <cell r="F376">
            <v>400</v>
          </cell>
          <cell r="H376" t="str">
            <v>Ремонт обмуровки балок КШ</v>
          </cell>
          <cell r="I376" t="str">
            <v>Капитальный ремонт и модернизация  эн.блока №5</v>
          </cell>
        </row>
        <row r="377">
          <cell r="F377">
            <v>400</v>
          </cell>
          <cell r="H377" t="str">
            <v>Ремонт обмуровки топки при замене обшивки.</v>
          </cell>
          <cell r="I377" t="str">
            <v>Капитальный ремонт и модернизация  эн.блока №5</v>
          </cell>
        </row>
        <row r="378">
          <cell r="F378">
            <v>400</v>
          </cell>
          <cell r="H378" t="str">
            <v>Ремонт обмуровки горелок 24 шт..</v>
          </cell>
          <cell r="I378" t="str">
            <v>Капитальный ремонт и модернизация  эн.блока №5</v>
          </cell>
        </row>
        <row r="379">
          <cell r="F379">
            <v>400</v>
          </cell>
          <cell r="H379" t="str">
            <v>Монтаж теплоизоляции коллекторов ТЯ.</v>
          </cell>
          <cell r="I379" t="str">
            <v>Капитальный ремонт и модернизация  эн.блока №5</v>
          </cell>
        </row>
        <row r="381">
          <cell r="F381">
            <v>400</v>
          </cell>
          <cell r="H381" t="str">
            <v>Ремонт теплоизоляции ППТО.</v>
          </cell>
          <cell r="I381" t="str">
            <v>Капитальный ремонт и модернизация  эн.блока №5</v>
          </cell>
        </row>
        <row r="382">
          <cell r="F382">
            <v>400</v>
          </cell>
          <cell r="H382" t="str">
            <v>Ремонт теплоизоляции горелок.</v>
          </cell>
          <cell r="I382" t="str">
            <v>Капитальный ремонт и модернизация  эн.блока №5</v>
          </cell>
        </row>
        <row r="383">
          <cell r="F383">
            <v>400</v>
          </cell>
          <cell r="H383" t="str">
            <v>Ремонт теплоизоляции трубопроводов ряд Б-В отм. 6-29 пм.</v>
          </cell>
          <cell r="I383" t="str">
            <v>Капитальный ремонт и модернизация  эн.блока №5</v>
          </cell>
        </row>
        <row r="384">
          <cell r="F384">
            <v>400</v>
          </cell>
          <cell r="H384" t="str">
            <v>Демонтаж, монтаж теплоизоляции РР - 20.</v>
          </cell>
          <cell r="I384" t="str">
            <v>Капитальный ремонт и модернизация  эн.блока №5</v>
          </cell>
        </row>
        <row r="385">
          <cell r="F385">
            <v>400</v>
          </cell>
          <cell r="H385" t="str">
            <v>Ремонт теплоизоляции трубопроводов котельного отделения с восстановлением металлопокрытия, по акту дефектации.</v>
          </cell>
          <cell r="I385" t="str">
            <v>Капитальный ремонт и модернизация  эн.блока №5</v>
          </cell>
        </row>
        <row r="386">
          <cell r="F386">
            <v>400</v>
          </cell>
          <cell r="H386" t="str">
            <v>Ремонт теплоизоляции воздуховодов 1-го воздуха.</v>
          </cell>
          <cell r="I386" t="str">
            <v>Капитальный ремонт и модернизация  эн.блока №5</v>
          </cell>
        </row>
        <row r="387">
          <cell r="F387">
            <v>400</v>
          </cell>
          <cell r="H387" t="str">
            <v>Ремонт теплоизоляции воздуховодов  2-го воздуха.</v>
          </cell>
          <cell r="I387" t="str">
            <v>Капитальный ремонт и модернизация  эн.блока №5</v>
          </cell>
        </row>
        <row r="388">
          <cell r="F388">
            <v>400</v>
          </cell>
          <cell r="H388" t="str">
            <v>Ремонт теплоизоляции бункеров конвективных шахт.</v>
          </cell>
          <cell r="I388" t="str">
            <v>Капитальный ремонт и модернизация  эн.блока №5</v>
          </cell>
        </row>
        <row r="389">
          <cell r="F389">
            <v>400</v>
          </cell>
          <cell r="H389" t="str">
            <v>Ремонт теплоизоляции газохода перчатки "Рихтера" до ТВП.</v>
          </cell>
          <cell r="I389" t="str">
            <v>Капитальный ремонт и модернизация  эн.блока №5</v>
          </cell>
        </row>
        <row r="390">
          <cell r="F390">
            <v>400</v>
          </cell>
          <cell r="H390" t="str">
            <v>Ремонт изоляции ТВП.</v>
          </cell>
          <cell r="I390" t="str">
            <v>Капитальный ремонт и модернизация  эн.блока №5</v>
          </cell>
        </row>
        <row r="391">
          <cell r="F391">
            <v>400</v>
          </cell>
          <cell r="H391" t="str">
            <v>Ремонт теплоизоляции подъемных газоходов.</v>
          </cell>
          <cell r="I391" t="str">
            <v>Капитальный ремонт и модернизация  эн.блока №5</v>
          </cell>
        </row>
        <row r="392">
          <cell r="F392">
            <v>400</v>
          </cell>
          <cell r="H392" t="str">
            <v>Ремонт изоляции опускных газоходов.</v>
          </cell>
          <cell r="I392" t="str">
            <v>Капитальный ремонт и модернизация  эн.блока №5</v>
          </cell>
        </row>
        <row r="393">
          <cell r="F393">
            <v>400</v>
          </cell>
          <cell r="H393" t="str">
            <v>Ремонт теплоизоляции напора и всаса  ДС-А,Б в главном корпусе.</v>
          </cell>
          <cell r="I393" t="str">
            <v>Капитальный ремонт и модернизация  эн.блока №5</v>
          </cell>
        </row>
        <row r="394">
          <cell r="F394">
            <v>400</v>
          </cell>
          <cell r="H394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394" t="str">
            <v>Капитальный ремонт и модернизация  эн.блока №5</v>
          </cell>
        </row>
        <row r="395">
          <cell r="F395">
            <v>400</v>
          </cell>
          <cell r="H395" t="str">
            <v>Ремонт теплоизоляции трубопроводов турбинного отделения с металлопокрытием, по акту дефектации.</v>
          </cell>
          <cell r="I395" t="str">
            <v>Капитальный ремонт и модернизация  эн.блока №5</v>
          </cell>
        </row>
        <row r="396">
          <cell r="F396">
            <v>400</v>
          </cell>
          <cell r="H396" t="str">
            <v>Демонтаж, монтаж теплоизоляции ЦВД, ЦСД, СК, РК ЦВД, СК, РК ЦСД,  ТПН                              - 100%.</v>
          </cell>
          <cell r="I396" t="str">
            <v>Капитальный ремонт и модернизация  эн.блока №5</v>
          </cell>
        </row>
        <row r="397">
          <cell r="F397">
            <v>400</v>
          </cell>
          <cell r="H397" t="str">
            <v>Демонтаж, монтаж теплоизоляции ТПН-А,Б - 100%.</v>
          </cell>
          <cell r="I397" t="str">
            <v>Капитальный ремонт и модернизация  эн.блока №5</v>
          </cell>
        </row>
        <row r="398">
          <cell r="F398">
            <v>400</v>
          </cell>
          <cell r="H398" t="str">
            <v>Демонтаж, монтаж изоляции ПНД - 3; 4; 5 - 100%.</v>
          </cell>
          <cell r="I398" t="str">
            <v>Капитальный ремонт и модернизация  эн.блока №5</v>
          </cell>
        </row>
        <row r="399">
          <cell r="F399">
            <v>400</v>
          </cell>
          <cell r="H399" t="str">
            <v>Реммонт теплоизоляции сепараторов мельниц</v>
          </cell>
          <cell r="I399" t="str">
            <v>Капитальный ремонт и модернизация  эн.блока №5</v>
          </cell>
        </row>
        <row r="400">
          <cell r="F400">
            <v>400</v>
          </cell>
          <cell r="H400" t="str">
            <v>Монтаж теплоизоляции прямого и обратного мазутопровода.</v>
          </cell>
          <cell r="I400" t="str">
            <v>Капитальный ремонт и модернизация  эн.блока №5</v>
          </cell>
        </row>
        <row r="401">
          <cell r="F401">
            <v>400</v>
          </cell>
          <cell r="H401" t="str">
            <v>Инструмент обмуровка и теплоизоляция, основные средства.</v>
          </cell>
          <cell r="I401" t="str">
            <v>Капитальный ремонт и модернизация  эн.блока №5</v>
          </cell>
        </row>
        <row r="403">
          <cell r="H403" t="str">
            <v>РКВО</v>
          </cell>
        </row>
        <row r="404">
          <cell r="F404">
            <v>400</v>
          </cell>
          <cell r="G404" t="str">
            <v>Replacement of air-preheaters (50%)</v>
          </cell>
          <cell r="H404" t="str">
            <v>Замена  кубов ТВП (4колонок)</v>
          </cell>
          <cell r="I404" t="str">
            <v>Капитальный ремонт и модернизация  эн.блока №5</v>
          </cell>
        </row>
        <row r="405">
          <cell r="F405">
            <v>400</v>
          </cell>
          <cell r="G405" t="str">
            <v>Replacement of ID Fan wheels</v>
          </cell>
          <cell r="H405" t="str">
            <v>Приобретение валов и рабочих колес ДС-5А,Б.</v>
          </cell>
          <cell r="I405" t="str">
            <v>Капитальный ремонт и модернизация  эн.блока №5</v>
          </cell>
        </row>
        <row r="406">
          <cell r="F406">
            <v>400</v>
          </cell>
          <cell r="G406" t="str">
            <v>Repair of boiler anciliary equipment</v>
          </cell>
          <cell r="H406" t="str">
            <v>Капитальный ремонт ТДМ бл. №5</v>
          </cell>
          <cell r="I406" t="str">
            <v>Капитальный ремонт и модернизация  эн.блока №5</v>
          </cell>
        </row>
        <row r="407">
          <cell r="F407">
            <v>400</v>
          </cell>
          <cell r="G407" t="str">
            <v>Repair of boiler anciliary equipment</v>
          </cell>
          <cell r="H407" t="str">
            <v>Реконструкция фундамента эл.двигателя ВПВ-Б.</v>
          </cell>
          <cell r="I407" t="str">
            <v>Капитальный ремонт и модернизация  эн.блока №5</v>
          </cell>
        </row>
        <row r="408">
          <cell r="F408">
            <v>400</v>
          </cell>
          <cell r="G408" t="str">
            <v>Repair of boiler anciliary equipment</v>
          </cell>
          <cell r="H408" t="str">
            <v>Ремонт улиток, газоходов на всасе и напоре ДС бл.№5</v>
          </cell>
          <cell r="I408" t="str">
            <v>Капитальный ремонт и модернизация  эн.блока №5</v>
          </cell>
        </row>
        <row r="409">
          <cell r="F409">
            <v>400</v>
          </cell>
          <cell r="G409" t="str">
            <v>Repair of boiler anciliary equipment</v>
          </cell>
          <cell r="H409" t="str">
            <v>Изготовление диффузоров и обтекателей ДС-А,Б.</v>
          </cell>
          <cell r="I409" t="str">
            <v>Капитальный ремонт и модернизация  эн.блока №5</v>
          </cell>
        </row>
        <row r="410">
          <cell r="F410">
            <v>400</v>
          </cell>
          <cell r="G410" t="str">
            <v>Repair of gas flue</v>
          </cell>
          <cell r="H410" t="str">
            <v>Замена диффузоров и обтекателей ДС-А,Б.</v>
          </cell>
          <cell r="I410" t="str">
            <v>Капитальный ремонт и модернизация  эн.блока №5</v>
          </cell>
        </row>
        <row r="411">
          <cell r="F411">
            <v>400</v>
          </cell>
          <cell r="G411" t="str">
            <v>Repair of gas flue</v>
          </cell>
          <cell r="H411" t="str">
            <v>Изготовление каллориферов (приобритение).</v>
          </cell>
          <cell r="I411" t="str">
            <v>Капитальный ремонт и модернизация  эн.блока №5</v>
          </cell>
        </row>
        <row r="412">
          <cell r="F412">
            <v>400</v>
          </cell>
          <cell r="G412" t="str">
            <v>Repair of boiler anciliary equipment</v>
          </cell>
          <cell r="H412" t="str">
            <v>Монтаж калориферов на всасе ДВ,</v>
          </cell>
          <cell r="I412" t="str">
            <v>Капитальный ремонт и модернизация  эн.блока №5</v>
          </cell>
        </row>
        <row r="413">
          <cell r="F413">
            <v>400</v>
          </cell>
          <cell r="G413" t="str">
            <v>Repair of boiler anciliary equipment</v>
          </cell>
          <cell r="H413" t="str">
            <v>Замена воздуховодов на всасе ДВ-А,Б.отм 60.</v>
          </cell>
          <cell r="I413" t="str">
            <v>Капитальный ремонт и модернизация  эн.блока №5</v>
          </cell>
        </row>
        <row r="414">
          <cell r="F414">
            <v>400</v>
          </cell>
          <cell r="G414" t="str">
            <v>Repair of boiler anciliary equipment</v>
          </cell>
          <cell r="H414" t="str">
            <v>Ремонт подъемных газоходов за ТВП</v>
          </cell>
          <cell r="I414" t="str">
            <v>Капитальный ремонт и модернизация  эн.блока №5</v>
          </cell>
        </row>
        <row r="415">
          <cell r="F415">
            <v>400</v>
          </cell>
          <cell r="H415" t="str">
            <v xml:space="preserve">Ремонт опускных газоходов </v>
          </cell>
          <cell r="I415" t="str">
            <v>Капитальный ремонт и модернизация  эн.блока №5</v>
          </cell>
        </row>
        <row r="416">
          <cell r="F416">
            <v>400</v>
          </cell>
          <cell r="H416" t="str">
            <v>Ремонт всасывающих газ-ов ДС.</v>
          </cell>
          <cell r="I416" t="str">
            <v>Капитальный ремонт и модернизация  эн.блока №5</v>
          </cell>
        </row>
        <row r="417">
          <cell r="F417">
            <v>400</v>
          </cell>
          <cell r="H417" t="str">
            <v>Ремонт напорных газоходов ДС.</v>
          </cell>
          <cell r="I417" t="str">
            <v>Капитальный ремонт и модернизация  эн.блока №5</v>
          </cell>
        </row>
        <row r="418">
          <cell r="F418">
            <v>400</v>
          </cell>
          <cell r="H418" t="str">
            <v>Ремонт коробов первичного и вторичного воздуха.</v>
          </cell>
          <cell r="I418" t="str">
            <v>Капитальный ремонт и модернизация  эн.блока №5</v>
          </cell>
        </row>
        <row r="419">
          <cell r="F419">
            <v>400</v>
          </cell>
          <cell r="G419" t="str">
            <v>Repair of boiler anciliary equipment</v>
          </cell>
          <cell r="H419" t="str">
            <v>Ремонт эрлифтов</v>
          </cell>
          <cell r="I419" t="str">
            <v>Капитальный ремонт и модернизация  эн.блока №5</v>
          </cell>
        </row>
        <row r="420">
          <cell r="F420">
            <v>400</v>
          </cell>
          <cell r="G420" t="str">
            <v>Repair of boiler anciliary equipment</v>
          </cell>
          <cell r="H420" t="str">
            <v xml:space="preserve">Ремонт ММТ </v>
          </cell>
          <cell r="I420" t="str">
            <v>Капитальный ремонт и модернизация  эн.блока №5</v>
          </cell>
        </row>
        <row r="421">
          <cell r="F421">
            <v>400</v>
          </cell>
          <cell r="G421" t="str">
            <v>Repair of boiler anciliary equipment</v>
          </cell>
          <cell r="H421" t="str">
            <v>Изготовление запчастей к ММТ и реставрация роторов.</v>
          </cell>
          <cell r="I421" t="str">
            <v>Капитальный ремонт и модернизация  эн.блока №5</v>
          </cell>
        </row>
        <row r="422">
          <cell r="F422">
            <v>400</v>
          </cell>
          <cell r="G422" t="str">
            <v>Repair of boiler anciliary equipment</v>
          </cell>
          <cell r="H422" t="str">
            <v xml:space="preserve">Ремонт ШШУ </v>
          </cell>
          <cell r="I422" t="str">
            <v>Капитальный ремонт и модернизация  эн.блока №5</v>
          </cell>
        </row>
        <row r="423">
          <cell r="F423">
            <v>400</v>
          </cell>
          <cell r="G423" t="str">
            <v>Repair of boiler anciliary equipment</v>
          </cell>
          <cell r="H423" t="str">
            <v>Изготовление корпусов ШШУ.</v>
          </cell>
          <cell r="I423" t="str">
            <v>Капитальный ремонт и модернизация  эн.блока №5</v>
          </cell>
        </row>
        <row r="424">
          <cell r="F424">
            <v>400</v>
          </cell>
          <cell r="H424" t="str">
            <v>Изготовление шнеков ШШУ.</v>
          </cell>
          <cell r="I424" t="str">
            <v>Капитальный ремонт и модернизация  эн.блока №5</v>
          </cell>
        </row>
        <row r="425">
          <cell r="F425">
            <v>400</v>
          </cell>
          <cell r="H425" t="str">
            <v>Ремонт ВУМ.</v>
          </cell>
          <cell r="I425" t="str">
            <v>Капитальный ремонт и модернизация  эн.блока №5</v>
          </cell>
        </row>
        <row r="426">
          <cell r="F426">
            <v>400</v>
          </cell>
          <cell r="H426" t="str">
            <v>Ремонт ШПСУ</v>
          </cell>
          <cell r="I426" t="str">
            <v>Капитальный ремонт и модернизация  эн.блока №5</v>
          </cell>
        </row>
        <row r="427">
          <cell r="F427">
            <v>400</v>
          </cell>
          <cell r="H427" t="str">
            <v>Изготовление  воздуховодов к горелкам.</v>
          </cell>
          <cell r="I427" t="str">
            <v>Капитальный ремонт и модернизация  эн.блока №5</v>
          </cell>
        </row>
        <row r="428">
          <cell r="F428">
            <v>400</v>
          </cell>
          <cell r="H428" t="str">
            <v>Замена воздуховодов к горелкам.</v>
          </cell>
          <cell r="I428" t="str">
            <v>Капитальный ремонт и модернизация  эн.блока №5</v>
          </cell>
        </row>
        <row r="429">
          <cell r="F429">
            <v>400</v>
          </cell>
          <cell r="H429" t="str">
            <v>Замена шиберов №1,8 и установка атмосферных клапанов.</v>
          </cell>
          <cell r="I429" t="str">
            <v>Капитальный ремонт и модернизация  эн.блока №5</v>
          </cell>
        </row>
        <row r="430">
          <cell r="F430">
            <v>400</v>
          </cell>
          <cell r="H430" t="str">
            <v>Замена шибера присадки холодного воздуха</v>
          </cell>
          <cell r="I430" t="str">
            <v>Капитальный ремонт и модернизация  эн.блока №5</v>
          </cell>
        </row>
        <row r="431">
          <cell r="F431">
            <v>400</v>
          </cell>
          <cell r="H431" t="str">
            <v>Изготовление пылепроводов</v>
          </cell>
          <cell r="I431" t="str">
            <v>Капитальный ремонт и модернизация  эн.блока №5</v>
          </cell>
        </row>
        <row r="432">
          <cell r="F432">
            <v>400</v>
          </cell>
          <cell r="H432" t="str">
            <v>Замена пылепроводов</v>
          </cell>
          <cell r="I432" t="str">
            <v>Капитальный ремонт и модернизация  эн.блока №5</v>
          </cell>
        </row>
        <row r="433">
          <cell r="F433">
            <v>400</v>
          </cell>
          <cell r="H433" t="str">
            <v>Изготовление коробовТСУ</v>
          </cell>
          <cell r="I433" t="str">
            <v>Капитальный ремонт и модернизация  эн.блока №5</v>
          </cell>
        </row>
        <row r="434">
          <cell r="F434">
            <v>400</v>
          </cell>
          <cell r="H434" t="str">
            <v>Замена коробов ТСУ</v>
          </cell>
          <cell r="I434" t="str">
            <v>Капитальный ремонт и модернизация  эн.блока №5</v>
          </cell>
        </row>
        <row r="435">
          <cell r="F435">
            <v>400</v>
          </cell>
          <cell r="H435" t="str">
            <v>Демонтаж и монтаж ПВТ ММТ.</v>
          </cell>
          <cell r="I435" t="str">
            <v>Капитальный ремонт и модернизация  эн.блока №5</v>
          </cell>
        </row>
        <row r="436">
          <cell r="F436">
            <v>400</v>
          </cell>
          <cell r="H436" t="str">
            <v>Изготовление всас и напор ВРПВ,ВРВВ.</v>
          </cell>
          <cell r="I436" t="str">
            <v>Капитальный ремонт и модернизация  эн.блока №5</v>
          </cell>
        </row>
        <row r="437">
          <cell r="F437">
            <v>400</v>
          </cell>
          <cell r="H437" t="str">
            <v>Замена всас и напор ВРПВ,ВРВВ.</v>
          </cell>
          <cell r="I437" t="str">
            <v>Капитальный ремонт и модернизация  эн.блока №5</v>
          </cell>
        </row>
        <row r="438">
          <cell r="F438">
            <v>400</v>
          </cell>
          <cell r="H438" t="str">
            <v>Замена коллектора линии НОК ряд Г.</v>
          </cell>
          <cell r="I438" t="str">
            <v>Капитальный ремонт и модернизация  эн.блока №5</v>
          </cell>
        </row>
        <row r="439">
          <cell r="F439">
            <v>400</v>
          </cell>
          <cell r="H439" t="str">
            <v>Замена коллектора пожарной воды ряд Г.</v>
          </cell>
          <cell r="I439" t="str">
            <v>Капитальный ремонт и модернизация  эн.блока №5</v>
          </cell>
        </row>
        <row r="440">
          <cell r="F440">
            <v>400</v>
          </cell>
          <cell r="H440" t="str">
            <v xml:space="preserve">Ремонт каналов ГЗУ и полов  отм.0-21, блок 5, </v>
          </cell>
          <cell r="I440" t="str">
            <v>Капитальный ремонт и модернизация  эн.блока №5</v>
          </cell>
        </row>
        <row r="444">
          <cell r="H444" t="str">
            <v>РСАТ</v>
          </cell>
        </row>
        <row r="445">
          <cell r="H445" t="str">
            <v>Ремонт бл№6</v>
          </cell>
        </row>
        <row r="446">
          <cell r="F446">
            <v>400</v>
          </cell>
          <cell r="H446" t="str">
            <v xml:space="preserve">Ремонт Д-7 ата. </v>
          </cell>
          <cell r="I446" t="str">
            <v>Капитальный ремонт и модернизация  эн.блока №5</v>
          </cell>
        </row>
        <row r="447">
          <cell r="F447">
            <v>400</v>
          </cell>
          <cell r="H447" t="str">
            <v>Изготовление крепежа ПНД,ОБ,ПБ</v>
          </cell>
          <cell r="I447" t="str">
            <v>Капитальный ремонт и модернизация  эн.блока №5</v>
          </cell>
        </row>
        <row r="448">
          <cell r="F448">
            <v>400</v>
          </cell>
          <cell r="H448" t="str">
            <v xml:space="preserve">Изготовление 2-х ОГЦ </v>
          </cell>
          <cell r="I448" t="str">
            <v>Капитальный ремонт и модернизация  эн.блока №5</v>
          </cell>
        </row>
        <row r="449">
          <cell r="F449">
            <v>400</v>
          </cell>
          <cell r="H449" t="str">
            <v xml:space="preserve">Замена и ремонт ОГЦ </v>
          </cell>
          <cell r="I449" t="str">
            <v>Капитальный ремонт и модернизация  эн.блока №5</v>
          </cell>
        </row>
        <row r="450">
          <cell r="F450">
            <v>400</v>
          </cell>
          <cell r="H450" t="str">
            <v>ПНД 1,2,3(инспекторская), 4-5 (после опрессовки)</v>
          </cell>
          <cell r="I450" t="str">
            <v>Капитальный ремонт и модернизация  эн.блока №5</v>
          </cell>
        </row>
        <row r="451">
          <cell r="F451">
            <v>400</v>
          </cell>
          <cell r="H451" t="str">
            <v>Ремонт ОГК-А,Б</v>
          </cell>
          <cell r="I451" t="str">
            <v>Капитальный ремонт и модернизация  эн.блока №5</v>
          </cell>
        </row>
        <row r="452">
          <cell r="F452">
            <v>400</v>
          </cell>
          <cell r="H452" t="str">
            <v>Замена трубопровода пожарной воды и ЗПТ</v>
          </cell>
          <cell r="I452" t="str">
            <v>Капитальный ремонт и модернизация  эн.блока №5</v>
          </cell>
        </row>
        <row r="453">
          <cell r="F453">
            <v>400</v>
          </cell>
          <cell r="H453" t="str">
            <v>Ремонт напорных и сбросных циркводоводов ТГ, ТПН</v>
          </cell>
          <cell r="I453" t="str">
            <v>Капитальный ремонт и модернизация  эн.блока №5</v>
          </cell>
        </row>
        <row r="454">
          <cell r="F454">
            <v>400</v>
          </cell>
          <cell r="H454" t="str">
            <v>Монтаж сеток в напорные ц/в  ТГ</v>
          </cell>
          <cell r="I454" t="str">
            <v>Капитальный ремонт и модернизация  эн.блока №5</v>
          </cell>
        </row>
        <row r="455">
          <cell r="F455">
            <v>400</v>
          </cell>
          <cell r="H455" t="str">
            <v>Замена п/о точек и ремонт холодильников</v>
          </cell>
          <cell r="I455" t="str">
            <v>Капитальный ремонт и модернизация  эн.блока №5</v>
          </cell>
        </row>
        <row r="456">
          <cell r="F456">
            <v>400</v>
          </cell>
          <cell r="H456" t="str">
            <v xml:space="preserve">Изготовление трубных пучков ОЭ-А,Б  ТГ </v>
          </cell>
          <cell r="I456" t="str">
            <v>Капитальный ремонт и модернизация  эн.блока №5</v>
          </cell>
        </row>
        <row r="457">
          <cell r="F457">
            <v>400</v>
          </cell>
          <cell r="H457" t="str">
            <v xml:space="preserve">Замена ОЭ-А,Б  ТГ </v>
          </cell>
          <cell r="I457" t="str">
            <v>Капитальный ремонт и модернизация  эн.блока №5</v>
          </cell>
        </row>
        <row r="458">
          <cell r="F458">
            <v>400</v>
          </cell>
          <cell r="H458" t="str">
            <v xml:space="preserve">Изготовление трубного пучка ЭУ  ТГ </v>
          </cell>
          <cell r="I458" t="str">
            <v>Капитальный ремонт и модернизация  эн.блока №5</v>
          </cell>
        </row>
        <row r="459">
          <cell r="F459">
            <v>400</v>
          </cell>
          <cell r="H459" t="str">
            <v xml:space="preserve">Замена ЭУ  ТГ </v>
          </cell>
          <cell r="I459" t="str">
            <v>Капитальный ремонт и модернизация  эн.блока №5</v>
          </cell>
        </row>
        <row r="460">
          <cell r="F460">
            <v>400</v>
          </cell>
          <cell r="H460" t="str">
            <v xml:space="preserve">Замена деф. трубок конденсаторов ТГ,ТПН </v>
          </cell>
          <cell r="I460" t="str">
            <v>Капитальный ремонт и модернизация  эн.блока №5</v>
          </cell>
        </row>
        <row r="461">
          <cell r="F461">
            <v>400</v>
          </cell>
          <cell r="H461" t="str">
            <v>Ремонт конденсаторов ТГ,ТПН (замена жестких связей)</v>
          </cell>
          <cell r="I461" t="str">
            <v>Капитальный ремонт и модернизация  эн.блока №5</v>
          </cell>
        </row>
        <row r="462">
          <cell r="F462">
            <v>400</v>
          </cell>
          <cell r="H462" t="str">
            <v>Бронировка БНТ</v>
          </cell>
          <cell r="I462" t="str">
            <v>Капитальный ремонт и модернизация  эн.блока №5</v>
          </cell>
        </row>
        <row r="463">
          <cell r="F463">
            <v>400</v>
          </cell>
          <cell r="H463" t="str">
            <v>Ремонт ограждений и площадок обслуживания</v>
          </cell>
          <cell r="I463" t="str">
            <v>Капитальный ремонт и модернизация  эн.блока №5</v>
          </cell>
        </row>
        <row r="464">
          <cell r="F464">
            <v>400</v>
          </cell>
          <cell r="H464" t="str">
            <v xml:space="preserve">Замена трубопр-дов  отм.35 до -4,2, </v>
          </cell>
          <cell r="I464" t="str">
            <v>Капитальный ремонт и модернизация  эн.блока №5</v>
          </cell>
        </row>
        <row r="465">
          <cell r="F465">
            <v>400</v>
          </cell>
          <cell r="H465" t="str">
            <v>Основные средства (Электроинструмент)</v>
          </cell>
          <cell r="I465" t="str">
            <v>Капитальный ремонт и модернизация  эн.блока №5</v>
          </cell>
        </row>
        <row r="467">
          <cell r="H467" t="str">
            <v>ОПС</v>
          </cell>
        </row>
        <row r="468">
          <cell r="F468">
            <v>400</v>
          </cell>
          <cell r="H468" t="str">
            <v>Ремонт трубопроводов, замена арматуры</v>
          </cell>
          <cell r="I468" t="str">
            <v>Капитальный ремонт и модернизация  эн.блока №5</v>
          </cell>
        </row>
        <row r="469">
          <cell r="F469">
            <v>400</v>
          </cell>
          <cell r="H469" t="str">
            <v xml:space="preserve"> Замена паровых коробок ЦВД</v>
          </cell>
          <cell r="I469" t="str">
            <v>Капитальный ремонт и модернизация  эн.блока №5</v>
          </cell>
        </row>
        <row r="470">
          <cell r="F470">
            <v>400</v>
          </cell>
          <cell r="H470" t="str">
            <v>Ремонт ОПС трубопроводов котла и турбины.</v>
          </cell>
          <cell r="I470" t="str">
            <v>Капитальный ремонт и модернизация  эн.блока №5</v>
          </cell>
        </row>
        <row r="471">
          <cell r="F471">
            <v>400</v>
          </cell>
          <cell r="H471" t="str">
            <v>Наладка ОПС трубопроводов котла и турбины.</v>
          </cell>
          <cell r="I471" t="str">
            <v>Капитальный ремонт и модернизация  эн.блока №5</v>
          </cell>
        </row>
        <row r="472">
          <cell r="F472">
            <v>400</v>
          </cell>
          <cell r="H472" t="str">
            <v xml:space="preserve">Подготовка  к контролю металла, ремонт стыков </v>
          </cell>
          <cell r="I472" t="str">
            <v>Капитальный ремонт и модернизация  эн.блока №5</v>
          </cell>
        </row>
        <row r="473">
          <cell r="F473">
            <v>400</v>
          </cell>
          <cell r="H473" t="str">
            <v xml:space="preserve"> Замена трубопровода сброса с РР-20 в к-р и ц/водовод</v>
          </cell>
          <cell r="I473" t="str">
            <v>Капитальный ремонт и модернизация  эн.блока №5</v>
          </cell>
        </row>
        <row r="474">
          <cell r="F474">
            <v>400</v>
          </cell>
          <cell r="H474" t="str">
            <v xml:space="preserve"> Демонтаж и монтаж сварочной сети</v>
          </cell>
          <cell r="I474" t="str">
            <v>Капитальный ремонт и модернизация  эн.блока №5</v>
          </cell>
        </row>
        <row r="475">
          <cell r="F475">
            <v>400</v>
          </cell>
          <cell r="H475" t="str">
            <v>Термообработка сварочных стыков</v>
          </cell>
          <cell r="I475" t="str">
            <v>Капитальный ремонт и модернизация  эн.блока №5</v>
          </cell>
        </row>
        <row r="476">
          <cell r="F476">
            <v>400</v>
          </cell>
          <cell r="H476" t="str">
            <v xml:space="preserve"> Основные средства(эл/инструмент)</v>
          </cell>
          <cell r="I476" t="str">
            <v>Капитальный ремонт и модернизация  эн.блока №5</v>
          </cell>
        </row>
        <row r="477">
          <cell r="H477" t="str">
            <v>Арматура</v>
          </cell>
        </row>
        <row r="478">
          <cell r="F478">
            <v>400</v>
          </cell>
          <cell r="H478" t="str">
            <v xml:space="preserve">Кап. ремонт арматуры  </v>
          </cell>
          <cell r="I478" t="str">
            <v>Капитальный ремонт и модернизация  эн.блока №5</v>
          </cell>
        </row>
        <row r="479">
          <cell r="F479">
            <v>400</v>
          </cell>
          <cell r="H479" t="str">
            <v>Заводской ремонт арматуры и изготовление запчастей</v>
          </cell>
          <cell r="I479" t="str">
            <v>Капитальный ремонт и модернизация  эн.блока №5</v>
          </cell>
        </row>
        <row r="480">
          <cell r="F480">
            <v>400</v>
          </cell>
          <cell r="H480" t="str">
            <v xml:space="preserve">Арматура впрысков блока </v>
          </cell>
          <cell r="I480" t="str">
            <v>Капитальный ремонт и модернизация  эн.блока №5</v>
          </cell>
        </row>
        <row r="481">
          <cell r="F481">
            <v>400</v>
          </cell>
          <cell r="H481" t="str">
            <v>Основные средства (электроинструмент и т.д.)</v>
          </cell>
          <cell r="I481" t="str">
            <v>Капитальный ремонт и модернизация  эн.блока №5</v>
          </cell>
        </row>
        <row r="482">
          <cell r="F482">
            <v>444</v>
          </cell>
          <cell r="H482" t="str">
            <v>Оборудование в арматурный участок</v>
          </cell>
          <cell r="I482" t="str">
            <v>Капитальный ремонт и модернизация  эн.блока №5</v>
          </cell>
        </row>
        <row r="486">
          <cell r="H486" t="str">
            <v>Общестанционное оборудование</v>
          </cell>
        </row>
        <row r="487">
          <cell r="F487">
            <v>400</v>
          </cell>
          <cell r="H487" t="str">
            <v xml:space="preserve">Приобретение, монтаж грузового лифта бл.№5, ряд Г, котельное отделение. </v>
          </cell>
          <cell r="I487" t="str">
            <v>Капитальный ремонт и модернизация  эн.блока №5</v>
          </cell>
        </row>
        <row r="488">
          <cell r="F488">
            <v>400</v>
          </cell>
          <cell r="H488" t="str">
            <v>Приобретение  и монтаж тельферов и кран балок. (бл.№5 4 шт.)</v>
          </cell>
          <cell r="I488" t="str">
            <v>Капитальный ремонт и модернизация  эн.блока №5</v>
          </cell>
        </row>
        <row r="489">
          <cell r="F489">
            <v>400</v>
          </cell>
          <cell r="H489" t="str">
            <v>Монтаж грузо пассажирского лифта ось 24 К/О.</v>
          </cell>
          <cell r="I489" t="str">
            <v>Капитальный ремонт и модернизация  эн.блока №5</v>
          </cell>
        </row>
        <row r="490">
          <cell r="F490">
            <v>430</v>
          </cell>
          <cell r="H490" t="str">
            <v>Приобретение кислородно-азотной станции и демонтаж СКДС - 1, монтаж АжКж-0,06, наладка и пуск АжКж - 0,06.</v>
          </cell>
          <cell r="I490" t="str">
            <v>Прочие</v>
          </cell>
        </row>
        <row r="491">
          <cell r="F491">
            <v>437</v>
          </cell>
          <cell r="H491" t="str">
            <v>Приобретение и замена секций приточных камер в т/о № 7, 8</v>
          </cell>
          <cell r="I491" t="str">
            <v>Прочие</v>
          </cell>
        </row>
        <row r="492">
          <cell r="F492">
            <v>442</v>
          </cell>
          <cell r="H492" t="str">
            <v>Приобретение отопительных агрегатов (АО 10 шт  ,СТД 10 шт )</v>
          </cell>
          <cell r="I492" t="str">
            <v>Прочие</v>
          </cell>
        </row>
        <row r="493">
          <cell r="F493">
            <v>400</v>
          </cell>
          <cell r="H493" t="str">
            <v>Ремонт системы отопления бл.№5, ряд К, отм +21.00.</v>
          </cell>
          <cell r="I493" t="str">
            <v>Прочие</v>
          </cell>
        </row>
        <row r="497">
          <cell r="H497" t="str">
            <v>СТР</v>
          </cell>
        </row>
        <row r="498">
          <cell r="F498">
            <v>416</v>
          </cell>
          <cell r="H498" t="str">
            <v>Демонтаж электрофильтров / Demolition  ESPs</v>
          </cell>
        </row>
        <row r="499">
          <cell r="F499">
            <v>356</v>
          </cell>
          <cell r="H499" t="str">
            <v>Демонтаж электрофильтров / Demolition  ESPs</v>
          </cell>
        </row>
        <row r="500">
          <cell r="F500">
            <v>458</v>
          </cell>
          <cell r="H500" t="str">
            <v>Демонтаж скрубберов</v>
          </cell>
        </row>
        <row r="501">
          <cell r="F501">
            <v>336</v>
          </cell>
          <cell r="H501" t="str">
            <v>Монтаж ЭФ</v>
          </cell>
          <cell r="I501" t="str">
            <v>Реконструкция электрофильтра бл№5</v>
          </cell>
        </row>
        <row r="502">
          <cell r="F502">
            <v>477</v>
          </cell>
          <cell r="H502" t="str">
            <v>Монтаж ЭФ</v>
          </cell>
          <cell r="I502" t="str">
            <v>Предоплата за реконструкция электрофильтра бл№3</v>
          </cell>
        </row>
        <row r="503">
          <cell r="F503">
            <v>488</v>
          </cell>
          <cell r="H503" t="str">
            <v>Демонтаж электрофильтров / Demolition  ESPs</v>
          </cell>
          <cell r="I503" t="str">
            <v>ЗиС</v>
          </cell>
        </row>
        <row r="504">
          <cell r="F504">
            <v>448</v>
          </cell>
          <cell r="H504" t="str">
            <v>Оборудование складов для оборудования электрофильтров</v>
          </cell>
        </row>
        <row r="505">
          <cell r="F505">
            <v>421</v>
          </cell>
          <cell r="H505" t="str">
            <v>Монтаж оборудования блоков 1,</v>
          </cell>
        </row>
        <row r="506">
          <cell r="F506">
            <v>380</v>
          </cell>
          <cell r="H506" t="str">
            <v>Монтаж оборудования блоков 2</v>
          </cell>
        </row>
        <row r="507">
          <cell r="F507">
            <v>427</v>
          </cell>
          <cell r="H507" t="str">
            <v>Ремонт турбинного и вспомогательного оборудования</v>
          </cell>
          <cell r="I507" t="str">
            <v>Востановление бл№8</v>
          </cell>
        </row>
        <row r="508">
          <cell r="F508">
            <v>427</v>
          </cell>
          <cell r="H508" t="str">
            <v>Генератор</v>
          </cell>
        </row>
        <row r="509">
          <cell r="F509">
            <v>427</v>
          </cell>
          <cell r="H509" t="str">
            <v>Ремонт котельного и вспомогательного оборудования</v>
          </cell>
        </row>
        <row r="510">
          <cell r="F510">
            <v>427</v>
          </cell>
          <cell r="H510" t="str">
            <v>Разное</v>
          </cell>
        </row>
        <row r="511">
          <cell r="F511">
            <v>427</v>
          </cell>
          <cell r="H511" t="str">
            <v>Строительная часть</v>
          </cell>
        </row>
        <row r="512">
          <cell r="F512">
            <v>282</v>
          </cell>
          <cell r="H512" t="str">
            <v>Реконструкция системы НГЗУ блока 5</v>
          </cell>
          <cell r="I512" t="str">
            <v>ЗиС</v>
          </cell>
        </row>
        <row r="513">
          <cell r="F513">
            <v>427</v>
          </cell>
          <cell r="H513" t="str">
            <v>КИПиА</v>
          </cell>
        </row>
        <row r="514">
          <cell r="F514">
            <v>427</v>
          </cell>
          <cell r="H514" t="str">
            <v>Электрическая часть Блока №8</v>
          </cell>
        </row>
        <row r="515">
          <cell r="F515">
            <v>445</v>
          </cell>
          <cell r="H515" t="str">
            <v>Золоотвал</v>
          </cell>
          <cell r="I515" t="str">
            <v>ЗиС</v>
          </cell>
        </row>
        <row r="516">
          <cell r="F516">
            <v>3</v>
          </cell>
          <cell r="H516" t="str">
            <v>Услуги консультантов</v>
          </cell>
          <cell r="I516" t="str">
            <v>Прочие</v>
          </cell>
        </row>
        <row r="523">
          <cell r="H523" t="str">
            <v>Итого</v>
          </cell>
        </row>
        <row r="525">
          <cell r="H525" t="str">
            <v>Бюджет 2008</v>
          </cell>
        </row>
        <row r="527">
          <cell r="F527">
            <v>300</v>
          </cell>
          <cell r="H527" t="str">
            <v>Ротора</v>
          </cell>
        </row>
        <row r="528">
          <cell r="F528">
            <v>300</v>
          </cell>
          <cell r="H528" t="str">
            <v>Порверхности нагрева</v>
          </cell>
        </row>
        <row r="529">
          <cell r="F529">
            <v>300</v>
          </cell>
          <cell r="H529" t="str">
            <v>обмуровка изоляция</v>
          </cell>
        </row>
        <row r="530">
          <cell r="F530">
            <v>300</v>
          </cell>
          <cell r="H530" t="str">
            <v>газо воздушный тракт+зуу</v>
          </cell>
        </row>
        <row r="531">
          <cell r="F531">
            <v>300</v>
          </cell>
          <cell r="H531" t="str">
            <v>Кап ремонт КВО</v>
          </cell>
        </row>
        <row r="532">
          <cell r="F532">
            <v>300</v>
          </cell>
          <cell r="H532" t="str">
            <v>Кап ремонт турбины (ЦВД, ЦСД, ЦНД 1,2)</v>
          </cell>
        </row>
        <row r="533">
          <cell r="F533">
            <v>300</v>
          </cell>
          <cell r="H533" t="str">
            <v>Замена ТПН А, Б на модернизированные</v>
          </cell>
        </row>
        <row r="534">
          <cell r="F534">
            <v>300</v>
          </cell>
          <cell r="H534" t="str">
            <v xml:space="preserve">Кап ремонт САР ТГ,ТПН </v>
          </cell>
        </row>
        <row r="535">
          <cell r="F535">
            <v>300</v>
          </cell>
          <cell r="H535" t="str">
            <v>Кап ремонт ТВО</v>
          </cell>
        </row>
        <row r="536">
          <cell r="F536">
            <v>300</v>
          </cell>
          <cell r="H536" t="str">
            <v>Замена 6кв выключателей на модернизированные</v>
          </cell>
        </row>
        <row r="537">
          <cell r="F537">
            <v>300</v>
          </cell>
          <cell r="H537" t="str">
            <v>Кабельное хозяйство</v>
          </cell>
        </row>
        <row r="538">
          <cell r="F538">
            <v>300</v>
          </cell>
          <cell r="H538" t="str">
            <v>Замена акумляторной батарей</v>
          </cell>
        </row>
        <row r="539">
          <cell r="F539">
            <v>316</v>
          </cell>
          <cell r="H539" t="str">
            <v>Замена системы АСУ ТП</v>
          </cell>
        </row>
        <row r="540">
          <cell r="F540">
            <v>428</v>
          </cell>
          <cell r="H540" t="str">
            <v>ЦН</v>
          </cell>
          <cell r="I540" t="str">
            <v>Модернизация Циркуляционной системы блоков</v>
          </cell>
        </row>
        <row r="541">
          <cell r="F541">
            <v>235</v>
          </cell>
          <cell r="H541" t="str">
            <v>Покупка транспортерной ленты</v>
          </cell>
        </row>
        <row r="542">
          <cell r="F542">
            <v>236</v>
          </cell>
          <cell r="H542" t="str">
            <v>Освещение ЛК 21А,Б;ЛК25/3; ЛК25/2;ЛК 26/1 ЛК 22АБ;ЛК 23/1АБ;ЛК 23/2АБ;ЛК14 А.</v>
          </cell>
        </row>
        <row r="543">
          <cell r="F543">
            <v>241</v>
          </cell>
          <cell r="H543" t="str">
            <v>Система аспирации</v>
          </cell>
        </row>
        <row r="544">
          <cell r="F544">
            <v>244</v>
          </cell>
          <cell r="H544" t="str">
            <v>Капитальный ремонт ЛК-46А,Б</v>
          </cell>
        </row>
        <row r="545">
          <cell r="F545">
            <v>242</v>
          </cell>
          <cell r="H545" t="str">
            <v>Покупка редукторов для ЛК-11Б; ЛК 21Б</v>
          </cell>
        </row>
        <row r="546">
          <cell r="F546">
            <v>243</v>
          </cell>
          <cell r="H546" t="str">
            <v>Инструменты.Аппарат  вулканизации лент.</v>
          </cell>
        </row>
        <row r="547">
          <cell r="F547">
            <v>245</v>
          </cell>
          <cell r="H547" t="str">
            <v>Покупка АТРК на РПМ 1-2</v>
          </cell>
        </row>
        <row r="548">
          <cell r="F548">
            <v>246</v>
          </cell>
          <cell r="H548" t="str">
            <v>Ремонт МБ№3</v>
          </cell>
        </row>
        <row r="549">
          <cell r="F549">
            <v>247</v>
          </cell>
          <cell r="H549" t="str">
            <v>Ремонт душевых помещений СТЗ</v>
          </cell>
        </row>
        <row r="550">
          <cell r="F550">
            <v>248</v>
          </cell>
          <cell r="H550" t="str">
            <v>Капитальный ремонт бульдозера</v>
          </cell>
        </row>
        <row r="551">
          <cell r="F551">
            <v>249</v>
          </cell>
          <cell r="H551" t="str">
            <v>Ремонт вагоноопрокидывателя 2Б</v>
          </cell>
        </row>
        <row r="552">
          <cell r="F552">
            <v>250</v>
          </cell>
          <cell r="H552" t="str">
            <v>Приобретение редукторов вагонотолкателя</v>
          </cell>
        </row>
        <row r="553">
          <cell r="F553">
            <v>253</v>
          </cell>
          <cell r="H553" t="str">
            <v>Ж/Д путь №35</v>
          </cell>
        </row>
        <row r="554">
          <cell r="F554">
            <v>254</v>
          </cell>
          <cell r="H554" t="str">
            <v>Замена стрелочного перевода №67</v>
          </cell>
        </row>
        <row r="555">
          <cell r="F555">
            <v>255</v>
          </cell>
          <cell r="H555" t="str">
            <v>Кран КС-4372</v>
          </cell>
        </row>
        <row r="556">
          <cell r="F556">
            <v>256</v>
          </cell>
          <cell r="H556" t="str">
            <v xml:space="preserve">Капитальный ремонт двигателей  </v>
          </cell>
        </row>
        <row r="557">
          <cell r="F557">
            <v>257</v>
          </cell>
          <cell r="H557" t="str">
            <v>Покупка ДВС</v>
          </cell>
        </row>
        <row r="558">
          <cell r="F558">
            <v>259</v>
          </cell>
          <cell r="H558" t="str">
            <v>Покупка автовышки L= 30 м.</v>
          </cell>
        </row>
        <row r="559">
          <cell r="F559">
            <v>260</v>
          </cell>
          <cell r="H559" t="str">
            <v>Покупка погрузчика  В-125</v>
          </cell>
        </row>
        <row r="560">
          <cell r="F560">
            <v>261</v>
          </cell>
          <cell r="H560" t="str">
            <v>Покупка экскаватора  ЭО</v>
          </cell>
        </row>
        <row r="561">
          <cell r="F561">
            <v>262</v>
          </cell>
          <cell r="H561" t="str">
            <v>Трактор МТЗ-82(102)</v>
          </cell>
        </row>
        <row r="562">
          <cell r="F562">
            <v>263</v>
          </cell>
          <cell r="H562" t="str">
            <v>Трактор ВТЗ-30 СШ</v>
          </cell>
        </row>
        <row r="563">
          <cell r="F563">
            <v>264</v>
          </cell>
          <cell r="H563" t="str">
            <v>Ремонт БЩУ-3  релейных щитов ( КРУ 0,4-6кВ,секци.кабельные полуэтажи +4.2,5,4.-4,2)</v>
          </cell>
        </row>
        <row r="564">
          <cell r="F564">
            <v>266</v>
          </cell>
          <cell r="H564" t="str">
            <v>Ремонт стенового ограждения и световых проемов ряд "А" ось 38-46</v>
          </cell>
        </row>
        <row r="565">
          <cell r="F565">
            <v>267</v>
          </cell>
          <cell r="H565" t="str">
            <v>Ремонт стенового ограждения и световых проемов ряд "Г" ось 38-46</v>
          </cell>
        </row>
        <row r="566">
          <cell r="F566">
            <v>268</v>
          </cell>
          <cell r="H566" t="str">
            <v xml:space="preserve">Разработка проекта трубопроводов ГЗУ </v>
          </cell>
        </row>
        <row r="567">
          <cell r="F567">
            <v>269</v>
          </cell>
          <cell r="H567" t="str">
            <v>Разработка проекта пропускной системы</v>
          </cell>
        </row>
        <row r="568">
          <cell r="F568">
            <v>274</v>
          </cell>
          <cell r="H568" t="str">
            <v>Установка багерных насосов ряд К Бл3-4</v>
          </cell>
        </row>
        <row r="569">
          <cell r="F569">
            <v>276</v>
          </cell>
          <cell r="H569" t="str">
            <v>покупка химической мебели</v>
          </cell>
        </row>
        <row r="570">
          <cell r="F570">
            <v>277</v>
          </cell>
          <cell r="H570" t="str">
            <v>покупка  приборов</v>
          </cell>
        </row>
        <row r="571">
          <cell r="F571">
            <v>279</v>
          </cell>
          <cell r="H571" t="str">
            <v>автоматизация  хим контроля  ХВО</v>
          </cell>
        </row>
        <row r="572">
          <cell r="F572">
            <v>280</v>
          </cell>
          <cell r="H572" t="str">
            <v>Приобретение  оборудования</v>
          </cell>
        </row>
        <row r="573">
          <cell r="F573">
            <v>281</v>
          </cell>
          <cell r="H573" t="str">
            <v>Приобретение мебели</v>
          </cell>
        </row>
        <row r="574">
          <cell r="F574">
            <v>282</v>
          </cell>
          <cell r="H574" t="str">
            <v>Реконструкция системы НГЗУ</v>
          </cell>
          <cell r="I574" t="str">
            <v>ЗиС</v>
          </cell>
        </row>
        <row r="575">
          <cell r="F575">
            <v>283</v>
          </cell>
          <cell r="H575" t="str">
            <v>Фотоаппарат цифровой</v>
          </cell>
          <cell r="I575" t="str">
            <v>Прочие</v>
          </cell>
        </row>
        <row r="576">
          <cell r="F576">
            <v>284</v>
          </cell>
          <cell r="H576" t="str">
            <v>Оргтехника</v>
          </cell>
          <cell r="I576" t="str">
            <v>Прочие</v>
          </cell>
        </row>
        <row r="577">
          <cell r="F577">
            <v>285</v>
          </cell>
          <cell r="H577" t="str">
            <v xml:space="preserve">Покупка инвентарных облегченных строительно-монтажных лесов </v>
          </cell>
          <cell r="I577" t="str">
            <v>ЗиС</v>
          </cell>
        </row>
        <row r="578">
          <cell r="F578">
            <v>287</v>
          </cell>
          <cell r="H578" t="str">
            <v>Закупка лестниц и подмостей</v>
          </cell>
          <cell r="I578" t="str">
            <v>Прочие</v>
          </cell>
        </row>
        <row r="579">
          <cell r="F579">
            <v>288</v>
          </cell>
          <cell r="H579" t="str">
            <v xml:space="preserve">Покупка LCD проектроов </v>
          </cell>
          <cell r="I579" t="str">
            <v>Прочие</v>
          </cell>
        </row>
        <row r="580">
          <cell r="F580">
            <v>289</v>
          </cell>
          <cell r="H580" t="str">
            <v>Система аудио озвучивания  в актовом зале</v>
          </cell>
          <cell r="I580" t="str">
            <v>Прочие</v>
          </cell>
        </row>
        <row r="581">
          <cell r="F581">
            <v>290</v>
          </cell>
          <cell r="H581" t="str">
            <v>Монтаж охранно-пожарной сигнализации ,складов,ИБК, АБК,ОВК.</v>
          </cell>
          <cell r="I581" t="str">
            <v>Прочие</v>
          </cell>
        </row>
        <row r="582">
          <cell r="F582">
            <v>291</v>
          </cell>
          <cell r="H582" t="str">
            <v>Золоотвал</v>
          </cell>
          <cell r="I582" t="str">
            <v>ЗиС</v>
          </cell>
        </row>
        <row r="583">
          <cell r="F583">
            <v>292</v>
          </cell>
          <cell r="H583" t="str">
            <v>Апараты на сжатом воздухе "  противогазы Драгер"РА 94 Рlus Basic</v>
          </cell>
          <cell r="I583" t="str">
            <v>Прочие</v>
          </cell>
        </row>
        <row r="584">
          <cell r="F584">
            <v>293</v>
          </cell>
          <cell r="H584" t="str">
            <v xml:space="preserve">Покупка оборудования для ФИЗИОкабинета </v>
          </cell>
          <cell r="I584" t="str">
            <v>Прочие</v>
          </cell>
        </row>
        <row r="585">
          <cell r="F585">
            <v>295</v>
          </cell>
          <cell r="H585" t="str">
            <v>Замена ячеек ВА(Б)-1</v>
          </cell>
          <cell r="I585" t="str">
            <v>Капитальный ремонт и модернизация  ОРУ-500</v>
          </cell>
        </row>
        <row r="586">
          <cell r="F586">
            <v>296</v>
          </cell>
          <cell r="H586" t="str">
            <v>Замена защит тр-ра 01Т</v>
          </cell>
          <cell r="I586" t="str">
            <v>Капитальный ремонт и модернизация  ОРУ-500</v>
          </cell>
        </row>
        <row r="587">
          <cell r="F587">
            <v>297</v>
          </cell>
          <cell r="H587" t="str">
            <v>Замена защит ДЗО и УРОВ бл.4</v>
          </cell>
          <cell r="I587" t="str">
            <v>Капитальный ремонт и модернизация  ОРУ-500</v>
          </cell>
        </row>
        <row r="588">
          <cell r="F588">
            <v>298</v>
          </cell>
          <cell r="H588" t="str">
            <v>Приобретение образцового оборудования в ЭТЛ</v>
          </cell>
          <cell r="I588" t="str">
            <v>Прочие</v>
          </cell>
        </row>
        <row r="589">
          <cell r="F589">
            <v>299</v>
          </cell>
          <cell r="H589" t="str">
            <v>Замена кабеля отТН I,II CШ ОРУ-220 до счетчиков (небаланс)</v>
          </cell>
          <cell r="I589" t="str">
            <v>Капитальный ремонт и модернизация  ОРУ-500</v>
          </cell>
        </row>
        <row r="590">
          <cell r="F590">
            <v>302</v>
          </cell>
          <cell r="H590" t="str">
            <v>Приобр. РЕТОМ-11М, РЕТ-ВАХ, Программы к РЕТОМ 51</v>
          </cell>
          <cell r="I590" t="str">
            <v>Капитальный ремонт и модернизация  ОРУ-500</v>
          </cell>
        </row>
        <row r="591">
          <cell r="F591">
            <v>304</v>
          </cell>
          <cell r="H591" t="str">
            <v>Приобретение эл.двигателей</v>
          </cell>
          <cell r="I591" t="str">
            <v>Прочие</v>
          </cell>
        </row>
        <row r="592">
          <cell r="F592">
            <v>305</v>
          </cell>
          <cell r="H592" t="str">
            <v>Модернизация РЗА</v>
          </cell>
          <cell r="I592" t="str">
            <v>Капитальный ремонт и модернизация  ОРУ-500</v>
          </cell>
        </row>
        <row r="593">
          <cell r="F593">
            <v>306</v>
          </cell>
          <cell r="H593" t="str">
            <v>Кап. ремонт выкл. ВНВ-500 3шт.</v>
          </cell>
          <cell r="I593" t="str">
            <v>Капитальный ремонт и модернизация  ОРУ-500</v>
          </cell>
        </row>
        <row r="594">
          <cell r="F594">
            <v>307</v>
          </cell>
          <cell r="H594" t="str">
            <v>Кап. ремонт выкл. ВВД-220 2 шт.</v>
          </cell>
          <cell r="I594" t="str">
            <v>Капитальный ремонт и модернизация  ОРУ-500</v>
          </cell>
        </row>
        <row r="595">
          <cell r="F595">
            <v>309</v>
          </cell>
          <cell r="H595" t="str">
            <v>Проектирование компрессорной №2</v>
          </cell>
          <cell r="I595" t="str">
            <v>Капитальный ремонт и модернизация  ОРУ-500</v>
          </cell>
        </row>
        <row r="596">
          <cell r="F596">
            <v>310</v>
          </cell>
          <cell r="H596" t="str">
            <v>Ремонт реактора ВЛ-512 с заменой ввода-1шт.</v>
          </cell>
          <cell r="I596" t="str">
            <v>Капитальный ремонт и модернизация  ОРУ-500</v>
          </cell>
        </row>
        <row r="597">
          <cell r="F597">
            <v>311</v>
          </cell>
          <cell r="H597" t="str">
            <v>Кап.ремонт разъеденителей ОРУ-220</v>
          </cell>
          <cell r="I597" t="str">
            <v>Капитальный ремонт и модернизация  ОРУ-500</v>
          </cell>
        </row>
        <row r="598">
          <cell r="F598">
            <v>313</v>
          </cell>
          <cell r="H598" t="str">
            <v xml:space="preserve">Ремонт заземляющих устройств ОРУ-500 </v>
          </cell>
          <cell r="I598" t="str">
            <v>Капитальный ремонт и модернизация  ОРУ-500</v>
          </cell>
        </row>
        <row r="599">
          <cell r="F599">
            <v>316</v>
          </cell>
          <cell r="H599" t="str">
            <v>Компьютерная сеть СКС</v>
          </cell>
          <cell r="I599" t="str">
            <v>Прочие</v>
          </cell>
        </row>
        <row r="600">
          <cell r="F600" t="str">
            <v>317</v>
          </cell>
          <cell r="H600" t="str">
            <v>Программное обеспечение</v>
          </cell>
          <cell r="I600" t="str">
            <v>Прочие</v>
          </cell>
        </row>
        <row r="601">
          <cell r="F601">
            <v>319</v>
          </cell>
          <cell r="H601" t="str">
            <v>Программное обеспечение станционное (блоки)</v>
          </cell>
          <cell r="I601" t="str">
            <v>Прочие</v>
          </cell>
        </row>
        <row r="602">
          <cell r="F602">
            <v>320</v>
          </cell>
          <cell r="H602" t="str">
            <v>Оргтехника (блоки)</v>
          </cell>
          <cell r="I602" t="str">
            <v>Прочие</v>
          </cell>
        </row>
        <row r="603">
          <cell r="F603">
            <v>321</v>
          </cell>
          <cell r="H603" t="str">
            <v>Монтаж Ж/Д путей</v>
          </cell>
          <cell r="I603" t="str">
            <v>ЗиС</v>
          </cell>
        </row>
        <row r="604">
          <cell r="F604">
            <v>322</v>
          </cell>
          <cell r="H604" t="str">
            <v>Ремонт кабинета(руководитель)</v>
          </cell>
          <cell r="I604" t="str">
            <v>ЗиС</v>
          </cell>
        </row>
        <row r="605">
          <cell r="F605">
            <v>323</v>
          </cell>
          <cell r="H605" t="str">
            <v>Весы автомобильные</v>
          </cell>
          <cell r="I605" t="str">
            <v>Прочие</v>
          </cell>
        </row>
        <row r="606">
          <cell r="F606">
            <v>324</v>
          </cell>
          <cell r="H606" t="str">
            <v>Площадка СВХ</v>
          </cell>
          <cell r="I606" t="str">
            <v>ЗиС</v>
          </cell>
        </row>
        <row r="607">
          <cell r="F607">
            <v>332</v>
          </cell>
          <cell r="H607" t="str">
            <v>Ремонт ПВД бл.7</v>
          </cell>
          <cell r="I607" t="str">
            <v>ЗиС</v>
          </cell>
        </row>
        <row r="608">
          <cell r="F608">
            <v>333</v>
          </cell>
          <cell r="H608" t="str">
            <v>Приобретение компрессора АВШ 3,7/200</v>
          </cell>
          <cell r="I608" t="str">
            <v>Прочие</v>
          </cell>
        </row>
        <row r="609">
          <cell r="F609">
            <v>334</v>
          </cell>
          <cell r="H609" t="str">
            <v>Приобретение и монтаж кислородно-азотной станции.</v>
          </cell>
          <cell r="I609" t="str">
            <v>ЗиС</v>
          </cell>
        </row>
        <row r="610">
          <cell r="F610">
            <v>335</v>
          </cell>
          <cell r="H610" t="str">
            <v>Приобретение и замена секций приточных камер в т/о № 3,4,8</v>
          </cell>
          <cell r="I610" t="str">
            <v>Прочие</v>
          </cell>
        </row>
        <row r="611">
          <cell r="F611">
            <v>336</v>
          </cell>
          <cell r="H611" t="str">
            <v>Монтаж электрофильтров блока 5</v>
          </cell>
          <cell r="I611" t="str">
            <v>ЗиС</v>
          </cell>
        </row>
        <row r="612">
          <cell r="F612">
            <v>336</v>
          </cell>
          <cell r="H612" t="str">
            <v>Монтаж электрофильтров блока 6</v>
          </cell>
          <cell r="I612" t="str">
            <v>Реконструкция электрофильтра бл№5</v>
          </cell>
        </row>
        <row r="613">
          <cell r="F613">
            <v>337</v>
          </cell>
          <cell r="H613" t="str">
            <v>Оборудование складов для оборудования электрофильтров</v>
          </cell>
          <cell r="I613" t="str">
            <v>ЗиС</v>
          </cell>
        </row>
        <row r="614">
          <cell r="F614">
            <v>228</v>
          </cell>
          <cell r="H614" t="str">
            <v>Монтаж блока 8</v>
          </cell>
        </row>
        <row r="615">
          <cell r="F615">
            <v>488</v>
          </cell>
          <cell r="H615" t="str">
            <v>Электрофильтр бл№8</v>
          </cell>
        </row>
        <row r="616">
          <cell r="F616">
            <v>339</v>
          </cell>
          <cell r="H616" t="str">
            <v xml:space="preserve">Реконструкция дома AES </v>
          </cell>
          <cell r="I616" t="str">
            <v>ЗиС</v>
          </cell>
        </row>
        <row r="617">
          <cell r="F617">
            <v>340</v>
          </cell>
          <cell r="H617" t="str">
            <v>Восстановление многоквартирного дома в Экибастузе</v>
          </cell>
          <cell r="I617" t="str">
            <v>ЗиС</v>
          </cell>
        </row>
        <row r="618">
          <cell r="F618">
            <v>291</v>
          </cell>
          <cell r="H618" t="str">
            <v>Золоотвал</v>
          </cell>
          <cell r="I618" t="str">
            <v>ЗиС</v>
          </cell>
        </row>
        <row r="619">
          <cell r="F619">
            <v>228</v>
          </cell>
          <cell r="H619" t="str">
            <v>Консультанты</v>
          </cell>
          <cell r="I619" t="str">
            <v>Прочие</v>
          </cell>
        </row>
        <row r="623">
          <cell r="H623" t="str">
            <v>Бюджет 2010</v>
          </cell>
        </row>
        <row r="624">
          <cell r="H624" t="str">
            <v>Экология</v>
          </cell>
        </row>
        <row r="625">
          <cell r="F625" t="str">
            <v>б/н</v>
          </cell>
          <cell r="H625" t="str">
            <v>Благоустройство территории</v>
          </cell>
        </row>
        <row r="627">
          <cell r="H627" t="str">
            <v>Топливо транспортный цех</v>
          </cell>
        </row>
        <row r="628">
          <cell r="H628" t="str">
            <v>Топливо транспортный цех</v>
          </cell>
        </row>
        <row r="629">
          <cell r="F629" t="str">
            <v>б/н</v>
          </cell>
          <cell r="H629" t="str">
            <v>Покупка транспортерной ленты</v>
          </cell>
        </row>
        <row r="630">
          <cell r="F630" t="str">
            <v>б/н</v>
          </cell>
          <cell r="H630" t="str">
            <v>Покупка дренажных насосов</v>
          </cell>
        </row>
        <row r="631">
          <cell r="F631" t="str">
            <v>б/н</v>
          </cell>
          <cell r="H631" t="str">
            <v>Ремонт молотковой дробилки МД-23</v>
          </cell>
        </row>
        <row r="632">
          <cell r="F632" t="str">
            <v>б/н</v>
          </cell>
          <cell r="H632" t="str">
            <v>Покупка ГПМ на ЛК21; ЛК 11.( лебёдки)</v>
          </cell>
        </row>
        <row r="633">
          <cell r="F633" t="str">
            <v>б/н</v>
          </cell>
          <cell r="H633" t="str">
            <v>Покупка эл. двигателей ЛК 16/2АБ;ЛП;КП;В/Т.</v>
          </cell>
        </row>
        <row r="634">
          <cell r="F634" t="str">
            <v>б/н</v>
          </cell>
          <cell r="H634" t="str">
            <v>Разраб. проекта устан. аспирации наУП 1-2;ДК1-2;БП1-2.</v>
          </cell>
        </row>
        <row r="635">
          <cell r="F635" t="str">
            <v>б/н</v>
          </cell>
          <cell r="H635" t="str">
            <v>Покупка редукторов для ЛК-16/2; .</v>
          </cell>
        </row>
        <row r="636">
          <cell r="F636" t="str">
            <v>б/н</v>
          </cell>
          <cell r="H636" t="str">
            <v>Инструменты.</v>
          </cell>
        </row>
        <row r="637">
          <cell r="F637" t="str">
            <v>б/н</v>
          </cell>
          <cell r="H637" t="str">
            <v>Капитальный ремонт ЛК-44А,Б</v>
          </cell>
        </row>
        <row r="638">
          <cell r="F638" t="str">
            <v>б/н</v>
          </cell>
          <cell r="H638" t="str">
            <v>Установки выключателей 6 КВ. РОБ 7-8;9-10.</v>
          </cell>
        </row>
        <row r="639">
          <cell r="F639" t="str">
            <v>б/н</v>
          </cell>
          <cell r="H639" t="str">
            <v>Парообеспылевание</v>
          </cell>
        </row>
        <row r="640">
          <cell r="F640" t="str">
            <v>б/н</v>
          </cell>
          <cell r="H640" t="str">
            <v>Ремонт гидросмывов блока № 1-2</v>
          </cell>
        </row>
        <row r="641">
          <cell r="F641" t="str">
            <v>б/н</v>
          </cell>
          <cell r="H641" t="str">
            <v>Установка радиопоисковой связи и телефонов на тподачи</v>
          </cell>
        </row>
        <row r="642">
          <cell r="F642" t="str">
            <v>б/н</v>
          </cell>
          <cell r="H642" t="str">
            <v>Покупка бульдозера</v>
          </cell>
        </row>
        <row r="643">
          <cell r="F643" t="str">
            <v>б/н</v>
          </cell>
          <cell r="H643" t="str">
            <v>Капитальный ремонт ТЭМ2  №58</v>
          </cell>
        </row>
        <row r="644">
          <cell r="F644" t="str">
            <v>б/н</v>
          </cell>
          <cell r="H644" t="str">
            <v>Капитальный ремонт Мазутного бака №5</v>
          </cell>
        </row>
        <row r="645">
          <cell r="F645" t="str">
            <v>б/н</v>
          </cell>
          <cell r="H645" t="str">
            <v xml:space="preserve">Покупка редуктора на конвейер стрелы РПМ-1 </v>
          </cell>
        </row>
        <row r="646">
          <cell r="F646" t="str">
            <v>б/н</v>
          </cell>
          <cell r="H646" t="str">
            <v>Покупка редуктора на конвейер моста РПМ-1</v>
          </cell>
        </row>
        <row r="647">
          <cell r="F647" t="str">
            <v>б/н</v>
          </cell>
          <cell r="H647" t="str">
            <v>Покупка редуктора на ротор РПМ-1</v>
          </cell>
        </row>
        <row r="648">
          <cell r="F648" t="str">
            <v>б/н</v>
          </cell>
          <cell r="H648" t="str">
            <v>Покупка откланяющих барабанов на РПМ-1</v>
          </cell>
        </row>
        <row r="649">
          <cell r="F649" t="str">
            <v>б/н</v>
          </cell>
          <cell r="H649" t="str">
            <v>Капитальный ремонт ж/д пути №30</v>
          </cell>
        </row>
        <row r="650">
          <cell r="F650" t="str">
            <v>б/н</v>
          </cell>
          <cell r="H650" t="str">
            <v>Капитальный ремонт ж/д пути №31</v>
          </cell>
        </row>
        <row r="651">
          <cell r="F651" t="str">
            <v>б/н</v>
          </cell>
          <cell r="H651" t="str">
            <v xml:space="preserve">Капитальный ремонт ж/д пути №40, №41 и стр.пер. №69 </v>
          </cell>
        </row>
        <row r="652">
          <cell r="F652" t="str">
            <v>б/н</v>
          </cell>
          <cell r="H652" t="str">
            <v>Капитальный ремонт стр. пер. №30</v>
          </cell>
        </row>
        <row r="653">
          <cell r="F653" t="str">
            <v>б/н</v>
          </cell>
          <cell r="H653" t="str">
            <v>Покупка редукторов на ротор вагоноопрокидывателей</v>
          </cell>
        </row>
        <row r="654">
          <cell r="F654" t="str">
            <v>б/н</v>
          </cell>
          <cell r="H654" t="str">
            <v>Капитальный ремонт кач. питателя №14</v>
          </cell>
        </row>
        <row r="655">
          <cell r="F655" t="str">
            <v>б/н</v>
          </cell>
          <cell r="H655" t="str">
            <v>Покупка насоса НШ-40х18  на ММХ</v>
          </cell>
        </row>
        <row r="657">
          <cell r="H657" t="str">
            <v>Автотранспортная группа</v>
          </cell>
        </row>
        <row r="658">
          <cell r="F658" t="str">
            <v>б/н</v>
          </cell>
          <cell r="H658" t="str">
            <v xml:space="preserve">Капитальный ремонт двигателей  </v>
          </cell>
        </row>
        <row r="659">
          <cell r="F659" t="str">
            <v>б/н</v>
          </cell>
          <cell r="H659" t="str">
            <v>Покупка ДВС</v>
          </cell>
        </row>
        <row r="660">
          <cell r="F660" t="str">
            <v>б/н</v>
          </cell>
          <cell r="H660" t="str">
            <v xml:space="preserve">Покупка погрузчика ПН-1 </v>
          </cell>
        </row>
        <row r="661">
          <cell r="F661" t="str">
            <v>б/н</v>
          </cell>
          <cell r="H661" t="str">
            <v xml:space="preserve">Капитальный ремонт А\М КАМАЗ-5511  </v>
          </cell>
        </row>
        <row r="666">
          <cell r="H666" t="str">
            <v>Инженерная группа</v>
          </cell>
        </row>
        <row r="667">
          <cell r="F667">
            <v>500</v>
          </cell>
          <cell r="H667" t="str">
            <v>Ремонт фундамента ТГ, ТПН бл.№ 3 ( демон.непроектных м/к, пробивка отверстий, установка шпилек, заглушек, восст.деформ.швов, реконструкция и усиление консольных участков в р-не возбудителя)</v>
          </cell>
          <cell r="I667" t="str">
            <v>Предоплата бл№3</v>
          </cell>
        </row>
        <row r="668">
          <cell r="F668">
            <v>500</v>
          </cell>
          <cell r="H668" t="str">
            <v>Антикоррозионная защита кровли Т/О ( внутр.часть)</v>
          </cell>
          <cell r="I668" t="str">
            <v>Предоплата бл№3</v>
          </cell>
        </row>
        <row r="669">
          <cell r="F669">
            <v>500</v>
          </cell>
          <cell r="H669" t="str">
            <v>Антикоррозионная защита кровли К/О( внутренная часть)</v>
          </cell>
          <cell r="I669" t="str">
            <v>Предоплата бл№3</v>
          </cell>
        </row>
        <row r="670">
          <cell r="F670" t="str">
            <v>б/н</v>
          </cell>
          <cell r="H670" t="str">
            <v>Ремонт ДТ №1</v>
          </cell>
        </row>
        <row r="671">
          <cell r="F671" t="str">
            <v>б/н</v>
          </cell>
          <cell r="H671" t="str">
            <v>Ремонт опор эстакадов технол.трубопроводов</v>
          </cell>
        </row>
        <row r="672">
          <cell r="F672" t="str">
            <v>б/н</v>
          </cell>
          <cell r="H672" t="str">
            <v>Перетрассировка трубопроводов ГЗУ</v>
          </cell>
        </row>
        <row r="673">
          <cell r="F673" t="str">
            <v>б/н</v>
          </cell>
          <cell r="H673" t="str">
            <v>Ремонт стен. ограждения ряд и световых проемов Б оси 28÷46</v>
          </cell>
        </row>
        <row r="674">
          <cell r="F674" t="str">
            <v>б/н</v>
          </cell>
          <cell r="H674" t="str">
            <v>Ремонт автодорог</v>
          </cell>
        </row>
        <row r="675">
          <cell r="F675" t="str">
            <v>б/н</v>
          </cell>
          <cell r="H675" t="str">
            <v>Благоустройство временного торца, район ОВК</v>
          </cell>
        </row>
        <row r="676">
          <cell r="F676" t="str">
            <v>б/н</v>
          </cell>
          <cell r="H676" t="str">
            <v>Дефектоскоп УД3-204</v>
          </cell>
        </row>
        <row r="677">
          <cell r="F677" t="str">
            <v>б/н</v>
          </cell>
          <cell r="H677" t="str">
            <v>Твердомер МЭТ-У1</v>
          </cell>
        </row>
        <row r="678">
          <cell r="F678" t="str">
            <v>б/н</v>
          </cell>
          <cell r="H678" t="str">
            <v>Титровальный стол Лаб- РRО-ст 90-РР900 х 650 х 900</v>
          </cell>
        </row>
        <row r="679">
          <cell r="F679" t="str">
            <v>б/н</v>
          </cell>
          <cell r="H679" t="str">
            <v>Шкаф хранения реактивов Лаб-РRО ШР-40  400х565х2100</v>
          </cell>
        </row>
        <row r="680">
          <cell r="F680" t="str">
            <v>б/н</v>
          </cell>
          <cell r="H680" t="str">
            <v>Комплект  СОП</v>
          </cell>
        </row>
        <row r="683">
          <cell r="H683" t="str">
            <v>Эксплуатация</v>
          </cell>
        </row>
        <row r="684">
          <cell r="H684" t="str">
            <v>ЭКО</v>
          </cell>
        </row>
        <row r="686">
          <cell r="F686" t="str">
            <v>б/н</v>
          </cell>
          <cell r="H686" t="str">
            <v>Создание тренажёрного центра</v>
          </cell>
        </row>
        <row r="690">
          <cell r="H690" t="str">
            <v>ЭТО</v>
          </cell>
        </row>
        <row r="691">
          <cell r="F691">
            <v>500</v>
          </cell>
          <cell r="H691" t="str">
            <v>Модернизация САР турбины</v>
          </cell>
          <cell r="I691" t="str">
            <v>Предоплата бл№3</v>
          </cell>
        </row>
        <row r="692">
          <cell r="F692" t="str">
            <v>б/н</v>
          </cell>
          <cell r="H692" t="str">
            <v>Покупка и установка сетчатых фильтров на циркводоводы</v>
          </cell>
        </row>
        <row r="693">
          <cell r="F693">
            <v>500</v>
          </cell>
          <cell r="H693" t="str">
            <v>Приобретение масла ТП-22С</v>
          </cell>
          <cell r="I693" t="str">
            <v>Предоплата бл№3</v>
          </cell>
        </row>
        <row r="694">
          <cell r="F694">
            <v>500</v>
          </cell>
          <cell r="H694" t="str">
            <v>Приобретение масла ОМТИ</v>
          </cell>
          <cell r="I694" t="str">
            <v>Предоплата бл№3</v>
          </cell>
        </row>
        <row r="696">
          <cell r="H696" t="str">
            <v>ЭОО</v>
          </cell>
        </row>
        <row r="697">
          <cell r="F697" t="str">
            <v>б/н</v>
          </cell>
          <cell r="H697" t="str">
            <v>Замена фильтрующего материала на ХВП</v>
          </cell>
        </row>
        <row r="701">
          <cell r="H701" t="str">
            <v>АХГ</v>
          </cell>
        </row>
        <row r="702">
          <cell r="F702" t="str">
            <v>б/н</v>
          </cell>
          <cell r="H702" t="str">
            <v>Столовая</v>
          </cell>
        </row>
        <row r="703">
          <cell r="F703" t="str">
            <v>б/н</v>
          </cell>
          <cell r="H703" t="str">
            <v>Покупка мебели</v>
          </cell>
        </row>
        <row r="704">
          <cell r="F704" t="str">
            <v>б/н</v>
          </cell>
          <cell r="H704" t="str">
            <v>Покупка бытовых приборов</v>
          </cell>
        </row>
        <row r="708">
          <cell r="H708" t="str">
            <v>ТБ</v>
          </cell>
        </row>
        <row r="709">
          <cell r="F709" t="str">
            <v>б/н</v>
          </cell>
          <cell r="H709" t="str">
            <v xml:space="preserve">Покупка инвентарных облегченных строительно-монтажных лесов </v>
          </cell>
        </row>
        <row r="710">
          <cell r="F710" t="str">
            <v>б/н</v>
          </cell>
          <cell r="H710" t="str">
            <v>Закупка лестниц и подмостей</v>
          </cell>
        </row>
        <row r="711">
          <cell r="F711" t="str">
            <v>б/н</v>
          </cell>
          <cell r="H711" t="str">
            <v>Установки оповещения  о чрезвычайных ситуациях на вглавном корпусе</v>
          </cell>
        </row>
        <row r="712">
          <cell r="F712" t="str">
            <v>б/н</v>
          </cell>
          <cell r="H712" t="str">
            <v>Компрессор высокого давления для аппаротов Драгер</v>
          </cell>
        </row>
        <row r="713">
          <cell r="F713" t="str">
            <v>б/н</v>
          </cell>
          <cell r="H713" t="str">
            <v>Покупка  пробоотборного  зонда  с  принадлежностями </v>
          </cell>
        </row>
        <row r="714">
          <cell r="F714" t="str">
            <v>б/н</v>
          </cell>
          <cell r="H714" t="str">
            <v>Покупка оборудования для проекта "ЛОТО"оборудование</v>
          </cell>
        </row>
        <row r="715">
          <cell r="F715" t="str">
            <v>б/н</v>
          </cell>
          <cell r="H715" t="str">
            <v>Спасательное оборудование</v>
          </cell>
        </row>
        <row r="716">
          <cell r="F716" t="str">
            <v>б/н</v>
          </cell>
          <cell r="H716" t="str">
            <v xml:space="preserve">Насосы типа  ГНОМ </v>
          </cell>
        </row>
        <row r="718">
          <cell r="H718" t="str">
            <v>Электроцех</v>
          </cell>
        </row>
        <row r="719">
          <cell r="F719">
            <v>500</v>
          </cell>
          <cell r="H719" t="str">
            <v>Замена КРУ 5-6 РОБ (27 ячеек)</v>
          </cell>
          <cell r="I719" t="str">
            <v>Предоплата бл№3</v>
          </cell>
        </row>
        <row r="720">
          <cell r="F720">
            <v>500</v>
          </cell>
          <cell r="H720" t="str">
            <v>Замена секционного выкл. ВСА-2,3 и ВСБ-2,3</v>
          </cell>
          <cell r="I720" t="str">
            <v>Предоплата бл№3</v>
          </cell>
        </row>
        <row r="721">
          <cell r="F721">
            <v>500</v>
          </cell>
          <cell r="H721" t="str">
            <v>Модернизация резервного шинопровода</v>
          </cell>
          <cell r="I721" t="str">
            <v>Предоплата бл№3</v>
          </cell>
        </row>
        <row r="722">
          <cell r="F722">
            <v>500</v>
          </cell>
          <cell r="H722" t="str">
            <v>Замена секции 53А,Б,И и ЩПТ-3</v>
          </cell>
          <cell r="I722" t="str">
            <v>Предоплата бл№3</v>
          </cell>
        </row>
        <row r="723">
          <cell r="F723">
            <v>500</v>
          </cell>
          <cell r="H723" t="str">
            <v>Разработка проекта на реконструкцию бл.№3 и 5-6 РОБ</v>
          </cell>
          <cell r="I723" t="str">
            <v>Предоплата бл№3</v>
          </cell>
        </row>
        <row r="724">
          <cell r="F724">
            <v>500</v>
          </cell>
          <cell r="H724" t="str">
            <v>Приобретение каб. продукции на бл.№3</v>
          </cell>
          <cell r="I724" t="str">
            <v>Предоплата бл№3</v>
          </cell>
        </row>
        <row r="725">
          <cell r="F725">
            <v>500</v>
          </cell>
          <cell r="H725" t="str">
            <v>Монтаж АБ на 1-ую и 2-ую очереди ТП</v>
          </cell>
          <cell r="I725" t="str">
            <v>Предоплата бл№3</v>
          </cell>
        </row>
        <row r="726">
          <cell r="F726">
            <v>500</v>
          </cell>
          <cell r="H726" t="str">
            <v>Замена панелей ДЗО бл.№3</v>
          </cell>
          <cell r="I726" t="str">
            <v>Предоплата бл№3</v>
          </cell>
        </row>
        <row r="727">
          <cell r="F727">
            <v>500</v>
          </cell>
          <cell r="H727" t="str">
            <v>Модернизация РЗА БЩУ-3</v>
          </cell>
          <cell r="I727" t="str">
            <v>Предоплата бл№3</v>
          </cell>
        </row>
        <row r="728">
          <cell r="F728">
            <v>500</v>
          </cell>
          <cell r="H728" t="str">
            <v>Наладка ТВ-3,  ДЗО и защит блока</v>
          </cell>
          <cell r="I728" t="str">
            <v>Предоплата бл№3</v>
          </cell>
        </row>
        <row r="729">
          <cell r="F729">
            <v>500</v>
          </cell>
          <cell r="H729" t="str">
            <v>Приобретение и замена тиристорного возбуждения бл.№3</v>
          </cell>
          <cell r="I729" t="str">
            <v>Предоплата бл№3</v>
          </cell>
        </row>
        <row r="730">
          <cell r="F730">
            <v>500</v>
          </cell>
          <cell r="H730" t="str">
            <v>Кап. ремонт ТГ-3</v>
          </cell>
          <cell r="I730" t="str">
            <v>Предоплата бл№3</v>
          </cell>
        </row>
        <row r="731">
          <cell r="F731">
            <v>500</v>
          </cell>
          <cell r="H731" t="str">
            <v>Реконструкция охлаждения ротора генератора ТГ-3</v>
          </cell>
          <cell r="I731" t="str">
            <v>Предоплата бл№3</v>
          </cell>
        </row>
        <row r="732">
          <cell r="F732">
            <v>500</v>
          </cell>
          <cell r="H732" t="str">
            <v>Приобретение электродвигателей</v>
          </cell>
          <cell r="I732" t="str">
            <v>Предоплата бл№3</v>
          </cell>
        </row>
        <row r="733">
          <cell r="F733">
            <v>500</v>
          </cell>
          <cell r="H733" t="str">
            <v>Заводской ремонт статора ТГВ-500</v>
          </cell>
          <cell r="I733" t="str">
            <v>Предоплата бл№3</v>
          </cell>
        </row>
        <row r="734">
          <cell r="F734" t="str">
            <v>б/н</v>
          </cell>
          <cell r="H734" t="str">
            <v>Модернизация защит ОРУ</v>
          </cell>
        </row>
        <row r="735">
          <cell r="F735" t="str">
            <v>б/н</v>
          </cell>
          <cell r="H735" t="str">
            <v>Модернизация ячеек №1,2 ОРУ-500</v>
          </cell>
        </row>
        <row r="736">
          <cell r="F736" t="str">
            <v>б/н</v>
          </cell>
          <cell r="H736" t="str">
            <v>Монтаж компрессорной  БВС2</v>
          </cell>
        </row>
        <row r="739">
          <cell r="H739" t="str">
            <v>Юридическая группа</v>
          </cell>
        </row>
        <row r="740">
          <cell r="F740" t="str">
            <v>б/н</v>
          </cell>
          <cell r="H740" t="str">
            <v>файл-сервер</v>
          </cell>
        </row>
        <row r="741">
          <cell r="F741" t="str">
            <v>б/н</v>
          </cell>
          <cell r="H741" t="str">
            <v>стулья</v>
          </cell>
        </row>
        <row r="742">
          <cell r="F742" t="str">
            <v>б/н</v>
          </cell>
          <cell r="H742" t="str">
            <v>компьютер</v>
          </cell>
        </row>
        <row r="747">
          <cell r="H747" t="str">
            <v>ЦТАИ</v>
          </cell>
        </row>
        <row r="748">
          <cell r="F748">
            <v>500</v>
          </cell>
          <cell r="H748" t="str">
            <v>Замена системы АСУ ТП   (блок №3)</v>
          </cell>
          <cell r="I748" t="str">
            <v>Предоплата бл№3</v>
          </cell>
        </row>
        <row r="749">
          <cell r="F749" t="str">
            <v>б/н</v>
          </cell>
          <cell r="H749" t="str">
            <v xml:space="preserve">Модернизация СКС и телефонной связи </v>
          </cell>
        </row>
        <row r="750">
          <cell r="F750" t="str">
            <v>б/н</v>
          </cell>
          <cell r="H750" t="str">
            <v>Программное обеспечение</v>
          </cell>
        </row>
        <row r="754">
          <cell r="H754" t="str">
            <v>Снабжение</v>
          </cell>
        </row>
        <row r="755">
          <cell r="F755" t="str">
            <v>б/н</v>
          </cell>
          <cell r="H755" t="str">
            <v>Бетонирование открыт площадки</v>
          </cell>
        </row>
        <row r="756">
          <cell r="F756" t="str">
            <v>б/н</v>
          </cell>
          <cell r="H756" t="str">
            <v>Покупка оборудования и орг.тех</v>
          </cell>
        </row>
        <row r="758">
          <cell r="H758" t="str">
            <v>ОППР</v>
          </cell>
        </row>
        <row r="759">
          <cell r="F759">
            <v>412</v>
          </cell>
          <cell r="H759" t="str">
            <v>Ремонт резервных роторов РНД-1 ХТГЗ, РНД-2 ЛМЗ, РСД</v>
          </cell>
          <cell r="I759" t="str">
            <v>Ремонт резервных роторов РНД-1,2, РСД</v>
          </cell>
        </row>
        <row r="760">
          <cell r="F760">
            <v>412</v>
          </cell>
          <cell r="H760" t="str">
            <v>Отправка резервных роторов на ремонт</v>
          </cell>
          <cell r="I760" t="str">
            <v>Ремонт резервных роторов РНД-1,2, РСД</v>
          </cell>
        </row>
        <row r="761">
          <cell r="F761">
            <v>412</v>
          </cell>
          <cell r="H761" t="str">
            <v>Упаковка резервных роторов</v>
          </cell>
          <cell r="I761" t="str">
            <v>Ремонт резервных роторов РНД-1,2, РСД</v>
          </cell>
        </row>
        <row r="763">
          <cell r="H763" t="str">
            <v>Тех.ремонт</v>
          </cell>
        </row>
        <row r="764">
          <cell r="H764" t="str">
            <v>РТО</v>
          </cell>
        </row>
        <row r="765">
          <cell r="F765">
            <v>500</v>
          </cell>
          <cell r="H765" t="str">
            <v>Кап.ремонт ТА бл.№3</v>
          </cell>
          <cell r="I765" t="str">
            <v>Предоплата бл№3</v>
          </cell>
        </row>
        <row r="766">
          <cell r="F766">
            <v>500</v>
          </cell>
          <cell r="H766" t="str">
            <v>Шеф-контроль по ремонту ТГ-3</v>
          </cell>
          <cell r="I766" t="str">
            <v>Предоплата бл№3</v>
          </cell>
        </row>
        <row r="767">
          <cell r="F767">
            <v>500</v>
          </cell>
          <cell r="H767" t="str">
            <v>Ремонт  обшивки ТГ и ТПН бл. 3</v>
          </cell>
          <cell r="I767" t="str">
            <v>Предоплата бл№3</v>
          </cell>
        </row>
        <row r="768">
          <cell r="F768">
            <v>500</v>
          </cell>
          <cell r="H768" t="str">
            <v>Ремонт площадок ТГ-3</v>
          </cell>
          <cell r="I768" t="str">
            <v>Предоплата бл№3</v>
          </cell>
        </row>
        <row r="769">
          <cell r="F769">
            <v>500</v>
          </cell>
          <cell r="H769" t="str">
            <v>Пескоструйная очистка роторов и диафрагм ТГ-3 и ТПН-3А,Б.</v>
          </cell>
          <cell r="I769" t="str">
            <v>Предоплата бл№3</v>
          </cell>
        </row>
        <row r="770">
          <cell r="F770">
            <v>500</v>
          </cell>
          <cell r="H770" t="str">
            <v>Изготовление деталей ТГ-3 и ТПН-3А,Б мех. обработкой</v>
          </cell>
          <cell r="I770" t="str">
            <v>Предоплата бл№3</v>
          </cell>
        </row>
        <row r="771">
          <cell r="F771">
            <v>500</v>
          </cell>
          <cell r="H771" t="str">
            <v>Инструменты</v>
          </cell>
          <cell r="I771" t="str">
            <v>Предоплата бл№3</v>
          </cell>
        </row>
        <row r="772">
          <cell r="F772">
            <v>500</v>
          </cell>
          <cell r="H772" t="str">
            <v xml:space="preserve">Кап.ремонт ОК-18 ПУ ТПН-3А, Б </v>
          </cell>
          <cell r="I772" t="str">
            <v>Предоплата бл№3</v>
          </cell>
        </row>
        <row r="773">
          <cell r="F773">
            <v>500</v>
          </cell>
          <cell r="H773" t="str">
            <v>Капремонт ПЧ ПН-1500-350</v>
          </cell>
          <cell r="I773" t="str">
            <v>Предоплата бл№3</v>
          </cell>
        </row>
        <row r="774">
          <cell r="F774">
            <v>500</v>
          </cell>
          <cell r="H774" t="str">
            <v>Приобретение ПЧ ПН-1500-350-4М  ПТН-3А,Б</v>
          </cell>
          <cell r="I774" t="str">
            <v>Предоплата бл№3</v>
          </cell>
        </row>
        <row r="775">
          <cell r="F775">
            <v>500</v>
          </cell>
          <cell r="H775" t="str">
            <v>Капитальный ремонт САР ТГ-3</v>
          </cell>
          <cell r="I775" t="str">
            <v>Предоплата бл№3</v>
          </cell>
        </row>
        <row r="776">
          <cell r="F776">
            <v>500</v>
          </cell>
          <cell r="H776" t="str">
            <v>Капитальный ремонт САР ТПН-3А,Б</v>
          </cell>
          <cell r="I776" t="str">
            <v>Предоплата бл№3</v>
          </cell>
        </row>
        <row r="777">
          <cell r="F777">
            <v>500</v>
          </cell>
          <cell r="H777" t="str">
            <v>Изготовление, мех.обработка деталей для кап.ремонта САР ТГ-3</v>
          </cell>
          <cell r="I777" t="str">
            <v>Предоплата бл№3</v>
          </cell>
        </row>
        <row r="778">
          <cell r="F778">
            <v>500</v>
          </cell>
          <cell r="H778" t="str">
            <v xml:space="preserve">Заводской ремонт ПК ЦВД </v>
          </cell>
          <cell r="I778" t="str">
            <v>Предоплата бл№3</v>
          </cell>
        </row>
        <row r="779">
          <cell r="F779">
            <v>500</v>
          </cell>
          <cell r="H779" t="str">
            <v>Инструменты</v>
          </cell>
          <cell r="I779" t="str">
            <v>Предоплата бл№3</v>
          </cell>
        </row>
        <row r="780">
          <cell r="F780">
            <v>500</v>
          </cell>
          <cell r="H780" t="str">
            <v>Кап. ремонт насосного оборудования и маслосистемы блока №3</v>
          </cell>
          <cell r="I780" t="str">
            <v>Предоплата бл№3</v>
          </cell>
        </row>
        <row r="781">
          <cell r="F781">
            <v>500</v>
          </cell>
          <cell r="H781" t="str">
            <v>Ремонт фундаментов ЦН-3А,Б</v>
          </cell>
          <cell r="I781" t="str">
            <v>Предоплата бл№3</v>
          </cell>
        </row>
        <row r="782">
          <cell r="F782">
            <v>500</v>
          </cell>
          <cell r="H782" t="str">
            <v xml:space="preserve">Заводской ремонт насосов КЭН 1 ступ. и Сл. ПНД-2 </v>
          </cell>
          <cell r="I782" t="str">
            <v>Предоплата бл№3</v>
          </cell>
        </row>
        <row r="783">
          <cell r="F783">
            <v>500</v>
          </cell>
          <cell r="H783" t="str">
            <v>Ремонт РУК ТГ</v>
          </cell>
          <cell r="I783" t="str">
            <v>Предоплата бл№3</v>
          </cell>
        </row>
        <row r="784">
          <cell r="F784">
            <v>500</v>
          </cell>
          <cell r="H784" t="str">
            <v>Инструменты</v>
          </cell>
          <cell r="I784" t="str">
            <v>Предоплата бл№3</v>
          </cell>
        </row>
        <row r="785">
          <cell r="F785" t="str">
            <v>станок</v>
          </cell>
          <cell r="H785" t="str">
            <v>Приобретение металлообрабатывающих станков 1М65-6, 16А20Ф3 с ЧПУ НЦ-31-02, 2Р22 или NC200, 2Н125.</v>
          </cell>
          <cell r="I785" t="str">
            <v>Капитальный ремонт и модернизация  эн.блока №5</v>
          </cell>
        </row>
        <row r="786">
          <cell r="F786" t="str">
            <v>б/н</v>
          </cell>
          <cell r="H786" t="str">
            <v>Инструменты</v>
          </cell>
        </row>
        <row r="789">
          <cell r="H789" t="str">
            <v>РКО</v>
          </cell>
        </row>
        <row r="790">
          <cell r="H790" t="str">
            <v>ПН</v>
          </cell>
        </row>
        <row r="791">
          <cell r="F791">
            <v>500</v>
          </cell>
          <cell r="H791" t="str">
            <v>Преобретение секций ППТО - 31 секций.</v>
          </cell>
          <cell r="I791" t="str">
            <v>Предоплата бл№3</v>
          </cell>
        </row>
        <row r="792">
          <cell r="F792">
            <v>500</v>
          </cell>
          <cell r="H792" t="str">
            <v>Замена секций ППТО -31 секций.</v>
          </cell>
          <cell r="I792" t="str">
            <v>Предоплата бл№3</v>
          </cell>
        </row>
        <row r="793">
          <cell r="F793">
            <v>500</v>
          </cell>
          <cell r="H793" t="str">
            <v>Контрольные вырезки, контроль металла коллекторов КПП, панелей НРЧ.</v>
          </cell>
          <cell r="I793" t="str">
            <v>Предоплата бл№3</v>
          </cell>
        </row>
        <row r="794">
          <cell r="F794">
            <v>500</v>
          </cell>
          <cell r="H794" t="str">
            <v>Контроль металла угловых стыков входных коллекторов КПП, замер прогиба.</v>
          </cell>
          <cell r="I794" t="str">
            <v>Предоплата бл№3</v>
          </cell>
        </row>
        <row r="795">
          <cell r="F795">
            <v>500</v>
          </cell>
          <cell r="H795" t="str">
            <v>Эксплутационный контроль трубопроводов в пределах котла.</v>
          </cell>
          <cell r="I795" t="str">
            <v>Предоплата бл№3</v>
          </cell>
        </row>
        <row r="796">
          <cell r="F796">
            <v>500</v>
          </cell>
          <cell r="H796" t="str">
            <v>Преобретение панелей НРЧ-2 ( 24 блоков ).</v>
          </cell>
          <cell r="I796" t="str">
            <v>Предоплата бл№3</v>
          </cell>
        </row>
        <row r="797">
          <cell r="F797">
            <v>500</v>
          </cell>
          <cell r="H797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797" t="str">
            <v>Предоплата бл№3</v>
          </cell>
        </row>
        <row r="798">
          <cell r="F798">
            <v>500</v>
          </cell>
          <cell r="H798" t="str">
            <v>Ремонт НРЧ-1,2, замена 24 блоков панелей, замена уток, отглушенных труб, восстановление газоплотности панелей.</v>
          </cell>
          <cell r="I798" t="str">
            <v>Предоплата бл№3</v>
          </cell>
        </row>
        <row r="799">
          <cell r="F799">
            <v>500</v>
          </cell>
          <cell r="H799" t="str">
            <v>Ремонт НРЧ-1,2 - СРЧ-1,2, контроль металла гибов - 100%, отм. 30м, стык НРЧ-СРЧ.</v>
          </cell>
          <cell r="I799" t="str">
            <v>Предоплата бл№3</v>
          </cell>
        </row>
        <row r="800">
          <cell r="F800">
            <v>500</v>
          </cell>
          <cell r="H800" t="str">
            <v>Замена дефектных гибов НРЧ-1,2, СРЧ-1,2 стык НРЧ-СРЧ отм. 30м, - 25%.</v>
          </cell>
          <cell r="I800" t="str">
            <v>Предоплата бл№3</v>
          </cell>
        </row>
        <row r="801">
          <cell r="F801">
            <v>500</v>
          </cell>
          <cell r="H801" t="str">
            <v>Ремонт панелей ПЭ, восстановление газоплотности, демонтаж уток.</v>
          </cell>
          <cell r="I801" t="str">
            <v>Предоплата бл№3</v>
          </cell>
        </row>
        <row r="802">
          <cell r="F802">
            <v>500</v>
          </cell>
          <cell r="H802" t="str">
            <v xml:space="preserve">Ремонт СРЧ-1,2 ( замена креплений панелей на перевале ) - 100%.) </v>
          </cell>
          <cell r="I802" t="str">
            <v>Предоплата бл№3</v>
          </cell>
        </row>
        <row r="803">
          <cell r="F803">
            <v>500</v>
          </cell>
          <cell r="H803" t="str">
            <v>Ремонт ОПС ТЯ.</v>
          </cell>
          <cell r="I803" t="str">
            <v>Предоплата бл№3</v>
          </cell>
        </row>
        <row r="804">
          <cell r="F804">
            <v>500</v>
          </cell>
          <cell r="H804" t="str">
            <v>Ремонт бункера КШ, перчатки "Рихтера".</v>
          </cell>
          <cell r="I804" t="str">
            <v>Предоплата бл№3</v>
          </cell>
        </row>
        <row r="805">
          <cell r="F805">
            <v>500</v>
          </cell>
          <cell r="H805" t="str">
            <v>Замена днища камер коллекторов ВЭ-1 - 100%.</v>
          </cell>
          <cell r="I805" t="str">
            <v>Предоплата бл№3</v>
          </cell>
        </row>
        <row r="806">
          <cell r="F806">
            <v>500</v>
          </cell>
          <cell r="H806" t="str">
            <v>Уплотнение балок, пароперепускных труб, мест прохода коллекторов - 100%.</v>
          </cell>
          <cell r="I806" t="str">
            <v>Предоплата бл№3</v>
          </cell>
        </row>
        <row r="807">
          <cell r="F807">
            <v>500</v>
          </cell>
          <cell r="H807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807" t="str">
            <v>Предоплата бл№3</v>
          </cell>
        </row>
        <row r="808">
          <cell r="F808">
            <v>500</v>
          </cell>
          <cell r="H808" t="str">
            <v>Изготовление каркаса крыши ТЯ.</v>
          </cell>
          <cell r="I808" t="str">
            <v>Предоплата бл№3</v>
          </cell>
        </row>
        <row r="809">
          <cell r="F809">
            <v>500</v>
          </cell>
          <cell r="H809" t="str">
            <v>Замена каркаса боковых стен ТЯ.</v>
          </cell>
          <cell r="I809" t="str">
            <v>Предоплата бл№3</v>
          </cell>
        </row>
        <row r="810">
          <cell r="F810">
            <v>500</v>
          </cell>
          <cell r="H810" t="str">
            <v>Замена обшивки  боковых стен ТЯ.</v>
          </cell>
          <cell r="I810" t="str">
            <v>Предоплата бл№3</v>
          </cell>
        </row>
        <row r="811">
          <cell r="F811">
            <v>500</v>
          </cell>
          <cell r="H811" t="str">
            <v>Замена каркаса тыловой, фронтовой стены ТЯ.</v>
          </cell>
          <cell r="I811" t="str">
            <v>Предоплата бл№3</v>
          </cell>
        </row>
        <row r="812">
          <cell r="F812">
            <v>500</v>
          </cell>
          <cell r="H812" t="str">
            <v>Замена обшивки  тыловой, фронтовой стены ТЯ.</v>
          </cell>
          <cell r="I812" t="str">
            <v>Предоплата бл№3</v>
          </cell>
        </row>
        <row r="813">
          <cell r="F813">
            <v>500</v>
          </cell>
          <cell r="H813" t="str">
            <v>Замена каркаса крыши ТЯ, демонтаж 2-го слоя обшивки ТЯ.</v>
          </cell>
          <cell r="I813" t="str">
            <v>Предоплата бл№3</v>
          </cell>
        </row>
        <row r="814">
          <cell r="F814">
            <v>500</v>
          </cell>
          <cell r="H814" t="str">
            <v>Замена обшивки крыши ТЯ.</v>
          </cell>
          <cell r="I814" t="str">
            <v>Предоплата бл№3</v>
          </cell>
        </row>
        <row r="815">
          <cell r="F815">
            <v>500</v>
          </cell>
          <cell r="H815" t="str">
            <v>Ремонт наружной обшивы крыши ТЯ, боковых, тыловых, фронтовых стен.</v>
          </cell>
          <cell r="I815" t="str">
            <v>Предоплата бл№3</v>
          </cell>
        </row>
        <row r="816">
          <cell r="F816">
            <v>500</v>
          </cell>
          <cell r="H816" t="str">
            <v>Реконструкция металлоконструкций (МК) под обмуровку потолка тёплого ящика.</v>
          </cell>
          <cell r="I816" t="str">
            <v>Предоплата бл№3</v>
          </cell>
        </row>
        <row r="817">
          <cell r="F817">
            <v>500</v>
          </cell>
          <cell r="H817" t="str">
            <v>Реконструкция металлоконструкций (МК) под обмуровку боковых стен тёплого ящика.</v>
          </cell>
          <cell r="I817" t="str">
            <v>Предоплата бл№3</v>
          </cell>
        </row>
        <row r="818">
          <cell r="F818">
            <v>500</v>
          </cell>
          <cell r="H818" t="str">
            <v>Реконструкция металлоконструкций (МК) под обмуровку задней,фронтовой стен тёплого ящика.</v>
          </cell>
          <cell r="I818" t="str">
            <v>Предоплата бл№3</v>
          </cell>
        </row>
        <row r="819">
          <cell r="F819">
            <v>500</v>
          </cell>
          <cell r="H819" t="str">
            <v>Уплотнение периметра ТЯ.</v>
          </cell>
          <cell r="I819" t="str">
            <v>Предоплата бл№3</v>
          </cell>
        </row>
        <row r="820">
          <cell r="F820">
            <v>500</v>
          </cell>
          <cell r="H820" t="str">
            <v>Уплотнение мест прохода ширм, фестонов, технологических проемов, термоконтроля через панели ПЭ.</v>
          </cell>
          <cell r="I820" t="str">
            <v>Предоплата бл№3</v>
          </cell>
        </row>
        <row r="821">
          <cell r="F821">
            <v>500</v>
          </cell>
          <cell r="H821" t="str">
            <v>Уплотнение центрального шва ТЯ.</v>
          </cell>
          <cell r="I821" t="str">
            <v>Предоплата бл№3</v>
          </cell>
        </row>
        <row r="822">
          <cell r="F822">
            <v>500</v>
          </cell>
          <cell r="H822" t="str">
            <v>Замена узлов уплотнения труб коллекторов ТЯ.</v>
          </cell>
          <cell r="I822" t="str">
            <v>Предоплата бл№3</v>
          </cell>
        </row>
        <row r="823">
          <cell r="F823">
            <v>500</v>
          </cell>
          <cell r="H823" t="str">
            <v>Уплотнение продольной оси ТЯ.</v>
          </cell>
          <cell r="I823" t="str">
            <v>Предоплата бл№3</v>
          </cell>
        </row>
        <row r="824">
          <cell r="F824">
            <v>500</v>
          </cell>
          <cell r="H824" t="str">
            <v>Усиление балки перевала со стороны топки.</v>
          </cell>
          <cell r="I824" t="str">
            <v>Предоплата бл№3</v>
          </cell>
        </row>
        <row r="825">
          <cell r="F825">
            <v>500</v>
          </cell>
          <cell r="H825" t="str">
            <v>Монтаж металлоконструкций отсечения балки перевала со стороны топки от обмуровки перевала.</v>
          </cell>
          <cell r="I825" t="str">
            <v>Предоплата бл№3</v>
          </cell>
        </row>
        <row r="826">
          <cell r="F826">
            <v>500</v>
          </cell>
          <cell r="H826" t="str">
            <v>Реконструкция металлоконструкций (МК) под обмуровку перевала.</v>
          </cell>
          <cell r="I826" t="str">
            <v>Предоплата бл№3</v>
          </cell>
        </row>
        <row r="827">
          <cell r="F827">
            <v>500</v>
          </cell>
          <cell r="H827" t="str">
            <v>Ремонт опорных пластин каркаса ТЯ, ОПС ПЭ.</v>
          </cell>
          <cell r="I827" t="str">
            <v>Предоплата бл№3</v>
          </cell>
        </row>
        <row r="828">
          <cell r="F828">
            <v>500</v>
          </cell>
          <cell r="H828" t="str">
            <v>Ремонт обшивки, каркаса перевала.</v>
          </cell>
          <cell r="I828" t="str">
            <v>Предоплата бл№3</v>
          </cell>
        </row>
        <row r="829">
          <cell r="F829">
            <v>500</v>
          </cell>
          <cell r="H829" t="str">
            <v>Изготовление деталей для реконструкции перевала.</v>
          </cell>
          <cell r="I829" t="str">
            <v>Предоплата бл№3</v>
          </cell>
        </row>
        <row r="830">
          <cell r="F830">
            <v>500</v>
          </cell>
          <cell r="H830" t="str">
            <v>Ремонт СРЧ-1,2  ( замена змеек, рихтовка труб ) - 100%.</v>
          </cell>
          <cell r="I830" t="str">
            <v>Предоплата бл№3</v>
          </cell>
        </row>
        <row r="831">
          <cell r="F831">
            <v>500</v>
          </cell>
          <cell r="H831" t="str">
            <v xml:space="preserve">Контроль угловых стыков ШПП-1,2, переврезка дефектных - 100 гибов. </v>
          </cell>
          <cell r="I831" t="str">
            <v>Предоплата бл№3</v>
          </cell>
        </row>
        <row r="832">
          <cell r="F832">
            <v>500</v>
          </cell>
          <cell r="H832" t="str">
            <v>Восстановление проектного положения труб ШПП-1,2, креплений труб ШПП-1,2.</v>
          </cell>
          <cell r="I832" t="str">
            <v>Предоплата бл№3</v>
          </cell>
        </row>
        <row r="833">
          <cell r="F833">
            <v>500</v>
          </cell>
          <cell r="H833" t="str">
            <v>Ремонт ШПП-1,2, замена деформированных штуцеров коллекторов - 100 труб.</v>
          </cell>
          <cell r="I833" t="str">
            <v>Предоплата бл№3</v>
          </cell>
        </row>
        <row r="834">
          <cell r="F834">
            <v>500</v>
          </cell>
          <cell r="H834" t="str">
            <v>Замена отглушенных труб ШПП-1,2, 3 ширмы - 100%, 17 змеевиков.</v>
          </cell>
          <cell r="I834" t="str">
            <v>Предоплата бл№3</v>
          </cell>
        </row>
        <row r="835">
          <cell r="F835">
            <v>500</v>
          </cell>
          <cell r="H835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835" t="str">
            <v>Предоплата бл№3</v>
          </cell>
        </row>
        <row r="836">
          <cell r="F836">
            <v>500</v>
          </cell>
          <cell r="H836" t="str">
            <v>Ремонт ВРЧ, замена труб в обмуровке перевала - 220 труб.</v>
          </cell>
          <cell r="I836" t="str">
            <v>Предоплата бл№3</v>
          </cell>
        </row>
        <row r="837">
          <cell r="F837">
            <v>500</v>
          </cell>
          <cell r="H837" t="str">
            <v>Ремонт КПП, замена отглушенных  змеевиков - 15 змеевиков.</v>
          </cell>
          <cell r="I837" t="str">
            <v>Предоплата бл№3</v>
          </cell>
        </row>
        <row r="838">
          <cell r="F838">
            <v>500</v>
          </cell>
          <cell r="H838" t="str">
            <v>Ремонт КПП, замена дефектных участков труб золового износа на 1 балке - 100 труб.</v>
          </cell>
          <cell r="I838" t="str">
            <v>Предоплата бл№3</v>
          </cell>
        </row>
        <row r="839">
          <cell r="F839">
            <v>500</v>
          </cell>
          <cell r="H839" t="str">
            <v>Ремонт КПП ( замена стоек 100%, востановление разделительной перегородки 100%, восстановление золозащиты стоек 100% ).</v>
          </cell>
          <cell r="I839" t="str">
            <v>Предоплата бл№3</v>
          </cell>
        </row>
        <row r="840">
          <cell r="F840">
            <v>500</v>
          </cell>
          <cell r="H840" t="str">
            <v>Приобретение выходных коллекторов  КПП - 4 коллектора.</v>
          </cell>
          <cell r="I840" t="str">
            <v>Предоплата бл№3</v>
          </cell>
        </row>
        <row r="841">
          <cell r="F841">
            <v>500</v>
          </cell>
          <cell r="H841" t="str">
            <v>Замена выходных коллекторов КПП - 4 коллектора.</v>
          </cell>
          <cell r="I841" t="str">
            <v>Предоплата бл№3</v>
          </cell>
        </row>
        <row r="842">
          <cell r="F842">
            <v>500</v>
          </cell>
          <cell r="H842" t="str">
            <v>Изготовление, монтаж золозащиты труб КПП на рассечке котла и 1 балке - 100%.</v>
          </cell>
          <cell r="I842" t="str">
            <v>Предоплата бл№3</v>
          </cell>
        </row>
        <row r="843">
          <cell r="F843">
            <v>500</v>
          </cell>
          <cell r="H843" t="str">
            <v>Преобретение пакетов КВПП-2 - 100%.</v>
          </cell>
          <cell r="I843" t="str">
            <v>Предоплата бл№3</v>
          </cell>
        </row>
        <row r="844">
          <cell r="F844">
            <v>500</v>
          </cell>
          <cell r="H844" t="str">
            <v>Преобретение коллекторов КВПП-2 - 4 коллектора.</v>
          </cell>
          <cell r="I844" t="str">
            <v>Предоплата бл№3</v>
          </cell>
        </row>
        <row r="845">
          <cell r="F845">
            <v>500</v>
          </cell>
          <cell r="H845" t="str">
            <v>Замена пакетов, коллекторов, листов "Ж", "Д", уплотнительных перегородок КВПП -2.</v>
          </cell>
          <cell r="I845" t="str">
            <v>Предоплата бл№3</v>
          </cell>
        </row>
        <row r="846">
          <cell r="F846">
            <v>500</v>
          </cell>
          <cell r="H846" t="str">
            <v>Рихтовка пакетов КВПП-1 - 100%, замена рихтовка листов "Д", "Ж" - 100%.</v>
          </cell>
          <cell r="I846" t="str">
            <v>Предоплата бл№3</v>
          </cell>
        </row>
        <row r="847">
          <cell r="F847">
            <v>500</v>
          </cell>
          <cell r="H847" t="str">
            <v>Преобретение пакетов ВЭ-1 - 100%.</v>
          </cell>
          <cell r="I847" t="str">
            <v>Предоплата бл№3</v>
          </cell>
        </row>
        <row r="848">
          <cell r="F848">
            <v>500</v>
          </cell>
          <cell r="H848" t="str">
            <v>Приобретение коллекторов ВЭ-1 - 8 коллекторов.</v>
          </cell>
          <cell r="I848" t="str">
            <v>Предоплата бл№3</v>
          </cell>
        </row>
        <row r="849">
          <cell r="F849">
            <v>500</v>
          </cell>
          <cell r="H849" t="str">
            <v>Замена пакетов, коллекторов, листов "Ж", "Д" ВЭ-1 - 100%.</v>
          </cell>
          <cell r="I849" t="str">
            <v>Предоплата бл№3</v>
          </cell>
        </row>
        <row r="850">
          <cell r="F850">
            <v>500</v>
          </cell>
          <cell r="H850" t="str">
            <v>Преобретение пакетов ВЭ-2 - 100%.</v>
          </cell>
          <cell r="I850" t="str">
            <v>Предоплата бл№3</v>
          </cell>
        </row>
        <row r="851">
          <cell r="F851">
            <v>500</v>
          </cell>
          <cell r="H851" t="str">
            <v>Приобретение коллекторов ВЭ-2 - 8 коллекторов.</v>
          </cell>
          <cell r="I851" t="str">
            <v>Предоплата бл№3</v>
          </cell>
        </row>
        <row r="852">
          <cell r="F852">
            <v>500</v>
          </cell>
          <cell r="H852" t="str">
            <v>Замена пакетов, коллекторов ВЭ-2 - 100%.</v>
          </cell>
          <cell r="I852" t="str">
            <v>Предоплата бл№3</v>
          </cell>
        </row>
        <row r="853">
          <cell r="F853">
            <v>500</v>
          </cell>
          <cell r="H853" t="str">
            <v>Ремонт ВЭ-1,2  изготовление, замена золозащиты труб на 1 балке и рассечке котла.</v>
          </cell>
          <cell r="I853" t="str">
            <v>Предоплата бл№3</v>
          </cell>
        </row>
        <row r="854">
          <cell r="F854">
            <v>500</v>
          </cell>
          <cell r="H854" t="str">
            <v>Ремонт импульсных линий.</v>
          </cell>
          <cell r="I854" t="str">
            <v>Предоплата бл№3</v>
          </cell>
        </row>
        <row r="855">
          <cell r="F855">
            <v>500</v>
          </cell>
          <cell r="H855" t="str">
            <v>Ремонт пробоотборных линий.</v>
          </cell>
          <cell r="I855" t="str">
            <v>Предоплата бл№3</v>
          </cell>
        </row>
        <row r="856">
          <cell r="F856">
            <v>500</v>
          </cell>
          <cell r="H856" t="str">
            <v>Ремонт дренажей.</v>
          </cell>
          <cell r="I856" t="str">
            <v>Предоплата бл№3</v>
          </cell>
        </row>
        <row r="857">
          <cell r="F857">
            <v>500</v>
          </cell>
          <cell r="H857" t="str">
            <v>Ремонт воздушников.</v>
          </cell>
          <cell r="I857" t="str">
            <v>Предоплата бл№3</v>
          </cell>
        </row>
        <row r="858">
          <cell r="F858">
            <v>500</v>
          </cell>
          <cell r="H858" t="str">
            <v>Контроль металла, ремонт паромазутного кольца, замков, подводов форсунок.</v>
          </cell>
          <cell r="I858" t="str">
            <v>Предоплата бл№3</v>
          </cell>
        </row>
        <row r="859">
          <cell r="F859">
            <v>500</v>
          </cell>
          <cell r="H859" t="str">
            <v>Ремонт обшивы топки котла, КШ ( 800 м2 ).</v>
          </cell>
          <cell r="I859" t="str">
            <v>Предоплата бл№3</v>
          </cell>
        </row>
        <row r="860">
          <cell r="F860">
            <v>500</v>
          </cell>
          <cell r="H860" t="str">
            <v>Ремонт горелок - 24 горелки.</v>
          </cell>
          <cell r="I860" t="str">
            <v>Предоплата бл№3</v>
          </cell>
        </row>
        <row r="861">
          <cell r="F861">
            <v>500</v>
          </cell>
          <cell r="H861" t="str">
            <v>Ревизия механизма крутки лопаток вторичного воздуха горелочных устройств - 24 горелки.</v>
          </cell>
          <cell r="I861" t="str">
            <v>Предоплата бл№3</v>
          </cell>
        </row>
        <row r="862">
          <cell r="F862">
            <v>500</v>
          </cell>
          <cell r="H862" t="str">
            <v>Замена компенсаторов примыкания к котлу горелочных устройств - 24 компенсатора.</v>
          </cell>
          <cell r="I862" t="str">
            <v>Предоплата бл№3</v>
          </cell>
        </row>
        <row r="863">
          <cell r="F863">
            <v>500</v>
          </cell>
          <cell r="H863" t="str">
            <v>Ремонт опор коллекторов- 100%.</v>
          </cell>
          <cell r="I863" t="str">
            <v>Предоплата бл№3</v>
          </cell>
        </row>
        <row r="864">
          <cell r="F864">
            <v>500</v>
          </cell>
          <cell r="H864" t="str">
            <v>Ремонт гарнитуры котла.</v>
          </cell>
          <cell r="I864" t="str">
            <v>Предоплата бл№3</v>
          </cell>
        </row>
        <row r="865">
          <cell r="F865">
            <v>500</v>
          </cell>
          <cell r="H865" t="str">
            <v>Ремонт площадок обслуживания котла.</v>
          </cell>
          <cell r="I865" t="str">
            <v>Предоплата бл№3</v>
          </cell>
        </row>
        <row r="866">
          <cell r="F866">
            <v>500</v>
          </cell>
          <cell r="H866" t="str">
            <v>Техническое освидетельствование Р-20.</v>
          </cell>
          <cell r="I866" t="str">
            <v>Предоплата бл№3</v>
          </cell>
        </row>
        <row r="867">
          <cell r="F867">
            <v>500</v>
          </cell>
          <cell r="H867" t="str">
            <v>Демонтаж непроектных металлоконструкций.</v>
          </cell>
          <cell r="I867" t="str">
            <v>Предоплата бл№3</v>
          </cell>
        </row>
        <row r="868">
          <cell r="F868">
            <v>500</v>
          </cell>
          <cell r="H868" t="str">
            <v>Преобретение пароакустических форсунок производства НПП                                              "Внедрение" тип ФУЗ-4500.</v>
          </cell>
          <cell r="I868" t="str">
            <v>Предоплата бл№3</v>
          </cell>
        </row>
        <row r="869">
          <cell r="F869">
            <v>500</v>
          </cell>
          <cell r="H869" t="str">
            <v>Изготовление стоек КПП - 2640 штук.</v>
          </cell>
          <cell r="I869" t="str">
            <v>Предоплата бл№3</v>
          </cell>
        </row>
        <row r="870">
          <cell r="F870">
            <v>500</v>
          </cell>
          <cell r="H870" t="str">
            <v>Изготовление элементов уплотнительной перегородки 1 балки КПП, 536 элементов.</v>
          </cell>
          <cell r="I870" t="str">
            <v>Предоплата бл№3</v>
          </cell>
        </row>
        <row r="871">
          <cell r="F871">
            <v>500</v>
          </cell>
          <cell r="H871" t="str">
            <v>Изготовление элементов уплотнительной перегородки 1 балки КВПП-2, 536 элементов.</v>
          </cell>
          <cell r="I871" t="str">
            <v>Предоплата бл№3</v>
          </cell>
        </row>
        <row r="872">
          <cell r="F872">
            <v>500</v>
          </cell>
          <cell r="H872" t="str">
            <v>Изготовление конусов, 24 штуки.</v>
          </cell>
          <cell r="I872" t="str">
            <v>Предоплата бл№3</v>
          </cell>
        </row>
        <row r="873">
          <cell r="F873">
            <v>500</v>
          </cell>
          <cell r="H873" t="str">
            <v>Изготовление обечаек первичного воздуха, 20Х23Н18Т - 24 штуки.</v>
          </cell>
          <cell r="I873" t="str">
            <v>Предоплата бл№3</v>
          </cell>
        </row>
        <row r="874">
          <cell r="F874">
            <v>500</v>
          </cell>
          <cell r="H874" t="str">
            <v>Изготовление обечаек первичного воздуха, Ст.3. - 24 штуки.</v>
          </cell>
          <cell r="I874" t="str">
            <v>Предоплата бл№3</v>
          </cell>
        </row>
        <row r="875">
          <cell r="F875">
            <v>500</v>
          </cell>
          <cell r="H875" t="str">
            <v>Изготовление обечаек вторичного воздуха,  24 штуки, 20Х23Н18Т.</v>
          </cell>
          <cell r="I875" t="str">
            <v>Предоплата бл№3</v>
          </cell>
        </row>
        <row r="876">
          <cell r="F876">
            <v>500</v>
          </cell>
          <cell r="H876" t="str">
            <v>Изготовление обечаек вторичного воздуха, 24 штуки, Ст.3.</v>
          </cell>
          <cell r="I876" t="str">
            <v>Предоплата бл№3</v>
          </cell>
        </row>
        <row r="877">
          <cell r="F877">
            <v>500</v>
          </cell>
          <cell r="H877" t="str">
            <v>Изготовление лопаток первичного воздуха, 192 штуки.</v>
          </cell>
          <cell r="I877" t="str">
            <v>Предоплата бл№3</v>
          </cell>
        </row>
        <row r="878">
          <cell r="F878">
            <v>500</v>
          </cell>
          <cell r="H878" t="str">
            <v>Изготовление змеек ВРЧ, ШПП, фестонов, 5000 штук.</v>
          </cell>
          <cell r="I878" t="str">
            <v>Предоплата бл№3</v>
          </cell>
        </row>
        <row r="879">
          <cell r="F879">
            <v>500</v>
          </cell>
          <cell r="H879" t="str">
            <v>Изготовление листов "Ж" - 54 листа.</v>
          </cell>
          <cell r="I879" t="str">
            <v>Предоплата бл№3</v>
          </cell>
        </row>
        <row r="880">
          <cell r="F880">
            <v>500</v>
          </cell>
          <cell r="H880" t="str">
            <v>Изготовление компенсаторов примыкания горелок к котлу - 12 штук.</v>
          </cell>
          <cell r="I880" t="str">
            <v>Предоплата бл№3</v>
          </cell>
        </row>
        <row r="881">
          <cell r="F881">
            <v>500</v>
          </cell>
          <cell r="H881" t="str">
            <v>Изготовление линзовых компенсаторов уплотнения ТЯ - 50%.</v>
          </cell>
          <cell r="I881" t="str">
            <v>Предоплата бл№3</v>
          </cell>
        </row>
        <row r="882">
          <cell r="F882">
            <v>500</v>
          </cell>
          <cell r="H882" t="str">
            <v>Изготовление накладок золозащиты гибовВЭ-1,2.</v>
          </cell>
          <cell r="I882" t="str">
            <v>Предоплата бл№3</v>
          </cell>
        </row>
        <row r="883">
          <cell r="F883">
            <v>500</v>
          </cell>
          <cell r="H883" t="str">
            <v>Изготовление форсунок впрыскивающих устройств впрыска № 2,3 - 8 штук.</v>
          </cell>
          <cell r="I883" t="str">
            <v>Предоплата бл№3</v>
          </cell>
        </row>
        <row r="884">
          <cell r="F884">
            <v>500</v>
          </cell>
          <cell r="H884" t="str">
            <v>Термообработка гибов труб 12Х18Н12Т,  50 гибов.</v>
          </cell>
          <cell r="I884" t="str">
            <v>Предоплата бл№3</v>
          </cell>
        </row>
        <row r="885">
          <cell r="F885">
            <v>500</v>
          </cell>
          <cell r="H885" t="str">
            <v>Работа крановщиков.</v>
          </cell>
          <cell r="I885" t="str">
            <v>Предоплата бл№3</v>
          </cell>
        </row>
        <row r="886">
          <cell r="F886">
            <v>500</v>
          </cell>
          <cell r="H886" t="str">
            <v>Коммандировочные расходы.</v>
          </cell>
          <cell r="I886" t="str">
            <v>Предоплата бл№3</v>
          </cell>
        </row>
        <row r="887">
          <cell r="F887">
            <v>500</v>
          </cell>
          <cell r="H887" t="str">
            <v>Инструмент ПН, основные средства.</v>
          </cell>
          <cell r="I887" t="str">
            <v>Предоплата бл№3</v>
          </cell>
        </row>
        <row r="889">
          <cell r="H889" t="str">
            <v>Обмуровка  и Изоляция</v>
          </cell>
        </row>
        <row r="890">
          <cell r="F890">
            <v>500</v>
          </cell>
          <cell r="H890" t="str">
            <v>Ремонт обмуровки стык  НРЧ - 1,2, ШШУ, НРЧ-СРЧ.</v>
          </cell>
          <cell r="I890" t="str">
            <v>Предоплата бл№3</v>
          </cell>
        </row>
        <row r="891">
          <cell r="F891">
            <v>500</v>
          </cell>
          <cell r="H891" t="str">
            <v>Ремонт обмуровки ВРЧ</v>
          </cell>
          <cell r="I891" t="str">
            <v>Предоплата бл№3</v>
          </cell>
        </row>
        <row r="892">
          <cell r="F892">
            <v>500</v>
          </cell>
          <cell r="H892" t="str">
            <v>Демонтаж обмуровки тёплого ящика н.А1,А2,Б1,Б2.</v>
          </cell>
          <cell r="I892" t="str">
            <v>Предоплата бл№3</v>
          </cell>
        </row>
        <row r="893">
          <cell r="F893">
            <v>500</v>
          </cell>
          <cell r="H893" t="str">
            <v>Монтаж обмуровки потолка и стен тёплого ящика.</v>
          </cell>
          <cell r="I893" t="str">
            <v>Предоплата бл№3</v>
          </cell>
        </row>
        <row r="894">
          <cell r="F894">
            <v>500</v>
          </cell>
          <cell r="H894" t="str">
            <v>Монтаж межобшивной обмуровки крыши ТЯ.</v>
          </cell>
          <cell r="I894" t="str">
            <v>Предоплата бл№3</v>
          </cell>
        </row>
        <row r="895">
          <cell r="F895">
            <v>500</v>
          </cell>
          <cell r="H895" t="str">
            <v>Демонтаж обмуровки перевала</v>
          </cell>
          <cell r="I895" t="str">
            <v>Предоплата бл№3</v>
          </cell>
        </row>
        <row r="896">
          <cell r="F896">
            <v>500</v>
          </cell>
          <cell r="H896" t="str">
            <v>Монтаж обмуровки перевала</v>
          </cell>
          <cell r="I896" t="str">
            <v>Предоплата бл№3</v>
          </cell>
        </row>
        <row r="897">
          <cell r="F897">
            <v>500</v>
          </cell>
          <cell r="H897" t="str">
            <v>Ремонт обмуровки КШ</v>
          </cell>
          <cell r="I897" t="str">
            <v>Предоплата бл№3</v>
          </cell>
        </row>
        <row r="898">
          <cell r="F898">
            <v>500</v>
          </cell>
          <cell r="H898" t="str">
            <v>Ремонт обмуровки бункеров КШ</v>
          </cell>
          <cell r="I898" t="str">
            <v>Предоплата бл№3</v>
          </cell>
        </row>
        <row r="899">
          <cell r="F899">
            <v>500</v>
          </cell>
          <cell r="H899" t="str">
            <v>Ремонт обмуровки К/К КШ</v>
          </cell>
          <cell r="I899" t="str">
            <v>Предоплата бл№3</v>
          </cell>
        </row>
        <row r="900">
          <cell r="F900">
            <v>500</v>
          </cell>
          <cell r="H900" t="str">
            <v>Ремонт обмуровки балок КШ</v>
          </cell>
          <cell r="I900" t="str">
            <v>Предоплата бл№3</v>
          </cell>
        </row>
        <row r="901">
          <cell r="F901">
            <v>500</v>
          </cell>
          <cell r="H901" t="str">
            <v>Ремонт обмуровки топки при замене обшивки.</v>
          </cell>
          <cell r="I901" t="str">
            <v>Предоплата бл№3</v>
          </cell>
        </row>
        <row r="902">
          <cell r="F902">
            <v>500</v>
          </cell>
          <cell r="H902" t="str">
            <v>Ремонт обмуровки горелок 24 шт..</v>
          </cell>
          <cell r="I902" t="str">
            <v>Предоплата бл№3</v>
          </cell>
        </row>
        <row r="903">
          <cell r="F903">
            <v>500</v>
          </cell>
          <cell r="H903" t="str">
            <v>Монтаж теплоизоляции коллекторов ТЯ.</v>
          </cell>
          <cell r="I903" t="str">
            <v>Предоплата бл№3</v>
          </cell>
        </row>
        <row r="904">
          <cell r="F904">
            <v>500</v>
          </cell>
          <cell r="H904" t="str">
            <v>Ремонт теплоизоляции ППТО.</v>
          </cell>
          <cell r="I904" t="str">
            <v>Предоплата бл№3</v>
          </cell>
        </row>
        <row r="905">
          <cell r="F905">
            <v>500</v>
          </cell>
          <cell r="H905" t="str">
            <v>Ремонт теплоизоляции горелок.</v>
          </cell>
          <cell r="I905" t="str">
            <v>Предоплата бл№3</v>
          </cell>
        </row>
        <row r="906">
          <cell r="F906">
            <v>500</v>
          </cell>
          <cell r="H906" t="str">
            <v>Ремонт теплоизоляции трубопроводов ряд Б-В отм. 6-29 пм.</v>
          </cell>
          <cell r="I906" t="str">
            <v>Предоплата бл№3</v>
          </cell>
        </row>
        <row r="907">
          <cell r="F907">
            <v>500</v>
          </cell>
          <cell r="H907" t="str">
            <v>Демонтаж, монтаж теплоизоляции РР - 20.</v>
          </cell>
          <cell r="I907" t="str">
            <v>Предоплата бл№3</v>
          </cell>
        </row>
        <row r="908">
          <cell r="F908">
            <v>500</v>
          </cell>
          <cell r="H908" t="str">
            <v>Ремонт теплоизоляции трубопроводов котельного отделения с восстановлением металлопокрытия, по акту дефектации.</v>
          </cell>
          <cell r="I908" t="str">
            <v>Предоплата бл№3</v>
          </cell>
        </row>
        <row r="909">
          <cell r="F909">
            <v>500</v>
          </cell>
          <cell r="H909" t="str">
            <v>Ремонт теплоизоляции воздуховодов 1-го воздуха.</v>
          </cell>
          <cell r="I909" t="str">
            <v>Предоплата бл№3</v>
          </cell>
        </row>
        <row r="910">
          <cell r="F910">
            <v>500</v>
          </cell>
          <cell r="H910" t="str">
            <v>Ремонт теплоизоляции воздуховодов  2-го воздуха.</v>
          </cell>
          <cell r="I910" t="str">
            <v>Предоплата бл№3</v>
          </cell>
        </row>
        <row r="911">
          <cell r="F911">
            <v>500</v>
          </cell>
          <cell r="H911" t="str">
            <v>Ремонт теплоизоляции бункеров конвективных шахт.</v>
          </cell>
          <cell r="I911" t="str">
            <v>Предоплата бл№3</v>
          </cell>
        </row>
        <row r="912">
          <cell r="F912">
            <v>500</v>
          </cell>
          <cell r="H912" t="str">
            <v>Ремонт теплоизоляции газохода перчатки "Рихтера" до ТВП.</v>
          </cell>
          <cell r="I912" t="str">
            <v>Предоплата бл№3</v>
          </cell>
        </row>
        <row r="913">
          <cell r="F913">
            <v>500</v>
          </cell>
          <cell r="H913" t="str">
            <v>Ремонт изоляции ТВП.</v>
          </cell>
          <cell r="I913" t="str">
            <v>Предоплата бл№3</v>
          </cell>
        </row>
        <row r="914">
          <cell r="F914">
            <v>500</v>
          </cell>
          <cell r="H914" t="str">
            <v>Ремонт теплоизоляции подъемных газоходов.</v>
          </cell>
          <cell r="I914" t="str">
            <v>Предоплата бл№3</v>
          </cell>
        </row>
        <row r="915">
          <cell r="F915">
            <v>500</v>
          </cell>
          <cell r="H915" t="str">
            <v>Ремонт изоляции опускных газоходов.</v>
          </cell>
          <cell r="I915" t="str">
            <v>Предоплата бл№3</v>
          </cell>
        </row>
        <row r="916">
          <cell r="F916">
            <v>500</v>
          </cell>
          <cell r="H916" t="str">
            <v>Ремонт теплоизоляции напора и всаса  ДС-А,Б в главном корпусе.</v>
          </cell>
          <cell r="I916" t="str">
            <v>Предоплата бл№3</v>
          </cell>
        </row>
        <row r="917">
          <cell r="F917">
            <v>500</v>
          </cell>
          <cell r="H917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917" t="str">
            <v>Предоплата бл№3</v>
          </cell>
        </row>
        <row r="918">
          <cell r="F918">
            <v>500</v>
          </cell>
          <cell r="H918" t="str">
            <v>Ремонт теплоизоляции трубопроводов турбинного отделения с металлопокрытием, по акту дефектации.</v>
          </cell>
          <cell r="I918" t="str">
            <v>Предоплата бл№3</v>
          </cell>
        </row>
        <row r="919">
          <cell r="F919">
            <v>500</v>
          </cell>
          <cell r="H919" t="str">
            <v>Демонтаж, монтаж теплоизоляции ЦВД, ЦСД, СК, РК ЦВД, СК, РК ЦСД,  ТПН                              - 100%.</v>
          </cell>
          <cell r="I919" t="str">
            <v>Предоплата бл№3</v>
          </cell>
        </row>
        <row r="920">
          <cell r="F920">
            <v>500</v>
          </cell>
          <cell r="H920" t="str">
            <v>Демонтаж, монтаж теплоизоляции ТПН-А,Б - 100%.</v>
          </cell>
          <cell r="I920" t="str">
            <v>Предоплата бл№3</v>
          </cell>
        </row>
        <row r="921">
          <cell r="F921">
            <v>500</v>
          </cell>
          <cell r="H921" t="str">
            <v>Демонтаж, монтаж изоляции ПНД - 3; 4; 5 - 100%.</v>
          </cell>
          <cell r="I921" t="str">
            <v>Предоплата бл№3</v>
          </cell>
        </row>
        <row r="922">
          <cell r="F922">
            <v>500</v>
          </cell>
          <cell r="H922" t="str">
            <v>Реммонт теплоизоляции сепараторов мельниц</v>
          </cell>
          <cell r="I922" t="str">
            <v>Предоплата бл№3</v>
          </cell>
        </row>
        <row r="923">
          <cell r="F923">
            <v>500</v>
          </cell>
          <cell r="H923" t="str">
            <v>Ремонт теплоизоляции общестанционных магистральных мазутопроводов</v>
          </cell>
          <cell r="I923" t="str">
            <v>Предоплата бл№3</v>
          </cell>
        </row>
        <row r="924">
          <cell r="F924">
            <v>500</v>
          </cell>
          <cell r="H924" t="str">
            <v>Монтаж металлопоерытия корпусов ПВД -7,8,9 блока № 4,5,6,7.</v>
          </cell>
          <cell r="I924" t="str">
            <v>Предоплата бл№3</v>
          </cell>
        </row>
        <row r="925">
          <cell r="F925">
            <v>500</v>
          </cell>
          <cell r="H925" t="str">
            <v>Инструмент обмуровка и теплоизоляция, основные средства.</v>
          </cell>
          <cell r="I925" t="str">
            <v>Предоплата бл№3</v>
          </cell>
        </row>
        <row r="929">
          <cell r="H929" t="str">
            <v>РКВО</v>
          </cell>
        </row>
        <row r="930">
          <cell r="F930">
            <v>500</v>
          </cell>
          <cell r="H930" t="str">
            <v>Замена  кубов ТВП (4колонок).</v>
          </cell>
          <cell r="I930" t="str">
            <v>Предоплата бл№3</v>
          </cell>
        </row>
        <row r="931">
          <cell r="F931">
            <v>500</v>
          </cell>
          <cell r="H931" t="str">
            <v>Приобретение валов и рабочих колес ДС-3А,Б.</v>
          </cell>
          <cell r="I931" t="str">
            <v>Предоплата бл№3</v>
          </cell>
        </row>
        <row r="932">
          <cell r="F932">
            <v>500</v>
          </cell>
          <cell r="H932" t="str">
            <v>Капитальный ремонт ТДМ бл. №3</v>
          </cell>
          <cell r="I932" t="str">
            <v>Предоплата бл№3</v>
          </cell>
        </row>
        <row r="933">
          <cell r="F933">
            <v>500</v>
          </cell>
          <cell r="H933" t="str">
            <v>Реконструкция фундамента эл.двигателя ВПВ-Б.</v>
          </cell>
          <cell r="I933" t="str">
            <v>Предоплата бл№3</v>
          </cell>
        </row>
        <row r="934">
          <cell r="F934">
            <v>500</v>
          </cell>
          <cell r="H934" t="str">
            <v>Ремонт улиток, газоходов на всасе и напоре ДС бл.№3</v>
          </cell>
          <cell r="I934" t="str">
            <v>Предоплата бл№3</v>
          </cell>
        </row>
        <row r="935">
          <cell r="F935">
            <v>500</v>
          </cell>
          <cell r="H935" t="str">
            <v>Изготовление диффузоров и обтекателей ДС-А,Б.</v>
          </cell>
          <cell r="I935" t="str">
            <v>Предоплата бл№3</v>
          </cell>
        </row>
        <row r="936">
          <cell r="F936">
            <v>500</v>
          </cell>
          <cell r="H936" t="str">
            <v>Замена диффузоров и обтекателей ДС-А,Б.</v>
          </cell>
          <cell r="I936" t="str">
            <v>Предоплата бл№3</v>
          </cell>
        </row>
        <row r="937">
          <cell r="F937">
            <v>500</v>
          </cell>
          <cell r="H937" t="str">
            <v>Изготовление каллориферов (приобритение).</v>
          </cell>
          <cell r="I937" t="str">
            <v>Предоплата бл№3</v>
          </cell>
        </row>
        <row r="938">
          <cell r="F938">
            <v>500</v>
          </cell>
          <cell r="H938" t="str">
            <v>Монтаж калориферов на всасе ДВ,</v>
          </cell>
          <cell r="I938" t="str">
            <v>Предоплата бл№3</v>
          </cell>
        </row>
        <row r="939">
          <cell r="F939">
            <v>500</v>
          </cell>
          <cell r="H939" t="str">
            <v>Замена воздуховодов на всасе ДВ-А,Б.отм 60.</v>
          </cell>
          <cell r="I939" t="str">
            <v>Предоплата бл№3</v>
          </cell>
        </row>
        <row r="940">
          <cell r="F940">
            <v>500</v>
          </cell>
          <cell r="H940" t="str">
            <v>Ремонт подъемных газоходов за ТВП</v>
          </cell>
          <cell r="I940" t="str">
            <v>Предоплата бл№3</v>
          </cell>
        </row>
        <row r="941">
          <cell r="F941">
            <v>500</v>
          </cell>
          <cell r="H941" t="str">
            <v xml:space="preserve">Ремонт опускных газоходов </v>
          </cell>
          <cell r="I941" t="str">
            <v>Предоплата бл№3</v>
          </cell>
        </row>
        <row r="942">
          <cell r="F942">
            <v>500</v>
          </cell>
          <cell r="H942" t="str">
            <v>Ремонт всасывающих газ-ов ДС.</v>
          </cell>
          <cell r="I942" t="str">
            <v>Предоплата бл№3</v>
          </cell>
        </row>
        <row r="943">
          <cell r="F943">
            <v>500</v>
          </cell>
          <cell r="H943" t="str">
            <v>Ремонт напорных газоходов ДС.</v>
          </cell>
          <cell r="I943" t="str">
            <v>Предоплата бл№3</v>
          </cell>
        </row>
        <row r="944">
          <cell r="F944">
            <v>500</v>
          </cell>
          <cell r="H944" t="str">
            <v>Ремонт коробов первичного и вторичного воздуха.</v>
          </cell>
          <cell r="I944" t="str">
            <v>Предоплата бл№3</v>
          </cell>
        </row>
        <row r="945">
          <cell r="F945">
            <v>500</v>
          </cell>
          <cell r="H945" t="str">
            <v>Ремонт эрлифтов</v>
          </cell>
          <cell r="I945" t="str">
            <v>Предоплата бл№3</v>
          </cell>
        </row>
        <row r="946">
          <cell r="F946">
            <v>500</v>
          </cell>
          <cell r="H946" t="str">
            <v xml:space="preserve">Ремонт ММТ </v>
          </cell>
          <cell r="I946" t="str">
            <v>Предоплата бл№3</v>
          </cell>
        </row>
        <row r="947">
          <cell r="F947">
            <v>500</v>
          </cell>
          <cell r="H947" t="str">
            <v>Изготовление запчастей к ММТ и реставрация роторов.</v>
          </cell>
          <cell r="I947" t="str">
            <v>Предоплата бл№3</v>
          </cell>
        </row>
        <row r="948">
          <cell r="F948">
            <v>500</v>
          </cell>
          <cell r="H948" t="str">
            <v xml:space="preserve">Ремонт ШШУ </v>
          </cell>
          <cell r="I948" t="str">
            <v>Предоплата бл№3</v>
          </cell>
        </row>
        <row r="949">
          <cell r="F949">
            <v>500</v>
          </cell>
          <cell r="H949" t="str">
            <v>Ремонт ВУМ.</v>
          </cell>
          <cell r="I949" t="str">
            <v>Предоплата бл№3</v>
          </cell>
        </row>
        <row r="950">
          <cell r="F950">
            <v>500</v>
          </cell>
          <cell r="H950" t="str">
            <v>Ремонт ШПСУ</v>
          </cell>
          <cell r="I950" t="str">
            <v>Предоплата бл№3</v>
          </cell>
        </row>
        <row r="951">
          <cell r="F951">
            <v>500</v>
          </cell>
          <cell r="H951" t="str">
            <v>Изготовление  воздуховодов к горелкам.</v>
          </cell>
          <cell r="I951" t="str">
            <v>Предоплата бл№3</v>
          </cell>
        </row>
        <row r="952">
          <cell r="F952">
            <v>500</v>
          </cell>
          <cell r="H952" t="str">
            <v>Замена воздуховодов к горелкам.</v>
          </cell>
          <cell r="I952" t="str">
            <v>Предоплата бл№3</v>
          </cell>
        </row>
        <row r="953">
          <cell r="F953">
            <v>500</v>
          </cell>
          <cell r="H953" t="str">
            <v>Замена шиберов №1,8 и установка атмосферных клапанов.</v>
          </cell>
          <cell r="I953" t="str">
            <v>Предоплата бл№3</v>
          </cell>
        </row>
        <row r="954">
          <cell r="F954">
            <v>500</v>
          </cell>
          <cell r="H954" t="str">
            <v>Замена шибера присадки холодного воздуха</v>
          </cell>
          <cell r="I954" t="str">
            <v>Предоплата бл№3</v>
          </cell>
        </row>
        <row r="955">
          <cell r="F955">
            <v>500</v>
          </cell>
          <cell r="H955" t="str">
            <v>Изготовление пылепроводов</v>
          </cell>
          <cell r="I955" t="str">
            <v>Предоплата бл№3</v>
          </cell>
        </row>
        <row r="956">
          <cell r="F956">
            <v>500</v>
          </cell>
          <cell r="H956" t="str">
            <v>Замена пылепроводов</v>
          </cell>
          <cell r="I956" t="str">
            <v>Предоплата бл№3</v>
          </cell>
        </row>
        <row r="957">
          <cell r="F957">
            <v>500</v>
          </cell>
          <cell r="H957" t="str">
            <v>Изготовление коробовТСУ</v>
          </cell>
          <cell r="I957" t="str">
            <v>Предоплата бл№3</v>
          </cell>
        </row>
        <row r="958">
          <cell r="F958">
            <v>500</v>
          </cell>
          <cell r="H958" t="str">
            <v>Замена коробов ТСУ</v>
          </cell>
          <cell r="I958" t="str">
            <v>Предоплата бл№3</v>
          </cell>
        </row>
        <row r="959">
          <cell r="F959">
            <v>500</v>
          </cell>
          <cell r="H959" t="str">
            <v>Демонтаж и монтаж ПВТ ММТ.</v>
          </cell>
          <cell r="I959" t="str">
            <v>Предоплата бл№3</v>
          </cell>
        </row>
        <row r="960">
          <cell r="F960">
            <v>500</v>
          </cell>
          <cell r="H960" t="str">
            <v>Изготовление всас и напор ВРПВ,ВРВВ.</v>
          </cell>
          <cell r="I960" t="str">
            <v>Предоплата бл№3</v>
          </cell>
        </row>
        <row r="961">
          <cell r="F961">
            <v>500</v>
          </cell>
          <cell r="H961" t="str">
            <v>Замена всас и напор ВРПВ,ВРВВ.</v>
          </cell>
          <cell r="I961" t="str">
            <v>Предоплата бл№3</v>
          </cell>
        </row>
        <row r="962">
          <cell r="F962">
            <v>500</v>
          </cell>
          <cell r="H962" t="str">
            <v>Замена коллектора линии НОК ряд Г.</v>
          </cell>
          <cell r="I962" t="str">
            <v>Предоплата бл№3</v>
          </cell>
        </row>
        <row r="963">
          <cell r="F963">
            <v>500</v>
          </cell>
          <cell r="H963" t="str">
            <v xml:space="preserve">Ремонт каналов ГЗУ и полов  отм.0-21, блок 3, </v>
          </cell>
          <cell r="I963" t="str">
            <v>Предоплата бл№3</v>
          </cell>
        </row>
        <row r="966">
          <cell r="H966" t="str">
            <v>РСАТ</v>
          </cell>
        </row>
        <row r="967">
          <cell r="H967" t="str">
            <v>Регенирация</v>
          </cell>
        </row>
        <row r="968">
          <cell r="F968" t="str">
            <v>ПВД</v>
          </cell>
          <cell r="H968" t="str">
            <v xml:space="preserve"> Ремонт ПВД бл.№7.</v>
          </cell>
          <cell r="I968" t="str">
            <v>Капитальный ремонт и модернизация  эн.блока №5</v>
          </cell>
        </row>
        <row r="969">
          <cell r="F969">
            <v>500</v>
          </cell>
          <cell r="H969" t="str">
            <v xml:space="preserve">Ремонт Д-7 ата. </v>
          </cell>
          <cell r="I969" t="str">
            <v>Предоплата бл№3</v>
          </cell>
        </row>
        <row r="970">
          <cell r="F970">
            <v>500</v>
          </cell>
          <cell r="H970" t="str">
            <v>Изготовление крепежа ПНД,ОБ,ПБ</v>
          </cell>
          <cell r="I970" t="str">
            <v>Предоплата бл№3</v>
          </cell>
        </row>
        <row r="971">
          <cell r="F971">
            <v>500</v>
          </cell>
          <cell r="H971" t="str">
            <v xml:space="preserve">Изготовление ОГЦ </v>
          </cell>
          <cell r="I971" t="str">
            <v>Предоплата бл№3</v>
          </cell>
        </row>
        <row r="972">
          <cell r="F972">
            <v>500</v>
          </cell>
          <cell r="H972" t="str">
            <v xml:space="preserve">Замена и ремонт ОГЦ </v>
          </cell>
          <cell r="I972" t="str">
            <v>Предоплата бл№3</v>
          </cell>
        </row>
        <row r="973">
          <cell r="F973">
            <v>500</v>
          </cell>
          <cell r="H973" t="str">
            <v>ПНД 1,2,3(инспекторская), 4-5 (после опрессовки)</v>
          </cell>
          <cell r="I973" t="str">
            <v>Предоплата бл№3</v>
          </cell>
        </row>
        <row r="974">
          <cell r="F974">
            <v>500</v>
          </cell>
          <cell r="H974" t="str">
            <v>Ремонт ОГК-А,Б</v>
          </cell>
          <cell r="I974" t="str">
            <v>Предоплата бл№3</v>
          </cell>
        </row>
        <row r="975">
          <cell r="F975">
            <v>500</v>
          </cell>
          <cell r="H975" t="str">
            <v>Замена трубопровода пожарной воды и ЗПТ</v>
          </cell>
          <cell r="I975" t="str">
            <v>Предоплата бл№3</v>
          </cell>
        </row>
        <row r="976">
          <cell r="F976">
            <v>500</v>
          </cell>
          <cell r="H976" t="str">
            <v>Ремонт напорных и сбросных циркводоводов ТГ, ТПН</v>
          </cell>
          <cell r="I976" t="str">
            <v>Предоплата бл№3</v>
          </cell>
        </row>
        <row r="977">
          <cell r="F977">
            <v>500</v>
          </cell>
          <cell r="H977" t="str">
            <v>Монтаж сеток в напорные ц/в  ТГ</v>
          </cell>
          <cell r="I977" t="str">
            <v>Предоплата бл№3</v>
          </cell>
        </row>
        <row r="978">
          <cell r="F978">
            <v>500</v>
          </cell>
          <cell r="H978" t="str">
            <v xml:space="preserve">Изготовление трубных пучков ОЭ-А,Б  ТГ </v>
          </cell>
          <cell r="I978" t="str">
            <v>Предоплата бл№3</v>
          </cell>
        </row>
        <row r="979">
          <cell r="F979">
            <v>500</v>
          </cell>
          <cell r="H979" t="str">
            <v xml:space="preserve">Замена ОЭ-А,Б  ТГ </v>
          </cell>
          <cell r="I979" t="str">
            <v>Предоплата бл№3</v>
          </cell>
        </row>
        <row r="980">
          <cell r="F980">
            <v>500</v>
          </cell>
          <cell r="H980" t="str">
            <v xml:space="preserve">Изготовление трубного пучка ЭУ  ТГ </v>
          </cell>
          <cell r="I980" t="str">
            <v>Предоплата бл№3</v>
          </cell>
        </row>
        <row r="981">
          <cell r="F981">
            <v>500</v>
          </cell>
          <cell r="H981" t="str">
            <v xml:space="preserve">Замена ЭУ  ТГ </v>
          </cell>
          <cell r="I981" t="str">
            <v>Предоплата бл№3</v>
          </cell>
        </row>
        <row r="982">
          <cell r="F982">
            <v>500</v>
          </cell>
          <cell r="H982" t="str">
            <v xml:space="preserve">Замена деф. трубок конденсаторов ТГ,ТПН </v>
          </cell>
          <cell r="I982" t="str">
            <v>Предоплата бл№3</v>
          </cell>
        </row>
        <row r="983">
          <cell r="F983">
            <v>500</v>
          </cell>
          <cell r="H983" t="str">
            <v>Ремонт конденсаторов ТГ,ТПН (замена жестких связей)</v>
          </cell>
          <cell r="I983" t="str">
            <v>Предоплата бл№3</v>
          </cell>
        </row>
        <row r="984">
          <cell r="F984">
            <v>500</v>
          </cell>
          <cell r="H984" t="str">
            <v>Бронировка БНТ</v>
          </cell>
          <cell r="I984" t="str">
            <v>Предоплата бл№3</v>
          </cell>
        </row>
        <row r="985">
          <cell r="F985">
            <v>500</v>
          </cell>
          <cell r="H985" t="str">
            <v>Ремонт ограждений и площадок обслуживания</v>
          </cell>
          <cell r="I985" t="str">
            <v>Предоплата бл№3</v>
          </cell>
        </row>
        <row r="986">
          <cell r="F986">
            <v>500</v>
          </cell>
          <cell r="H986" t="str">
            <v xml:space="preserve">Замена трубопр-дов  отм.35 до -4,2, </v>
          </cell>
          <cell r="I986" t="str">
            <v>Предоплата бл№3</v>
          </cell>
        </row>
        <row r="987">
          <cell r="F987">
            <v>500</v>
          </cell>
          <cell r="H987" t="str">
            <v>Основные средства (Электроинструмент)</v>
          </cell>
          <cell r="I987" t="str">
            <v>Предоплата бл№3</v>
          </cell>
        </row>
        <row r="990">
          <cell r="H990" t="str">
            <v>ОПС</v>
          </cell>
        </row>
        <row r="991">
          <cell r="F991">
            <v>500</v>
          </cell>
          <cell r="H991" t="str">
            <v>Ремонт трубопроводов, замена арматуры</v>
          </cell>
          <cell r="I991" t="str">
            <v>Предоплата бл№3</v>
          </cell>
        </row>
        <row r="992">
          <cell r="F992">
            <v>500</v>
          </cell>
          <cell r="H992" t="str">
            <v xml:space="preserve"> Замена паровых коробок ЦВД</v>
          </cell>
          <cell r="I992" t="str">
            <v>Предоплата бл№3</v>
          </cell>
        </row>
        <row r="993">
          <cell r="F993">
            <v>500</v>
          </cell>
          <cell r="H993" t="str">
            <v>Ремонт ОПС трубопроводов котла и турбины.</v>
          </cell>
          <cell r="I993" t="str">
            <v>Предоплата бл№3</v>
          </cell>
        </row>
        <row r="994">
          <cell r="F994">
            <v>500</v>
          </cell>
          <cell r="H994" t="str">
            <v>Наладка ОПС трубопроводов котла и турбины.</v>
          </cell>
          <cell r="I994" t="str">
            <v>Предоплата бл№3</v>
          </cell>
        </row>
        <row r="995">
          <cell r="F995">
            <v>500</v>
          </cell>
          <cell r="H995" t="str">
            <v xml:space="preserve">Подготовка  к контролю металла, ремонт стыков </v>
          </cell>
          <cell r="I995" t="str">
            <v>Предоплата бл№3</v>
          </cell>
        </row>
        <row r="996">
          <cell r="F996">
            <v>500</v>
          </cell>
          <cell r="H996" t="str">
            <v xml:space="preserve"> Замена трубопровода сброса с РР-20 в к-р и ц/водовод</v>
          </cell>
          <cell r="I996" t="str">
            <v>Предоплата бл№3</v>
          </cell>
        </row>
        <row r="997">
          <cell r="F997">
            <v>500</v>
          </cell>
          <cell r="H997" t="str">
            <v xml:space="preserve"> Демонтаж и монтаж сварочной сети</v>
          </cell>
          <cell r="I997" t="str">
            <v>Предоплата бл№3</v>
          </cell>
        </row>
        <row r="998">
          <cell r="F998">
            <v>500</v>
          </cell>
          <cell r="H998" t="str">
            <v>Термообработка сварочных стыков</v>
          </cell>
          <cell r="I998" t="str">
            <v>Предоплата бл№3</v>
          </cell>
        </row>
        <row r="999">
          <cell r="F999">
            <v>500</v>
          </cell>
          <cell r="H999" t="str">
            <v xml:space="preserve"> Основные средства(эл/инструмент)</v>
          </cell>
          <cell r="I999" t="str">
            <v>Предоплата бл№3</v>
          </cell>
        </row>
        <row r="1000">
          <cell r="H1000" t="str">
            <v>Арматура</v>
          </cell>
        </row>
        <row r="1001">
          <cell r="F1001">
            <v>500</v>
          </cell>
          <cell r="H1001" t="str">
            <v xml:space="preserve">Кап. ремонт арматуры  </v>
          </cell>
          <cell r="I1001" t="str">
            <v>Предоплата бл№3</v>
          </cell>
        </row>
        <row r="1002">
          <cell r="F1002">
            <v>500</v>
          </cell>
          <cell r="H1002" t="str">
            <v>Заводской ремонт арматуры и изготовление запчастей</v>
          </cell>
          <cell r="I1002" t="str">
            <v>Предоплата бл№3</v>
          </cell>
        </row>
        <row r="1003">
          <cell r="F1003">
            <v>500</v>
          </cell>
          <cell r="H1003" t="str">
            <v xml:space="preserve">Арматура впрысков блока </v>
          </cell>
          <cell r="I1003" t="str">
            <v>Предоплата бл№3</v>
          </cell>
        </row>
        <row r="1004">
          <cell r="F1004">
            <v>500</v>
          </cell>
          <cell r="H1004" t="str">
            <v>Основные средства (электроинструмент и т.д.)</v>
          </cell>
          <cell r="I1004" t="str">
            <v>Предоплата бл№3</v>
          </cell>
        </row>
        <row r="1005">
          <cell r="F1005">
            <v>500</v>
          </cell>
          <cell r="H1005" t="str">
            <v>Оборудование в арматурный участок</v>
          </cell>
          <cell r="I1005" t="str">
            <v>Предоплата бл№3</v>
          </cell>
        </row>
        <row r="1007">
          <cell r="H1007" t="str">
            <v>Общестанционное оборудование</v>
          </cell>
        </row>
        <row r="1008">
          <cell r="F1008">
            <v>500</v>
          </cell>
          <cell r="H1008" t="str">
            <v>Приобретение, монтаж грузового лифта бл.№3, ряд Г К/О</v>
          </cell>
          <cell r="I1008" t="str">
            <v>Предоплата бл№3</v>
          </cell>
        </row>
        <row r="1009">
          <cell r="F1009">
            <v>500</v>
          </cell>
          <cell r="H1009" t="str">
            <v>Монтаж пассажирского лифта №30.</v>
          </cell>
          <cell r="I1009" t="str">
            <v>Предоплата бл№3</v>
          </cell>
        </row>
        <row r="1010">
          <cell r="F1010">
            <v>500</v>
          </cell>
          <cell r="H1010" t="str">
            <v>Приобретение  и монтаж тельферов и кран балок. - ( 6 шт.)</v>
          </cell>
          <cell r="I1010" t="str">
            <v>Предоплата бл№3</v>
          </cell>
        </row>
        <row r="1011">
          <cell r="F1011" t="str">
            <v>б/н</v>
          </cell>
          <cell r="H1011" t="str">
            <v>Приобретение компрессора АВШ 3,7/200 или ВШ 4,2/200 (1 шт)</v>
          </cell>
        </row>
        <row r="1012">
          <cell r="F1012" t="str">
            <v>б/н</v>
          </cell>
          <cell r="H1012" t="str">
            <v>Приобретение и замена секций приточных камер в т/о 44 шт.</v>
          </cell>
        </row>
        <row r="1013">
          <cell r="F1013" t="str">
            <v>б/н</v>
          </cell>
          <cell r="H1013" t="str">
            <v>Приобретение отопительных агрегатов (АО 10 шт  ,СТД 10 шт )</v>
          </cell>
        </row>
        <row r="1014">
          <cell r="F1014" t="str">
            <v>б/н</v>
          </cell>
          <cell r="H1014" t="str">
            <v>Ремонт трубопровода ГЗУ нитка №2.</v>
          </cell>
        </row>
        <row r="1015">
          <cell r="F1015" t="str">
            <v>б/н</v>
          </cell>
          <cell r="H1015" t="str">
            <v>Замена подземных комуникаций питьевого и пожарного трубопровода со вскрытием грунта 2,1 км. (угольное поле)</v>
          </cell>
        </row>
        <row r="1018">
          <cell r="H1018" t="str">
            <v>СТР</v>
          </cell>
        </row>
        <row r="1019">
          <cell r="F1019">
            <v>427</v>
          </cell>
          <cell r="H1019" t="str">
            <v>Ремонт турбинного и вспомогательного оборудования</v>
          </cell>
        </row>
        <row r="1020">
          <cell r="F1020">
            <v>427</v>
          </cell>
          <cell r="H1020" t="str">
            <v>Генератор</v>
          </cell>
        </row>
        <row r="1021">
          <cell r="F1021">
            <v>427</v>
          </cell>
          <cell r="H1021" t="str">
            <v>Ремонт котельного и вспомогательного оборудования</v>
          </cell>
        </row>
        <row r="1022">
          <cell r="F1022">
            <v>427</v>
          </cell>
          <cell r="H1022" t="str">
            <v>Строительная часть</v>
          </cell>
        </row>
        <row r="1023">
          <cell r="F1023">
            <v>427</v>
          </cell>
          <cell r="H1023" t="str">
            <v>КИПиА</v>
          </cell>
        </row>
        <row r="1024">
          <cell r="F1024">
            <v>427</v>
          </cell>
          <cell r="H1024" t="str">
            <v>Электрическая часть Блока №8</v>
          </cell>
        </row>
        <row r="1025">
          <cell r="H1025" t="str">
            <v>Реконструкция системы НГЗУ</v>
          </cell>
        </row>
        <row r="1026">
          <cell r="H1026" t="str">
            <v>Демонтаж скрубберов блока 3</v>
          </cell>
        </row>
        <row r="1027">
          <cell r="F1027">
            <v>477</v>
          </cell>
          <cell r="H1027" t="str">
            <v xml:space="preserve">Монтаж электрофильтров блока 3 </v>
          </cell>
        </row>
        <row r="1028">
          <cell r="F1028">
            <v>488</v>
          </cell>
          <cell r="H1028" t="str">
            <v>Монтаж электрофильтров блока  8</v>
          </cell>
        </row>
        <row r="1029">
          <cell r="F1029">
            <v>544</v>
          </cell>
          <cell r="H1029" t="str">
            <v>Монтаж электрофильтров блока 4</v>
          </cell>
          <cell r="I1029" t="str">
            <v>Предоплата за реконструкция электрофильтра бл№4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жет"/>
      <sheetName val="ФОТ"/>
      <sheetName val="Ком. расходы"/>
      <sheetName val="Обучение сотрудников"/>
      <sheetName val="Транспортные расходы"/>
      <sheetName val="Канц. товары"/>
      <sheetName val="Услуги связи и ПД"/>
      <sheetName val="Расходные материалы и прочие"/>
      <sheetName val="PTC Consum and other"/>
      <sheetName val="Аренда офиса"/>
      <sheetName val="СМИ"/>
      <sheetName val="В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"/>
      <sheetName val="Расчет"/>
      <sheetName val="Рез-т"/>
      <sheetName val="Тр-т"/>
      <sheetName val="Отрезать"/>
      <sheetName val="Рез-т-график"/>
      <sheetName val="Задание"/>
      <sheetName val="Расход матер"/>
      <sheetName val="Макро"/>
      <sheetName val="Погрузчик"/>
      <sheetName val="Погр-к-вЗаписку"/>
      <sheetName val="Рез_т"/>
      <sheetName val="Const"/>
      <sheetName val="Лист3"/>
      <sheetName val="МЭМР"/>
      <sheetName val="прогноз"/>
      <sheetName val="Статьи"/>
      <sheetName val="Ком. расходы"/>
      <sheetName val="Currency &amp; Location Sheet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ДЦ"/>
      <sheetName val="Крепь"/>
      <sheetName val="Пилорама"/>
      <sheetName val="Столярка"/>
      <sheetName val="СМУ(УКР,РБУ,АБЗ)"/>
      <sheetName val="СМУ(УКР)"/>
      <sheetName val="АБЗ"/>
      <sheetName val="РБУ"/>
      <sheetName val="ОТК"/>
      <sheetName val="КиПиА"/>
      <sheetName val="Химлаборатория"/>
      <sheetName val="РСА"/>
      <sheetName val="Охрана"/>
      <sheetName val="Закладка"/>
      <sheetName val="Добыча"/>
      <sheetName val="ЗТО"/>
      <sheetName val="УСО"/>
      <sheetName val="База"/>
      <sheetName val="Debt"/>
      <sheetName val="Лист3"/>
      <sheetName val="МЭМР"/>
      <sheetName val="прогноз"/>
      <sheetName val="PYTB"/>
      <sheetName val="Рез_т"/>
      <sheetName val="ао"/>
      <sheetName val="Фактическая  1998г смета затрат"/>
      <sheetName val="Рез-т"/>
      <sheetName val="цена"/>
      <sheetName val="Перечень связанных сторон"/>
      <sheetName val="Шаблон"/>
      <sheetName val="Рентгенлаборатория"/>
      <sheetName val="ЯНВАРЬ"/>
      <sheetName val="INFO"/>
      <sheetName val="Осн. параметры"/>
      <sheetName val="Объемы"/>
      <sheetName val="АА"/>
      <sheetName val="Сводная по цехам"/>
      <sheetName val="Форма2"/>
      <sheetName val="Факт"/>
      <sheetName val="Калькуляция"/>
    </sheetNames>
    <sheetDataSet>
      <sheetData sheetId="0">
        <row r="4">
          <cell r="X4">
            <v>103.9</v>
          </cell>
        </row>
      </sheetData>
      <sheetData sheetId="1">
        <row r="4">
          <cell r="X4">
            <v>103.9</v>
          </cell>
        </row>
      </sheetData>
      <sheetData sheetId="2">
        <row r="4">
          <cell r="X4">
            <v>103.9</v>
          </cell>
        </row>
      </sheetData>
      <sheetData sheetId="3">
        <row r="4">
          <cell r="X4">
            <v>103.9</v>
          </cell>
        </row>
      </sheetData>
      <sheetData sheetId="4">
        <row r="4">
          <cell r="X4">
            <v>103.9</v>
          </cell>
        </row>
      </sheetData>
      <sheetData sheetId="5">
        <row r="4">
          <cell r="X4">
            <v>103.9</v>
          </cell>
        </row>
      </sheetData>
      <sheetData sheetId="6" refreshError="1"/>
      <sheetData sheetId="7">
        <row r="4">
          <cell r="X4">
            <v>103.9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Дефл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1.3_Числ.администр. (2)"/>
      <sheetName val="5 - структура"/>
      <sheetName val="Cost 99v98"/>
      <sheetName val="Лист3"/>
      <sheetName val="МЭМР"/>
      <sheetName val="прогноз"/>
      <sheetName val="РБУ"/>
      <sheetName val="Parameters"/>
      <sheetName val="2_5_Календарь"/>
      <sheetName val="Details"/>
      <sheetName val="Customize Your Loan Manager"/>
      <sheetName val="Loan Amortization Table"/>
      <sheetName val="const"/>
      <sheetName val="Labor"/>
      <sheetName val="Input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0">
          <cell r="B10">
            <v>1.4999999999999999E-2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_ запасы"/>
      <sheetName val="Экспл_ запасы"/>
      <sheetName val="Исх."/>
      <sheetName val="Геол. запасы"/>
      <sheetName val="Пром. запасы"/>
      <sheetName val="Экспл. запасы"/>
      <sheetName val="Э.з."/>
      <sheetName val="Вскрыша"/>
      <sheetName val="Трансп.объем"/>
      <sheetName val="Тр.о."/>
      <sheetName val="Итого"/>
      <sheetName val="5 - структура"/>
      <sheetName val="Input"/>
      <sheetName val="Inputs"/>
      <sheetName val="Рез_т"/>
      <sheetName val="Const"/>
      <sheetName val="Дефл"/>
      <sheetName val="Отопление"/>
      <sheetName val="Вентиляция"/>
      <sheetName val="РБУ"/>
      <sheetName val="Рез-т"/>
      <sheetName val="перечень связанных сторон"/>
    </sheetNames>
    <sheetDataSet>
      <sheetData sheetId="0">
        <row r="2">
          <cell r="B2">
            <v>0.03</v>
          </cell>
        </row>
      </sheetData>
      <sheetData sheetId="1">
        <row r="2">
          <cell r="B2">
            <v>0.03</v>
          </cell>
        </row>
        <row r="3">
          <cell r="G3">
            <v>0.25</v>
          </cell>
        </row>
      </sheetData>
      <sheetData sheetId="2">
        <row r="2">
          <cell r="B2">
            <v>0.03</v>
          </cell>
        </row>
      </sheetData>
      <sheetData sheetId="3">
        <row r="2">
          <cell r="B2">
            <v>0.03</v>
          </cell>
        </row>
      </sheetData>
      <sheetData sheetId="4">
        <row r="2">
          <cell r="B2">
            <v>0.03</v>
          </cell>
        </row>
      </sheetData>
      <sheetData sheetId="5">
        <row r="2">
          <cell r="B2">
            <v>0.03</v>
          </cell>
        </row>
      </sheetData>
      <sheetData sheetId="6">
        <row r="2">
          <cell r="B2">
            <v>0.03</v>
          </cell>
        </row>
      </sheetData>
      <sheetData sheetId="7">
        <row r="2">
          <cell r="B2">
            <v>0.03</v>
          </cell>
        </row>
      </sheetData>
      <sheetData sheetId="8">
        <row r="2">
          <cell r="B2">
            <v>0.03</v>
          </cell>
        </row>
      </sheetData>
      <sheetData sheetId="9">
        <row r="2">
          <cell r="B2">
            <v>0.03</v>
          </cell>
        </row>
      </sheetData>
      <sheetData sheetId="10">
        <row r="2">
          <cell r="B2">
            <v>0.03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2018_8+4 ДПИ (пересч 400$)"/>
      <sheetName val="ИП 2019_отчет"/>
      <sheetName val="Лист1"/>
      <sheetName val="Январь факт1"/>
      <sheetName val="Февраль факт"/>
      <sheetName val="Март факт"/>
      <sheetName val="Прогноз Февраль (2)"/>
      <sheetName val="ИП 2019_отчет (2)"/>
      <sheetName val="Январь факт"/>
      <sheetName val="Прогноз Февраль"/>
      <sheetName val="ИП 9+3 ФЭД ОПИМИ"/>
      <sheetName val="Пр_2018_9+3 ДПИ (340$)"/>
      <sheetName val="Оплата за сентябрь"/>
      <sheetName val="Коррек утв ДКРЕМ"/>
      <sheetName val="ИП_2019"/>
      <sheetName val="ПТ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пь"/>
      <sheetName val="Пилорама"/>
      <sheetName val="Столярка"/>
      <sheetName val="СМУ(УКР,РБУ,АБЗ для Тяна)"/>
      <sheetName val="СМУ(УКР,РБУ,АБЗ)"/>
      <sheetName val="УКР"/>
      <sheetName val="РБУ"/>
      <sheetName val="АБЗ"/>
      <sheetName val="Сети и подстанции"/>
      <sheetName val="Турбокомпрессорная"/>
      <sheetName val="Электротехнический"/>
      <sheetName val="Промкотельная"/>
      <sheetName val="Водоснабжение"/>
      <sheetName val="Промводоснабжение"/>
      <sheetName val="Очистные  сооружения"/>
      <sheetName val="ОСШВ"/>
      <sheetName val="Энергоцех(сводная)"/>
      <sheetName val="ЖДЦ"/>
      <sheetName val="Выбор цеха"/>
      <sheetName val="Справочник "/>
      <sheetName val="Шаблон (2)"/>
      <sheetName val="Шаблон"/>
      <sheetName val="Копия шаблона"/>
      <sheetName val="Шаблон (3)"/>
      <sheetName val="Справочник"/>
      <sheetName val="Промкотельная (2)"/>
      <sheetName val="Очистные сооружения"/>
      <sheetName val="Очистные шахтных вод"/>
      <sheetName val="СМУ"/>
      <sheetName val="Модуль1"/>
      <sheetName val="10 пост-пер  год, кв"/>
      <sheetName val="Статьи"/>
      <sheetName val="Экспл_ запасы"/>
      <sheetName val="Пром_ запасы"/>
      <sheetName val="_RISK Correlations"/>
      <sheetName val="ЯНВАРЬ"/>
      <sheetName val="X-rates"/>
      <sheetName val="Затраты"/>
      <sheetName val="Проводки'02"/>
      <sheetName val="PYTB"/>
      <sheetName val="База"/>
      <sheetName val="Дефл"/>
      <sheetName val="ОСВ"/>
      <sheetName val="Краткоср. КЗ"/>
      <sheetName val="Закупки металлов"/>
      <sheetName val="data"/>
      <sheetName val="Экспл. запасы"/>
      <sheetName val="Пром. запасы"/>
      <sheetName val="Cost 99v98"/>
      <sheetName val="Лист3"/>
      <sheetName val="МЭМР"/>
      <sheetName val="прогноз"/>
      <sheetName val="CurRates"/>
      <sheetName val="Доход_расход"/>
      <sheetName val="КОП"/>
      <sheetName val="Леневка"/>
      <sheetName val="МВЦ"/>
      <sheetName val="Никомед"/>
      <sheetName val="Охотник"/>
      <sheetName val="РЭУ"/>
      <sheetName val="УДУ"/>
      <sheetName val="Уралец"/>
      <sheetName val="ЦКиИ"/>
      <sheetName val="Финансы"/>
      <sheetName val="3.3. Invento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детально"/>
      <sheetName val="Справочник"/>
      <sheetName val="РБУ"/>
      <sheetName val="ISvsOB"/>
      <sheetName val="Дефл"/>
      <sheetName val="Sum Statement"/>
      <sheetName val="Revenue"/>
      <sheetName val="Invoi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99 cons YTD"/>
      <sheetName val="Calc"/>
      <sheetName val="GoEight"/>
      <sheetName val="MOne"/>
      <sheetName val="KOne"/>
      <sheetName val="MTwo"/>
      <sheetName val="GoSeven"/>
      <sheetName val="GrThree"/>
      <sheetName val="HTwo"/>
      <sheetName val="JOne"/>
      <sheetName val="JTwo"/>
      <sheetName val="HOne"/>
      <sheetName val="GrFour"/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_Summary"/>
      <sheetName val="System"/>
      <sheetName val="прочие"/>
      <sheetName val="Câmbio - 97"/>
      <sheetName val="altai income statement"/>
      <sheetName val="P&amp;L CCI Detail"/>
      <sheetName val="Cash CCI Detail"/>
      <sheetName val="COA Sumry by Contr"/>
      <sheetName val="TDC Item Dets_Full"/>
      <sheetName val="TDC Item Dets_IPM_Full"/>
      <sheetName val="COA Sumry _ Std Imp"/>
      <sheetName val="Contr TDC _ Std Imp"/>
      <sheetName val="Item Sumry _ Std Imp"/>
      <sheetName val="Proj TIC _ Std Imp"/>
      <sheetName val="Unit Costs _ Std Imp"/>
      <sheetName val="ЯНВАРЬ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ок по бюджету"/>
      <sheetName val="Февраль по группам"/>
      <sheetName val="Февраль детально"/>
      <sheetName val="Лист6"/>
      <sheetName val="repair yar"/>
      <sheetName val="repair месяц"/>
      <sheetName val="расход"/>
      <sheetName val="Расход со склада"/>
      <sheetName val="Подрядчики февраль06"/>
      <sheetName val="скала"/>
      <sheetName val="Сверка расходов с Флэш"/>
      <sheetName val="Группы"/>
      <sheetName val="c испр"/>
      <sheetName val="Подрядчики тек.февраль06"/>
      <sheetName val="март детально"/>
      <sheetName val="Справочник"/>
      <sheetName val="Trial Balance"/>
      <sheetName val="Экспл_ запасы"/>
      <sheetName val="Пром_ запасы"/>
      <sheetName val="Project Proforma"/>
      <sheetName val="Capital"/>
      <sheetName val="Prod Stats"/>
      <sheetName val="Prod Value"/>
      <sheetName val="Tax"/>
      <sheetName val="Анализ закл. работ"/>
      <sheetName val="Cash CCI Detail"/>
      <sheetName val="Отчет тек февраль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90104</v>
          </cell>
          <cell r="B3" t="str">
            <v>тек.рем</v>
          </cell>
          <cell r="C3" t="str">
            <v>Материалы</v>
          </cell>
        </row>
        <row r="4">
          <cell r="A4">
            <v>93101</v>
          </cell>
          <cell r="B4" t="str">
            <v>тек.рем</v>
          </cell>
          <cell r="C4" t="str">
            <v>Материалы</v>
          </cell>
        </row>
        <row r="5">
          <cell r="A5">
            <v>9340102</v>
          </cell>
          <cell r="B5" t="str">
            <v>тек.рем</v>
          </cell>
          <cell r="C5" t="str">
            <v>Материалы</v>
          </cell>
        </row>
        <row r="6">
          <cell r="A6">
            <v>9340103</v>
          </cell>
          <cell r="B6" t="str">
            <v>тек.рем</v>
          </cell>
          <cell r="C6" t="str">
            <v>Материалы</v>
          </cell>
        </row>
        <row r="7">
          <cell r="A7">
            <v>9340104</v>
          </cell>
          <cell r="B7" t="str">
            <v>тек.рем</v>
          </cell>
          <cell r="C7" t="str">
            <v>Материалы</v>
          </cell>
        </row>
        <row r="8">
          <cell r="A8">
            <v>9340105</v>
          </cell>
          <cell r="B8" t="str">
            <v>тек.рем</v>
          </cell>
          <cell r="C8" t="str">
            <v>Материалы</v>
          </cell>
        </row>
        <row r="9">
          <cell r="A9">
            <v>9340106</v>
          </cell>
          <cell r="B9" t="str">
            <v>тек.рем</v>
          </cell>
          <cell r="C9" t="str">
            <v>Материалы</v>
          </cell>
        </row>
        <row r="10">
          <cell r="A10">
            <v>9340107</v>
          </cell>
          <cell r="B10" t="str">
            <v>тек.рем</v>
          </cell>
          <cell r="C10" t="str">
            <v>Материалы</v>
          </cell>
        </row>
        <row r="11">
          <cell r="A11">
            <v>9340108</v>
          </cell>
          <cell r="B11" t="str">
            <v>тек.рем</v>
          </cell>
          <cell r="C11" t="str">
            <v>Материалы</v>
          </cell>
        </row>
        <row r="12">
          <cell r="A12">
            <v>9340109</v>
          </cell>
          <cell r="B12" t="str">
            <v>тек.рем</v>
          </cell>
          <cell r="C12" t="str">
            <v>Материалы</v>
          </cell>
        </row>
        <row r="13">
          <cell r="A13">
            <v>9340110</v>
          </cell>
          <cell r="B13" t="str">
            <v>тек.рем</v>
          </cell>
          <cell r="C13" t="str">
            <v>Материалы</v>
          </cell>
        </row>
        <row r="14">
          <cell r="A14">
            <v>9340111</v>
          </cell>
          <cell r="B14" t="str">
            <v>тек.рем</v>
          </cell>
          <cell r="C14" t="str">
            <v>Материалы</v>
          </cell>
        </row>
        <row r="15">
          <cell r="A15">
            <v>821032001</v>
          </cell>
          <cell r="B15" t="str">
            <v>тек.рем</v>
          </cell>
          <cell r="C15" t="str">
            <v>Материалы</v>
          </cell>
        </row>
        <row r="16">
          <cell r="A16">
            <v>82103322</v>
          </cell>
          <cell r="B16" t="str">
            <v>тек.рем</v>
          </cell>
          <cell r="C16" t="str">
            <v>Материалы</v>
          </cell>
        </row>
        <row r="17">
          <cell r="A17">
            <v>90105</v>
          </cell>
          <cell r="B17" t="str">
            <v>тек.рем</v>
          </cell>
          <cell r="C17" t="str">
            <v>Запчасти</v>
          </cell>
        </row>
        <row r="18">
          <cell r="A18">
            <v>93102</v>
          </cell>
          <cell r="B18" t="str">
            <v>тек.рем</v>
          </cell>
          <cell r="C18" t="str">
            <v>Запчасти</v>
          </cell>
        </row>
        <row r="19">
          <cell r="A19">
            <v>9340202</v>
          </cell>
          <cell r="B19" t="str">
            <v>тек.рем</v>
          </cell>
          <cell r="C19" t="str">
            <v>Запчасти</v>
          </cell>
        </row>
        <row r="20">
          <cell r="A20">
            <v>93402021</v>
          </cell>
          <cell r="B20" t="str">
            <v>тек.рем</v>
          </cell>
          <cell r="C20" t="str">
            <v>Запчасти</v>
          </cell>
        </row>
        <row r="21">
          <cell r="A21">
            <v>93402022</v>
          </cell>
          <cell r="B21" t="str">
            <v>тек.рем</v>
          </cell>
          <cell r="C21" t="str">
            <v>Запчасти</v>
          </cell>
        </row>
        <row r="22">
          <cell r="A22">
            <v>93402023</v>
          </cell>
          <cell r="B22" t="str">
            <v>тек.рем</v>
          </cell>
          <cell r="C22" t="str">
            <v>Запчасти</v>
          </cell>
        </row>
        <row r="23">
          <cell r="A23">
            <v>93402024</v>
          </cell>
          <cell r="B23" t="str">
            <v>тек.рем</v>
          </cell>
          <cell r="C23" t="str">
            <v>Запчасти</v>
          </cell>
        </row>
        <row r="24">
          <cell r="A24">
            <v>93402025</v>
          </cell>
          <cell r="B24" t="str">
            <v>тек.рем</v>
          </cell>
          <cell r="C24" t="str">
            <v>Запчасти</v>
          </cell>
        </row>
        <row r="25">
          <cell r="A25">
            <v>93402026</v>
          </cell>
          <cell r="B25" t="str">
            <v>тек.рем</v>
          </cell>
          <cell r="C25" t="str">
            <v>Запчасти</v>
          </cell>
        </row>
        <row r="26">
          <cell r="A26">
            <v>93402027</v>
          </cell>
          <cell r="B26" t="str">
            <v>тек.рем</v>
          </cell>
          <cell r="C26" t="str">
            <v>Запчасти</v>
          </cell>
        </row>
        <row r="27">
          <cell r="A27">
            <v>93402028</v>
          </cell>
          <cell r="B27" t="str">
            <v>тек.рем</v>
          </cell>
          <cell r="C27" t="str">
            <v>Запчасти</v>
          </cell>
        </row>
        <row r="28">
          <cell r="A28">
            <v>93402029</v>
          </cell>
          <cell r="B28" t="str">
            <v>тек.рем</v>
          </cell>
          <cell r="C28" t="str">
            <v>Запчасти</v>
          </cell>
        </row>
        <row r="29">
          <cell r="A29">
            <v>821032002</v>
          </cell>
          <cell r="B29" t="str">
            <v>тек.рем</v>
          </cell>
          <cell r="C29" t="str">
            <v>Запчасти</v>
          </cell>
        </row>
        <row r="30">
          <cell r="A30">
            <v>82103323</v>
          </cell>
          <cell r="B30" t="str">
            <v>тек.рем</v>
          </cell>
          <cell r="C30" t="str">
            <v>Запчасти</v>
          </cell>
        </row>
        <row r="31">
          <cell r="A31">
            <v>8210332</v>
          </cell>
          <cell r="B31" t="str">
            <v>тек.рем</v>
          </cell>
          <cell r="C31" t="str">
            <v>Запчасти</v>
          </cell>
        </row>
        <row r="32">
          <cell r="A32">
            <v>93405021</v>
          </cell>
          <cell r="B32" t="str">
            <v>тек.рем</v>
          </cell>
          <cell r="C32" t="str">
            <v>Подрядчики</v>
          </cell>
        </row>
        <row r="33">
          <cell r="A33">
            <v>93405022</v>
          </cell>
          <cell r="B33" t="str">
            <v>тек.рем</v>
          </cell>
          <cell r="C33" t="str">
            <v>Подрядчики</v>
          </cell>
        </row>
        <row r="34">
          <cell r="A34">
            <v>93405023</v>
          </cell>
          <cell r="B34" t="str">
            <v>тек.рем</v>
          </cell>
          <cell r="C34" t="str">
            <v>Подрядчики</v>
          </cell>
        </row>
        <row r="35">
          <cell r="A35">
            <v>93405024</v>
          </cell>
          <cell r="B35" t="str">
            <v>тек.рем</v>
          </cell>
          <cell r="C35" t="str">
            <v>Подрядчики</v>
          </cell>
        </row>
        <row r="36">
          <cell r="A36">
            <v>93405025</v>
          </cell>
          <cell r="B36" t="str">
            <v>тек.рем</v>
          </cell>
          <cell r="C36" t="str">
            <v>Подрядчики</v>
          </cell>
        </row>
        <row r="37">
          <cell r="A37">
            <v>93405026</v>
          </cell>
          <cell r="B37" t="str">
            <v>тек.рем</v>
          </cell>
          <cell r="C37" t="str">
            <v>Подрядчики</v>
          </cell>
        </row>
        <row r="38">
          <cell r="A38">
            <v>93405027</v>
          </cell>
          <cell r="B38" t="str">
            <v>тек.рем</v>
          </cell>
          <cell r="C38" t="str">
            <v>Подрядчики</v>
          </cell>
        </row>
        <row r="39">
          <cell r="A39">
            <v>93405028</v>
          </cell>
          <cell r="B39" t="str">
            <v>тек.рем</v>
          </cell>
          <cell r="C39" t="str">
            <v>Подрядчики</v>
          </cell>
        </row>
        <row r="40">
          <cell r="A40">
            <v>93405029</v>
          </cell>
          <cell r="B40" t="str">
            <v>тек.рем</v>
          </cell>
          <cell r="C40" t="str">
            <v>Подрядчики</v>
          </cell>
        </row>
        <row r="41">
          <cell r="A41">
            <v>82103324</v>
          </cell>
          <cell r="B41" t="str">
            <v>тек.рем</v>
          </cell>
          <cell r="C41" t="str">
            <v>Подрядчики</v>
          </cell>
        </row>
        <row r="42">
          <cell r="A42">
            <v>8210321</v>
          </cell>
          <cell r="B42" t="str">
            <v>тек.рем</v>
          </cell>
          <cell r="C42" t="str">
            <v>Подрядчики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ОборБалФормОтч"/>
      <sheetName val="ТитулЛистОтч"/>
      <sheetName val="t0_name"/>
      <sheetName val="s"/>
      <sheetName val="ЯНВАРЬ"/>
      <sheetName val="Справочник"/>
      <sheetName val="База"/>
      <sheetName val="СписокТЭП"/>
      <sheetName val="поставка сравн13"/>
      <sheetName val="Форма2"/>
      <sheetName val="справка"/>
      <sheetName val="KAR10"/>
      <sheetName val="Контакты"/>
      <sheetName val="TB Atai excel"/>
      <sheetName val="скала"/>
      <sheetName val="Sum Statement"/>
      <sheetName val="OBL_CRED_30-06-97.XLS"/>
      <sheetName val="март детально"/>
      <sheetName val="T6.200"/>
      <sheetName val="1 класс"/>
      <sheetName val="2 класс"/>
      <sheetName val="3 класс"/>
      <sheetName val="4 класс"/>
      <sheetName val="5 класс"/>
      <sheetName val="\\KZWKHASENOVGA\aws\Documents a"/>
      <sheetName val="РБУ"/>
      <sheetName val="ввод-вывод ОС авг2004- 2005"/>
      <sheetName val="XLR_NoRangeSheet"/>
      <sheetName val="предприятия"/>
      <sheetName val="Лв 1715 (сб)"/>
      <sheetName val="ИзменяемыеДанные"/>
      <sheetName val="ДДСАБ"/>
      <sheetName val="ДДСККБ"/>
      <sheetName val="P&amp;L"/>
      <sheetName val="Provisions"/>
      <sheetName val="SMSTemp"/>
      <sheetName val="МО 0012"/>
      <sheetName val="д.7.001"/>
      <sheetName val="СЦЕНАРН УСЛ"/>
      <sheetName val="Статьи"/>
      <sheetName val="10Cash"/>
      <sheetName val="СПгнг"/>
      <sheetName val="Rollforward"/>
      <sheetName val="класс"/>
      <sheetName val="#ССЫЛКА"/>
      <sheetName val="FES"/>
      <sheetName val="из сем"/>
      <sheetName val="Пр3"/>
      <sheetName val="ниигкр"/>
      <sheetName val="60701"/>
      <sheetName val="Движение ОС"/>
      <sheetName val="I KEY INFORMATION"/>
      <sheetName val="ОТиТБ"/>
      <sheetName val="факт 2005 г."/>
      <sheetName val="Лист2"/>
      <sheetName val="Water trucking 2005"/>
      <sheetName val="Ввод"/>
      <sheetName val="2в"/>
      <sheetName val="Cash CCI Detail"/>
      <sheetName val="N-200.1"/>
      <sheetName val="N-500.1"/>
      <sheetName val="Добыча нефти4"/>
      <sheetName val="Mine Gen"/>
      <sheetName val="Экспл_ запасы"/>
      <sheetName val="Пром_ запасы"/>
      <sheetName val="__KZWKHASENOVGA_aws_Documents a"/>
      <sheetName val="PDC_Worksheet"/>
      <sheetName val="ао"/>
      <sheetName val=""/>
      <sheetName val="Hidden"/>
      <sheetName val="Исходные"/>
      <sheetName val="Debt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иг (2)"/>
      <sheetName val="ориг"/>
      <sheetName val="ЦЗ"/>
      <sheetName val="Лист2"/>
      <sheetName val="Лист3"/>
      <sheetName val="скала"/>
      <sheetName val="ВЦМ (2)"/>
      <sheetName val="Банк сентябрь 07"/>
      <sheetName val="Assumptions"/>
      <sheetName val="март детально"/>
      <sheetName val="Анализ закл. работ"/>
      <sheetName val="Non IC Input"/>
      <sheetName val="ао"/>
    </sheetNames>
    <sheetDataSet>
      <sheetData sheetId="0" refreshError="1"/>
      <sheetData sheetId="1" refreshError="1"/>
      <sheetData sheetId="2" refreshError="1">
        <row r="1">
          <cell r="A1" t="str">
            <v>ЦЗ</v>
          </cell>
        </row>
        <row r="2">
          <cell r="A2" t="str">
            <v>Эксп-общестанционное оборудование</v>
          </cell>
          <cell r="B2" t="str">
            <v>01</v>
          </cell>
        </row>
        <row r="3">
          <cell r="A3" t="str">
            <v>Эксп-котельного оборудования</v>
          </cell>
          <cell r="B3" t="str">
            <v>02</v>
          </cell>
        </row>
        <row r="4">
          <cell r="A4" t="str">
            <v>Эксп-турбинного оборудования</v>
          </cell>
          <cell r="B4" t="str">
            <v>03</v>
          </cell>
        </row>
        <row r="5">
          <cell r="A5" t="str">
            <v>Рем-основного оборуд-я котла</v>
          </cell>
          <cell r="B5" t="str">
            <v>04</v>
          </cell>
        </row>
        <row r="6">
          <cell r="A6" t="str">
            <v>Рем-вспомогат.обор-я котла</v>
          </cell>
          <cell r="B6" t="str">
            <v>05</v>
          </cell>
        </row>
        <row r="7">
          <cell r="A7" t="str">
            <v>Рем-турбинного обор-я</v>
          </cell>
          <cell r="B7" t="str">
            <v>06</v>
          </cell>
        </row>
        <row r="8">
          <cell r="A8" t="str">
            <v>Рем-общест.ремонта</v>
          </cell>
          <cell r="B8" t="str">
            <v>07</v>
          </cell>
        </row>
        <row r="9">
          <cell r="A9" t="str">
            <v>Топл-эксплуатац оборуд-я</v>
          </cell>
          <cell r="B9" t="str">
            <v>08</v>
          </cell>
        </row>
        <row r="10">
          <cell r="A10" t="str">
            <v>Топл-рем.оборуд-я 1 участка</v>
          </cell>
          <cell r="B10" t="str">
            <v>09</v>
          </cell>
        </row>
        <row r="11">
          <cell r="A11" t="str">
            <v>Топл-рем.оборуд-я 2 участка</v>
          </cell>
          <cell r="B11" t="str">
            <v>10</v>
          </cell>
        </row>
        <row r="12">
          <cell r="A12" t="str">
            <v>Топл-автотранпорт</v>
          </cell>
          <cell r="B12" t="str">
            <v>11</v>
          </cell>
        </row>
        <row r="13">
          <cell r="A13" t="str">
            <v>ЭлЭ-Оперативный персонал (эксплуат оборуд-я)</v>
          </cell>
          <cell r="B13" t="str">
            <v>12</v>
          </cell>
        </row>
        <row r="14">
          <cell r="A14" t="str">
            <v>ЭлЭ-ремонт</v>
          </cell>
          <cell r="B14" t="str">
            <v>13</v>
          </cell>
        </row>
        <row r="15">
          <cell r="A15" t="str">
            <v>ЭлЦ-измерения и испыт-я  РЗА</v>
          </cell>
          <cell r="B15" t="str">
            <v>14</v>
          </cell>
        </row>
        <row r="16">
          <cell r="A16" t="str">
            <v>ЭлЦ-высоков.оборуд-я</v>
          </cell>
          <cell r="B16" t="str">
            <v>15</v>
          </cell>
        </row>
        <row r="17">
          <cell r="A17" t="str">
            <v>ТАИ-РемонтКИП</v>
          </cell>
          <cell r="B17" t="str">
            <v>16</v>
          </cell>
        </row>
        <row r="18">
          <cell r="A18" t="str">
            <v>ТАИ-Участок по АСУ ТП</v>
          </cell>
          <cell r="B18" t="str">
            <v>17</v>
          </cell>
        </row>
        <row r="19">
          <cell r="A19" t="str">
            <v>ТАИ-Эксплуатация</v>
          </cell>
          <cell r="B19" t="str">
            <v>18</v>
          </cell>
        </row>
        <row r="20">
          <cell r="A20" t="str">
            <v>ТБ-Охрана труда</v>
          </cell>
          <cell r="B20" t="str">
            <v>19</v>
          </cell>
        </row>
        <row r="21">
          <cell r="A21" t="str">
            <v>ТБ-АХО</v>
          </cell>
          <cell r="B21" t="str">
            <v>22</v>
          </cell>
        </row>
        <row r="22">
          <cell r="A22" t="str">
            <v>План-Инженерная поддержка</v>
          </cell>
          <cell r="B22" t="str">
            <v>25</v>
          </cell>
        </row>
        <row r="23">
          <cell r="A23" t="str">
            <v>Группа ОППР</v>
          </cell>
          <cell r="B23">
            <v>26</v>
          </cell>
        </row>
        <row r="24">
          <cell r="A24" t="str">
            <v>План-ОМТС</v>
          </cell>
          <cell r="B24" t="str">
            <v>27</v>
          </cell>
        </row>
        <row r="25">
          <cell r="A25" t="str">
            <v>_Руководители-Плановоэкономический</v>
          </cell>
          <cell r="B25">
            <v>28</v>
          </cell>
        </row>
        <row r="26">
          <cell r="A26" t="str">
            <v>Ю-кадры</v>
          </cell>
          <cell r="B26" t="str">
            <v>31</v>
          </cell>
        </row>
        <row r="27">
          <cell r="A27" t="str">
            <v>Административные/переменные</v>
          </cell>
          <cell r="B27" t="str">
            <v>33</v>
          </cell>
        </row>
        <row r="28">
          <cell r="A28" t="str">
            <v>Проект Дюсен</v>
          </cell>
          <cell r="B28">
            <v>36</v>
          </cell>
        </row>
        <row r="29">
          <cell r="A29" t="str">
            <v>ТАИ-Участок IT и связь</v>
          </cell>
          <cell r="B29">
            <v>17</v>
          </cell>
        </row>
        <row r="30">
          <cell r="A30" t="str">
            <v>Ремонт сосудов, арматуры и трубопроводов</v>
          </cell>
          <cell r="B30" t="str">
            <v>42</v>
          </cell>
        </row>
        <row r="31">
          <cell r="A31" t="str">
            <v>ТБ-Пожарники</v>
          </cell>
          <cell r="B31" t="str">
            <v>21</v>
          </cell>
        </row>
        <row r="32">
          <cell r="A32" t="str">
            <v>Астанинский офис</v>
          </cell>
          <cell r="B32">
            <v>38</v>
          </cell>
        </row>
        <row r="33">
          <cell r="A33" t="str">
            <v>Ф-Бухгалтерия</v>
          </cell>
          <cell r="B33">
            <v>24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планы р.е."/>
      <sheetName val="Ам. ВЦМ "/>
      <sheetName val="База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жет"/>
      <sheetName val="ФОТ"/>
      <sheetName val="Ком. расходы"/>
      <sheetName val="Обучение сотрудников"/>
      <sheetName val="Транспортные расходы"/>
      <sheetName val="Канц. товары"/>
      <sheetName val="Услуги связи и ПД"/>
      <sheetName val="Расходные материалы и прочие"/>
      <sheetName val="PTC Consum and other"/>
      <sheetName val="Аренда офиса"/>
      <sheetName val="СМИ"/>
      <sheetName val="Входн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1">
          <cell r="D121">
            <v>1066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3"/>
      <sheetName val="приложение 22"/>
      <sheetName val="приложение 21"/>
      <sheetName val="приложение 2 (2)"/>
    </sheetNames>
    <sheetDataSet>
      <sheetData sheetId="0"/>
      <sheetData sheetId="1">
        <row r="18">
          <cell r="F18">
            <v>2764.647521428572</v>
          </cell>
        </row>
        <row r="33">
          <cell r="F33">
            <v>6690.6476442000003</v>
          </cell>
        </row>
        <row r="50">
          <cell r="F50">
            <v>35.115689400000001</v>
          </cell>
        </row>
        <row r="55">
          <cell r="F55">
            <v>3592.0811420000009</v>
          </cell>
        </row>
        <row r="59">
          <cell r="F59">
            <v>4483.078997999999</v>
          </cell>
        </row>
      </sheetData>
      <sheetData sheetId="2">
        <row r="23">
          <cell r="E23">
            <v>1562.4999999999998</v>
          </cell>
        </row>
      </sheetData>
      <sheetData sheetId="3">
        <row r="20">
          <cell r="B20" t="str">
            <v>Капитальный ремонт  двухцепной ВЛ-110кВ "12С "14С" от выхода портала ТЭЦ до опоры №42</v>
          </cell>
          <cell r="D20">
            <v>52913.889999999992</v>
          </cell>
          <cell r="I20">
            <v>8267.4866071428569</v>
          </cell>
        </row>
        <row r="21">
          <cell r="B21" t="str">
            <v>Монтаж кабеля линии 6кВ "ПВЗ" с ТП-5 ЖОФ-1,2 яч.№20 до яч.№15 РУ-6кВ</v>
          </cell>
          <cell r="H21">
            <v>4377.6785714285706</v>
          </cell>
          <cell r="I21">
            <v>154.58000000000001</v>
          </cell>
        </row>
        <row r="22">
          <cell r="B22" t="str">
            <v>Капитальный ремонт и прокладку кабельной трассы от РП- 5 яч.№29 и яч.№31 ЖОФ-1,2 до ТП-НТВ (насосная теплой воды)</v>
          </cell>
          <cell r="D22">
            <v>8250</v>
          </cell>
          <cell r="I22">
            <v>483.32499999999999</v>
          </cell>
        </row>
        <row r="23">
          <cell r="B23" t="str">
            <v>Капитальный ремонт двухцепной ВЛ-35/6 кВ "9Ц" и "10Ц" с расщепленными фазами ЖТЭЦ-ЖМЗ с заменой промежуточной опоры №21 на анкерную опору и строительство кабельной эстакады</v>
          </cell>
          <cell r="D23">
            <v>109740.28214285713</v>
          </cell>
          <cell r="I23">
            <v>12628.629000000001</v>
          </cell>
        </row>
        <row r="24">
          <cell r="B24" t="str">
            <v>Монтаж пожарной сигнализации и оповещение о пожаре зданий ПЭС на территории ПЭС"</v>
          </cell>
          <cell r="D24">
            <v>4508.9285714285706</v>
          </cell>
        </row>
        <row r="25">
          <cell r="B25" t="str">
            <v xml:space="preserve">Монтаж пожарной, охранной сигнализаций с оповещением о пожаре зданий АБК Цеха Сатпаевских сетей"  </v>
          </cell>
          <cell r="D25">
            <v>633.92857142857133</v>
          </cell>
        </row>
        <row r="26">
          <cell r="B26" t="str">
            <v xml:space="preserve">Монтаж пожарной сигнализации и оповещения о пожаре в здании ПЭС по адресу ул. Анаркулова, 17   </v>
          </cell>
          <cell r="D26">
            <v>1562.4999999999998</v>
          </cell>
        </row>
        <row r="27">
          <cell r="B27" t="str">
            <v>Монтаж пожарной сигнализации и оповещение о пожаре в здании ПЭС по адресу ул.Темерязева 12</v>
          </cell>
          <cell r="D27">
            <v>4686.0196428571417</v>
          </cell>
        </row>
        <row r="28">
          <cell r="B28" t="str">
            <v>Приобретение экскаватора–погрузчика ЭО-2626 на базе МТЗ-82.1</v>
          </cell>
          <cell r="D28">
            <v>13399.999999999998</v>
          </cell>
        </row>
        <row r="29">
          <cell r="B29" t="str">
            <v xml:space="preserve">Капитальный ремонт подстанции  ГПП-110/35/6кВ Юго-Западного района (Промышленные сети) </v>
          </cell>
          <cell r="D29">
            <v>78410.624999999985</v>
          </cell>
          <cell r="I29">
            <v>51.018000000000001</v>
          </cell>
        </row>
        <row r="30">
          <cell r="B30" t="str">
            <v xml:space="preserve">Капитальный ремонт ВЛ-35кВ 11Ц-13Ц </v>
          </cell>
          <cell r="D30">
            <v>100098.35357142857</v>
          </cell>
          <cell r="I30">
            <v>12172.42</v>
          </cell>
        </row>
        <row r="31">
          <cell r="B31" t="str">
            <v>Замена двухцепной металлической опоры №1 с фундаментами ВЛ-35кВ "17Ц", "18Ц" на территории ЖТЭЦ</v>
          </cell>
          <cell r="D31">
            <v>10133.455357142857</v>
          </cell>
          <cell r="I31">
            <v>6922.6049999999996</v>
          </cell>
        </row>
        <row r="32">
          <cell r="B32" t="str">
            <v>Приобретение водонагревателя "Гейзер 25"</v>
          </cell>
          <cell r="D32">
            <v>2197.3214285714284</v>
          </cell>
        </row>
        <row r="33">
          <cell r="B33" t="str">
            <v xml:space="preserve">Разработка проектно-сметной документации Монтаж пожарной сигнализации и оповещение о пожаре зданий ПЭС на территории  Темерязева 12 </v>
          </cell>
          <cell r="D33">
            <v>1792.7526785714299</v>
          </cell>
        </row>
        <row r="34">
          <cell r="B34" t="str">
            <v>Разработка проектно-сметной документации Монтаж пожарной сигнализации и оповещение о пожаре зданий ПЭС Гагарина 18а</v>
          </cell>
          <cell r="D34">
            <v>440.21964285714301</v>
          </cell>
        </row>
        <row r="35">
          <cell r="B35" t="str">
            <v xml:space="preserve">Разработка проектно-сметной документации Вынос металлической опоры ВЛ-35кВ 15Ц-16Ц из подтопляемой зоны </v>
          </cell>
          <cell r="D35">
            <v>5817.9196428571404</v>
          </cell>
        </row>
        <row r="36">
          <cell r="B36" t="str">
            <v>Разработка проектно-сметной документации Строительство отпайки от яч.№10 ЦРП-35/6 №8</v>
          </cell>
          <cell r="D36">
            <v>5000</v>
          </cell>
        </row>
        <row r="37">
          <cell r="B37" t="str">
            <v xml:space="preserve">Разработка проектно-сметной документации Установака дополнительного КТПНГ-630кВА к ТП-8 м-он 2 </v>
          </cell>
          <cell r="D37">
            <v>3884.4946428571402</v>
          </cell>
        </row>
        <row r="38">
          <cell r="B38" t="str">
            <v xml:space="preserve">Разработка проектно-сметной документации Монтаж системы пожаротушения кабельных полуэтажей  на ЦРП-5Т </v>
          </cell>
          <cell r="D38">
            <v>1487.0625</v>
          </cell>
        </row>
        <row r="39">
          <cell r="B39" t="str">
            <v xml:space="preserve">Разработка проектно-сметной документации Реконструкция кровли  здания АБК ОПС ПЭС г. Сатпаев  ОС-65-00044937. </v>
          </cell>
          <cell r="D39">
            <v>12000</v>
          </cell>
        </row>
        <row r="40">
          <cell r="B40" t="str">
            <v xml:space="preserve">Разработка проектно-сметной документации Капитальный ремонт фасада здания АБК ОПС ПЭС г. Сатпаев  ОС-65-00044937. </v>
          </cell>
          <cell r="D40">
            <v>2996.2803571428599</v>
          </cell>
        </row>
        <row r="41">
          <cell r="B41" t="str">
            <v>Разработка проектно-сметной документации Капитальный ремонт здания гаражи ТОО "Кооптранс" ОС-65-00044939</v>
          </cell>
          <cell r="D41">
            <v>9000</v>
          </cell>
        </row>
        <row r="42">
          <cell r="B42" t="str">
            <v>Приобретение трансформатора ТМ-400кВА подстанции ТП-5 микрорайона 7</v>
          </cell>
          <cell r="D42">
            <v>3491.9614285714283</v>
          </cell>
          <cell r="I42">
            <v>118.3</v>
          </cell>
        </row>
        <row r="43">
          <cell r="B43" t="str">
            <v xml:space="preserve">Приобретение трансформатора ТМ-6300кВА подстанции ЦРП-1 </v>
          </cell>
          <cell r="D43">
            <v>26785.714285714283</v>
          </cell>
          <cell r="I43">
            <v>169.99</v>
          </cell>
        </row>
      </sheetData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6"/>
      <sheetName val="приложение 6 (БРП ЭС свод) (2)"/>
      <sheetName val="Лист1"/>
    </sheetNames>
    <sheetDataSet>
      <sheetData sheetId="0">
        <row r="11">
          <cell r="H11">
            <v>32042.500151785716</v>
          </cell>
        </row>
        <row r="12">
          <cell r="H12">
            <v>4202.8189553571419</v>
          </cell>
        </row>
        <row r="13">
          <cell r="H13">
            <v>7896.5435446428555</v>
          </cell>
        </row>
        <row r="14">
          <cell r="H14">
            <v>51599.732142857138</v>
          </cell>
        </row>
        <row r="15">
          <cell r="H15">
            <v>4508.9285714285706</v>
          </cell>
        </row>
        <row r="16">
          <cell r="H16">
            <v>633.92857142857133</v>
          </cell>
        </row>
        <row r="17">
          <cell r="H17">
            <v>1562.4999999999998</v>
          </cell>
        </row>
        <row r="19">
          <cell r="H19">
            <v>13399.999999999998</v>
          </cell>
        </row>
        <row r="20">
          <cell r="H20">
            <v>24441.899999999998</v>
          </cell>
        </row>
        <row r="21">
          <cell r="H21">
            <v>70558.820169642844</v>
          </cell>
        </row>
        <row r="22">
          <cell r="H22">
            <v>3571.4285714285711</v>
          </cell>
        </row>
      </sheetData>
      <sheetData sheetId="1" refreshError="1"/>
      <sheetData sheetId="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  <sheetName val="Утв ИП 2019"/>
      <sheetName val="амортиз"/>
      <sheetName val="коэфизноса (4)"/>
      <sheetName val="Сравнительная факт "/>
      <sheetName val="Приложение 1 изм."/>
      <sheetName val="приложение 2 (2)"/>
      <sheetName val="ИП 2019"/>
      <sheetName val="ИП 2019 (2)"/>
      <sheetName val="ПЭС 19 (изм лимит)"/>
    </sheetNames>
    <sheetDataSet>
      <sheetData sheetId="0">
        <row r="15">
          <cell r="B15" t="str">
            <v xml:space="preserve">Капитальный ремонт подстанции ГПП-110/35/6кВ шахты 61 </v>
          </cell>
        </row>
      </sheetData>
      <sheetData sheetId="1">
        <row r="21">
          <cell r="B21" t="str">
            <v>Капитальный ремонт подстанции  ЦРП-35/6кВ ЮЗК (Промышленные сети)</v>
          </cell>
        </row>
      </sheetData>
      <sheetData sheetId="2"/>
      <sheetData sheetId="3">
        <row r="6">
          <cell r="O6">
            <v>0.41666666666666669</v>
          </cell>
          <cell r="P6">
            <v>99.583333333333329</v>
          </cell>
        </row>
        <row r="7">
          <cell r="P7">
            <v>99.444444444444443</v>
          </cell>
        </row>
        <row r="8">
          <cell r="P8">
            <v>99.444444444444443</v>
          </cell>
        </row>
        <row r="9">
          <cell r="P9">
            <v>99.583333333333329</v>
          </cell>
        </row>
        <row r="15">
          <cell r="P15">
            <v>99.583333333333329</v>
          </cell>
        </row>
        <row r="16">
          <cell r="P16">
            <v>99.583333333333329</v>
          </cell>
        </row>
        <row r="17">
          <cell r="O17">
            <v>92.483498244396017</v>
          </cell>
        </row>
        <row r="18">
          <cell r="P18">
            <v>99.583333333333329</v>
          </cell>
        </row>
        <row r="19">
          <cell r="P19">
            <v>97.207434135121076</v>
          </cell>
        </row>
      </sheetData>
      <sheetData sheetId="4"/>
      <sheetData sheetId="5">
        <row r="19">
          <cell r="B19" t="str">
            <v>Капитальный ремонт  двухцепной ВЛ-110кВ "12С "14С" от выхода портала ТЭЦ до опоры №42</v>
          </cell>
        </row>
      </sheetData>
      <sheetData sheetId="6">
        <row r="20">
          <cell r="B20" t="str">
            <v>Капитальный ремонт  двухцепной ВЛ-110кВ "12С "14С" от выхода портала ТЭЦ до опоры №42</v>
          </cell>
        </row>
      </sheetData>
      <sheetData sheetId="7">
        <row r="15">
          <cell r="D15" t="str">
            <v>Капитальный ремонт  двухцепной ВЛ-110кВ "12С "14С" от выхода портала ТЭЦ до опоры №42</v>
          </cell>
        </row>
      </sheetData>
      <sheetData sheetId="8">
        <row r="16">
          <cell r="M16">
            <v>59263.556799999998</v>
          </cell>
        </row>
      </sheetData>
      <sheetData sheetId="9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6"/>
    </sheetNames>
    <sheetDataSet>
      <sheetData sheetId="0">
        <row r="11">
          <cell r="G11">
            <v>30260.57604</v>
          </cell>
        </row>
        <row r="24">
          <cell r="D24">
            <v>2007.883</v>
          </cell>
        </row>
        <row r="25">
          <cell r="D25">
            <v>493.04599999999999</v>
          </cell>
        </row>
        <row r="26">
          <cell r="D26">
            <v>6516.0699999999979</v>
          </cell>
        </row>
        <row r="27">
          <cell r="D27">
            <v>5600.0000000000009</v>
          </cell>
        </row>
        <row r="28">
          <cell r="D28">
            <v>4350.634</v>
          </cell>
        </row>
        <row r="29">
          <cell r="D29">
            <v>1665.51</v>
          </cell>
        </row>
        <row r="30">
          <cell r="D30">
            <v>13440.000000000002</v>
          </cell>
        </row>
        <row r="31">
          <cell r="D31">
            <v>3355.8340000000035</v>
          </cell>
        </row>
      </sheetData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износа (3)"/>
      <sheetName val="приложение 3"/>
      <sheetName val="приложение 4"/>
      <sheetName val="Приложение 1 утв"/>
      <sheetName val="приложение 2 (2)"/>
      <sheetName val="Приложение 1 коррект"/>
      <sheetName val="Лист3"/>
    </sheetNames>
    <sheetDataSet>
      <sheetData sheetId="0" refreshError="1"/>
      <sheetData sheetId="1" refreshError="1"/>
      <sheetData sheetId="2" refreshError="1">
        <row r="17">
          <cell r="C17" t="str">
            <v>Всего: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Cost Sumry"/>
      <sheetName val="TDC Key Qty Sumry"/>
      <sheetName val="TDC COA Sumry"/>
      <sheetName val="COA Sumry by Contr"/>
      <sheetName val="COA Sumry by RG"/>
      <sheetName val="COA Sumry by Area"/>
      <sheetName val="TDC COA Grp Sumry"/>
      <sheetName val="Equip COA Sumry"/>
      <sheetName val="Equip COA Grp Sumry"/>
      <sheetName val="Pipe COA Sumry"/>
      <sheetName val="Pipe COA Grp Sumry"/>
      <sheetName val="Civil COA Sumry"/>
      <sheetName val="Civil COA Grp Sumry"/>
      <sheetName val="Steel COA Sumry"/>
      <sheetName val="Steel COA Grp Sumry"/>
      <sheetName val="Inst COA Sumry"/>
      <sheetName val="Inst COA Grp Sumry"/>
      <sheetName val="Elec COA Sumry"/>
      <sheetName val="Elec COA Grp Sumry"/>
      <sheetName val="Insul COA Sumry"/>
      <sheetName val="Insul COA Grp Sumry"/>
      <sheetName val="Paint COA Sumry"/>
      <sheetName val="Paint COA Grp Sumry"/>
      <sheetName val="TDC Item Sumry"/>
      <sheetName val="Pipe Item Sumry"/>
      <sheetName val="Civil Item Sumry"/>
      <sheetName val="Steel Item Sumry"/>
      <sheetName val="Inst Item Sumry"/>
      <sheetName val="Elec Item Sumry"/>
      <sheetName val="Insul Item Sumry"/>
      <sheetName val="Paint Item Sumry"/>
      <sheetName val="TDC Item Dets"/>
      <sheetName val="TDC Item Dets (2)"/>
      <sheetName val="Equip Item Dets"/>
      <sheetName val="Pipe Item Dets"/>
      <sheetName val="Civil Item Dets"/>
      <sheetName val="Steel Item Dets"/>
      <sheetName val="Inst Item Dets"/>
      <sheetName val="Elec Item Dets"/>
      <sheetName val="Insul Item Dets"/>
      <sheetName val="Paint Item Dets"/>
      <sheetName val="List - Components"/>
      <sheetName val="List - Equipment"/>
      <sheetName val="Project Metrics"/>
      <sheetName val="AG Pipe Qty Analysis"/>
      <sheetName val="Pipe Line List"/>
      <sheetName val="TDC Item Dets-Full"/>
      <sheetName val="TDC Item Dets-Ful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износа (3)"/>
      <sheetName val="Приложение 2 Утв ИП"/>
      <sheetName val="Приложение 1 изм."/>
      <sheetName val="Ф.14"/>
      <sheetName val="Ф. 13"/>
      <sheetName val="Ф. 12"/>
      <sheetName val="сравнит анализ цен"/>
      <sheetName val="Сравнительная факт "/>
      <sheetName val="Статусы "/>
      <sheetName val="утв ИП 2018-2022"/>
      <sheetName val="расчет веса Ц.П."/>
    </sheetNames>
    <sheetDataSet>
      <sheetData sheetId="0"/>
      <sheetData sheetId="1"/>
      <sheetData sheetId="2"/>
      <sheetData sheetId="3">
        <row r="31">
          <cell r="E31">
            <v>57.252500625742563</v>
          </cell>
        </row>
        <row r="33">
          <cell r="E33">
            <v>0.48080141426045975</v>
          </cell>
          <cell r="F33">
            <v>0.2058691809074838</v>
          </cell>
        </row>
        <row r="39">
          <cell r="E39">
            <v>14999.121065821777</v>
          </cell>
        </row>
        <row r="47">
          <cell r="E47">
            <v>7768.5610391287119</v>
          </cell>
        </row>
        <row r="49">
          <cell r="E49">
            <v>0.8</v>
          </cell>
          <cell r="F49">
            <v>0.28601660426501713</v>
          </cell>
        </row>
        <row r="77">
          <cell r="E77">
            <v>194.42822628118813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SUMMARY"/>
      <sheetName val="DRAWDOWN"/>
      <sheetName val="U2.610_R&amp;M"/>
      <sheetName val="База"/>
      <sheetName val="Actuals Input"/>
      <sheetName val="FES"/>
      <sheetName val="July_03_Pg8"/>
      <sheetName val="оборудование"/>
      <sheetName val="K_760"/>
      <sheetName val="G201"/>
      <sheetName val="G301"/>
      <sheetName val="Hidden"/>
      <sheetName val="FA register"/>
      <sheetName val="ЯНВАРЬ"/>
      <sheetName val="KAZAK RECO ST 99"/>
      <sheetName val="из сем"/>
      <sheetName val="FS-97"/>
      <sheetName val="SMSTemp"/>
      <sheetName val="Март"/>
      <sheetName val="Сентябрь"/>
      <sheetName val="Квартал"/>
      <sheetName val="Декабрь"/>
      <sheetName val="Ноябрь"/>
      <sheetName val="Статьи"/>
      <sheetName val="Rollforward"/>
      <sheetName val="Добыча нефти4"/>
      <sheetName val="U2_610_R&amp;M"/>
      <sheetName val="Actuals_Input"/>
      <sheetName val="01.10"/>
      <sheetName val="02.10"/>
      <sheetName val="03.10"/>
      <sheetName val="04.10"/>
      <sheetName val="05.10"/>
      <sheetName val="06.10"/>
      <sheetName val="KCC"/>
    </sheetNames>
    <sheetDataSet>
      <sheetData sheetId="0" refreshError="1"/>
      <sheetData sheetId="1">
        <row r="10">
          <cell r="S10">
            <v>119.47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S10">
            <v>119.47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">
          <cell r="S10">
            <v>119.47</v>
          </cell>
        </row>
      </sheetData>
      <sheetData sheetId="15">
        <row r="10">
          <cell r="S10">
            <v>119.47</v>
          </cell>
        </row>
      </sheetData>
      <sheetData sheetId="16">
        <row r="10">
          <cell r="S10">
            <v>119.47</v>
          </cell>
        </row>
      </sheetData>
      <sheetData sheetId="17">
        <row r="10">
          <cell r="S10">
            <v>119.47</v>
          </cell>
        </row>
      </sheetData>
      <sheetData sheetId="18" refreshError="1"/>
      <sheetData sheetId="19">
        <row r="10">
          <cell r="S10">
            <v>119.47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0"/>
      <sheetName val="Капзатраты"/>
      <sheetName val="SUMMARY"/>
      <sheetName val="DRAWDOWN"/>
      <sheetName val="ASSUMPTIONS"/>
      <sheetName val="FX rates"/>
      <sheetName val="Option 1"/>
      <sheetName val="Option 2"/>
      <sheetName val="Option 3"/>
      <sheetName val="SGV_Oz"/>
    </sheetNames>
    <sheetDataSet>
      <sheetData sheetId="0">
        <row r="4">
          <cell r="Q4">
            <v>1.073</v>
          </cell>
        </row>
        <row r="9">
          <cell r="Q9">
            <v>47</v>
          </cell>
        </row>
        <row r="10">
          <cell r="Q10">
            <v>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Экспл_ запасы"/>
      <sheetName val="Пром_ запасы"/>
      <sheetName val="LOCA"/>
      <sheetName val="b-4"/>
      <sheetName val="Справочник причин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>
        <row r="24">
          <cell r="B24">
            <v>170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Cost Sumry"/>
      <sheetName val="TDC Key Qty Sumry"/>
      <sheetName val="TDC COA Sumry"/>
      <sheetName val="COA Sumry by Contr"/>
      <sheetName val="COA Sumry by RG"/>
      <sheetName val="COA Sumry by Area"/>
      <sheetName val="TDC COA Grp Sumry"/>
      <sheetName val="Equip COA Sumry"/>
      <sheetName val="Equip COA Grp Sumry"/>
      <sheetName val="Pipe COA Sumry"/>
      <sheetName val="Pipe COA Grp Sumry"/>
      <sheetName val="Civil COA Sumry"/>
      <sheetName val="Civil COA Grp Sumry"/>
      <sheetName val="Steel COA Sumry"/>
      <sheetName val="Steel COA Grp Sumry"/>
      <sheetName val="Inst COA Sumry"/>
      <sheetName val="Inst COA Grp Sumry"/>
      <sheetName val="Elec COA Sumry"/>
      <sheetName val="Elec COA Grp Sumry"/>
      <sheetName val="Insul COA Sumry"/>
      <sheetName val="Insul COA Grp Sumry"/>
      <sheetName val="Paint COA Sumry"/>
      <sheetName val="Paint COA Grp Sumry"/>
      <sheetName val="TDC Item Sumry"/>
      <sheetName val="Pipe Item Sumry"/>
      <sheetName val="Civil Item Sumry"/>
      <sheetName val="Steel Item Sumry"/>
      <sheetName val="Inst Item Sumry"/>
      <sheetName val="Elec Item Sumry"/>
      <sheetName val="Insul Item Sumry"/>
      <sheetName val="Paint Item Sumry"/>
      <sheetName val="TDC Item Dets"/>
      <sheetName val="TDC Item Dets (2)"/>
      <sheetName val="Equip Item Dets"/>
      <sheetName val="Pipe Item Dets"/>
      <sheetName val="Civil Item Dets"/>
      <sheetName val="Steel Item Dets"/>
      <sheetName val="Inst Item Dets"/>
      <sheetName val="Elec Item Dets"/>
      <sheetName val="Insul Item Dets"/>
      <sheetName val="Paint Item Dets"/>
      <sheetName val="TDC Item Dets-Full"/>
      <sheetName val="TDC Item Dets-Ful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Assumption"/>
      <sheetName val="Calculations"/>
      <sheetName val="SUMMARY"/>
      <sheetName val="US GAAP"/>
      <sheetName val="DyA SJ"/>
      <sheetName val="SG&amp;A"/>
      <sheetName val="Revenue Salta"/>
      <sheetName val="TDC Item Dets_IPM_Full"/>
      <sheetName val="Перечень связанных сторон"/>
      <sheetName val="Option 0"/>
      <sheetName val="Example"/>
      <sheetName val="FINANAL"/>
      <sheetName val="Проект2002"/>
      <sheetName val="Изменение_оборотных_средств"/>
      <sheetName val="Капзатраты"/>
      <sheetName val="SMSTem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02"/>
      <sheetName val="sch03"/>
      <sheetName val="sch06"/>
      <sheetName val="sch08"/>
      <sheetName val="SUMMARY"/>
      <sheetName val="DRAWDOWN"/>
      <sheetName val="ASSUMPTIONS"/>
      <sheetName val="SGV_Oz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AG Pipe Qt"/>
      <sheetName val="sch03"/>
      <sheetName val="sch08"/>
      <sheetName val="sch06"/>
      <sheetName val="sch02"/>
      <sheetName val="Изменение_оборотных_средств"/>
      <sheetName val="Капзатраты"/>
      <sheetName val="FX rates"/>
      <sheetName val="LosMi"/>
      <sheetName val="SUMMARY"/>
      <sheetName val="DRAWDOWN"/>
      <sheetName val="ASSUMPTIONS"/>
      <sheetName val="TDC COA Sumry"/>
      <sheetName val="COA Sumry by Area"/>
      <sheetName val="COA Sumry by RG"/>
      <sheetName val="TDC COA Grp Sumry"/>
      <sheetName val="TDC Item Dets"/>
      <sheetName val="TDC Item Sumry"/>
      <sheetName val="TDC Key Qty Sumry"/>
      <sheetName val="List _ Components"/>
      <sheetName val="List _ Equipment"/>
      <sheetName val="Project Metrics"/>
      <sheetName val="Unit MH _ Std Imp"/>
      <sheetName val="KONSOLID"/>
      <sheetName val="COA Sumry by Contr"/>
      <sheetName val="TDC Item Dets-Full"/>
      <sheetName val="TDC Item Dets-IPM-Full"/>
      <sheetName val="List - Components"/>
      <sheetName val="List - Equipment"/>
      <sheetName val="COA Sumry - Std Imp"/>
      <sheetName val="Contr TDC - Std Imp"/>
      <sheetName val="Item Sumry - Std Imp"/>
      <sheetName val="Proj TIC - Std Imp"/>
      <sheetName val="Unit Costs - Std Imp"/>
      <sheetName val="Unit MH - Std Imp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 Sumry by RG"/>
      <sheetName val="PDC_Worksheet"/>
      <sheetName val="Project Proforma"/>
      <sheetName val="Proj Cost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exchange rates"/>
      <sheetName val="group check"/>
      <sheetName val="corp check"/>
      <sheetName val="copper check"/>
      <sheetName val="group adj"/>
      <sheetName val="uksales"/>
      <sheetName val="kcc"/>
      <sheetName val="KC adj"/>
      <sheetName val="copper bv"/>
      <sheetName val="mkm (consol)"/>
      <sheetName val="gold"/>
      <sheetName val="gold elim"/>
      <sheetName val="power (consol)"/>
      <sheetName val="power elim"/>
      <sheetName val="petro"/>
      <sheetName val="petro bv"/>
      <sheetName val="explor"/>
      <sheetName val="explor bv"/>
      <sheetName val="enrc"/>
      <sheetName val="ukfinance"/>
      <sheetName val="k-invest"/>
      <sheetName val="corp elim"/>
      <sheetName val="other corp"/>
      <sheetName val="plc"/>
      <sheetName val="!!!!"/>
      <sheetName val="mkm (not consol)"/>
      <sheetName val="power (not consol)"/>
      <sheetName val="project"/>
      <sheetName val="cdc"/>
      <sheetName val="Sheet3"/>
    </sheetNames>
    <sheetDataSet>
      <sheetData sheetId="0">
        <row r="5">
          <cell r="B5" t="str">
            <v>ACT_FIN_10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exchange rates"/>
      <sheetName val="group check"/>
      <sheetName val="corp check"/>
      <sheetName val="copper check"/>
      <sheetName val="group adj"/>
      <sheetName val="uksales"/>
      <sheetName val="kcc"/>
      <sheetName val="KC adj"/>
      <sheetName val="copper bv"/>
      <sheetName val="mkm (consol)"/>
      <sheetName val="gold"/>
      <sheetName val="gold elim"/>
      <sheetName val="power (consol)"/>
      <sheetName val="power elim"/>
      <sheetName val="petro"/>
      <sheetName val="petro bv"/>
      <sheetName val="explor"/>
      <sheetName val="explor bv"/>
      <sheetName val="enrc"/>
      <sheetName val="ukfinance"/>
      <sheetName val="k-invest"/>
      <sheetName val="corp elim"/>
      <sheetName val="other corp"/>
      <sheetName val="plc"/>
      <sheetName val="!!!!"/>
      <sheetName val="mkm (not consol)"/>
      <sheetName val="power (not consol)"/>
      <sheetName val="project"/>
      <sheetName val="cdc"/>
      <sheetName val="Sheet3"/>
    </sheetNames>
    <sheetDataSet>
      <sheetData sheetId="0">
        <row r="5">
          <cell r="B5" t="str">
            <v>ACT_FIN_10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Изменение_оборотных_средств"/>
      <sheetName val="Капзатраты"/>
      <sheetName val="COA Sumry by RG"/>
      <sheetName val="SGV_Oz"/>
      <sheetName val="Calculations"/>
      <sheetName val="Assumption"/>
      <sheetName val="Op Assumps"/>
      <sheetName val="Cash Flow Summ"/>
      <sheetName val="Debt"/>
      <sheetName val="Pre Tax  Output"/>
      <sheetName val="Tax Output"/>
      <sheetName val="Revenue"/>
      <sheetName val="P&amp;L CCI Detail"/>
      <sheetName val="Cash CCI Detail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2">
          <cell r="C12">
            <v>381375.48749999999</v>
          </cell>
        </row>
        <row r="16">
          <cell r="C16">
            <v>250000</v>
          </cell>
        </row>
      </sheetData>
      <sheetData sheetId="4" refreshError="1">
        <row r="12">
          <cell r="C12">
            <v>381375.48749999999</v>
          </cell>
        </row>
        <row r="13">
          <cell r="C13">
            <v>95000</v>
          </cell>
        </row>
      </sheetData>
      <sheetData sheetId="5" refreshError="1">
        <row r="12">
          <cell r="C12">
            <v>381375.48749999999</v>
          </cell>
        </row>
        <row r="22">
          <cell r="C22">
            <v>1951630</v>
          </cell>
        </row>
      </sheetData>
      <sheetData sheetId="6" refreshError="1">
        <row r="12">
          <cell r="C12">
            <v>381375.48749999999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3">
          <cell r="C13">
            <v>95000</v>
          </cell>
        </row>
        <row r="17">
          <cell r="D17">
            <v>150000</v>
          </cell>
        </row>
      </sheetData>
      <sheetData sheetId="10" refreshError="1">
        <row r="17">
          <cell r="C17">
            <v>360000</v>
          </cell>
        </row>
      </sheetData>
      <sheetData sheetId="11" refreshError="1">
        <row r="22">
          <cell r="C22">
            <v>700590</v>
          </cell>
        </row>
      </sheetData>
      <sheetData sheetId="12" refreshError="1">
        <row r="13">
          <cell r="C13">
            <v>95000</v>
          </cell>
        </row>
        <row r="14">
          <cell r="C14">
            <v>1000000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Option 0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ch03"/>
      <sheetName val="sch08"/>
      <sheetName val="sch06"/>
      <sheetName val="sch02"/>
      <sheetName val="Project Proforma"/>
      <sheetName val="99 cons ytd"/>
    </sheetNames>
    <sheetDataSet>
      <sheetData sheetId="0"/>
      <sheetData sheetId="1"/>
      <sheetData sheetId="2"/>
      <sheetData sheetId="3"/>
      <sheetData sheetId="4" refreshError="1">
        <row r="283">
          <cell r="E283">
            <v>501245.22770000016</v>
          </cell>
          <cell r="F283">
            <v>453021.26210000005</v>
          </cell>
          <cell r="G283">
            <v>501245.22770000016</v>
          </cell>
          <cell r="H283">
            <v>538014.85650000011</v>
          </cell>
          <cell r="I283">
            <v>593008.37730000005</v>
          </cell>
          <cell r="J283">
            <v>573980.5205000001</v>
          </cell>
          <cell r="K283">
            <v>485713.11170000007</v>
          </cell>
          <cell r="L283">
            <v>485713.11170000007</v>
          </cell>
          <cell r="M283">
            <v>522047.75650000013</v>
          </cell>
          <cell r="N283">
            <v>611972.44130000018</v>
          </cell>
          <cell r="O283">
            <v>592319.44050000014</v>
          </cell>
          <cell r="P283">
            <v>611984.8413000002</v>
          </cell>
          <cell r="Q283">
            <v>6470266.1748000029</v>
          </cell>
          <cell r="R283">
            <v>1228742.1953148728</v>
          </cell>
          <cell r="S283">
            <v>891261.16734250635</v>
          </cell>
          <cell r="T283">
            <v>880784.17665991909</v>
          </cell>
          <cell r="U283">
            <v>767695.19104294525</v>
          </cell>
          <cell r="V283">
            <v>757002.47727077</v>
          </cell>
          <cell r="W283">
            <v>735194.02147671301</v>
          </cell>
          <cell r="X283">
            <v>608426.54728775576</v>
          </cell>
          <cell r="Y283">
            <v>786475.32581789419</v>
          </cell>
          <cell r="Z283">
            <v>713876.17094083258</v>
          </cell>
          <cell r="AA283">
            <v>928945.57826419815</v>
          </cell>
          <cell r="AB283">
            <v>1046289.6615891808</v>
          </cell>
          <cell r="AC283">
            <v>1229298.1533148729</v>
          </cell>
          <cell r="AD283">
            <v>10573990.666322462</v>
          </cell>
          <cell r="AE283">
            <v>10861074.474986253</v>
          </cell>
          <cell r="AF283">
            <v>12269797.459771136</v>
          </cell>
          <cell r="AG283">
            <v>17022412.083621591</v>
          </cell>
          <cell r="AH283">
            <v>18863559.819029883</v>
          </cell>
          <cell r="AI283">
            <v>20774070.928515494</v>
          </cell>
          <cell r="AJ283">
            <v>22314395.388685964</v>
          </cell>
          <cell r="AK283">
            <v>23807347.391344849</v>
          </cell>
          <cell r="AL283">
            <v>25441758.08937417</v>
          </cell>
          <cell r="AM283">
            <v>27111972.314515505</v>
          </cell>
          <cell r="AN283">
            <v>27736819.275151331</v>
          </cell>
          <cell r="AO283">
            <v>29350985.27066768</v>
          </cell>
          <cell r="AP283">
            <v>31162262.029051282</v>
          </cell>
          <cell r="AQ283">
            <v>33042525.231876485</v>
          </cell>
          <cell r="AR283">
            <v>35152615.545342572</v>
          </cell>
          <cell r="AS283">
            <v>37198387.325663544</v>
          </cell>
          <cell r="AT283">
            <v>39493962.927204169</v>
          </cell>
          <cell r="AU283">
            <v>41876978.188436672</v>
          </cell>
          <cell r="AV283">
            <v>44551259.256829508</v>
          </cell>
        </row>
        <row r="286">
          <cell r="E286">
            <v>24267.898455366663</v>
          </cell>
          <cell r="F286">
            <v>24267.898455366663</v>
          </cell>
          <cell r="G286">
            <v>24267.898455366663</v>
          </cell>
          <cell r="H286">
            <v>16178.598970244442</v>
          </cell>
          <cell r="I286">
            <v>24267.898455366663</v>
          </cell>
          <cell r="J286">
            <v>24267.898455366663</v>
          </cell>
          <cell r="K286">
            <v>24267.898455366663</v>
          </cell>
          <cell r="L286">
            <v>32357.197940488884</v>
          </cell>
          <cell r="M286">
            <v>32357.197940488884</v>
          </cell>
          <cell r="N286">
            <v>32357.197940488884</v>
          </cell>
          <cell r="O286">
            <v>32357.197940488884</v>
          </cell>
          <cell r="P286">
            <v>32357.197940488884</v>
          </cell>
          <cell r="Q286">
            <v>323571.97940488881</v>
          </cell>
          <cell r="R286">
            <v>27908.08322367166</v>
          </cell>
          <cell r="S286">
            <v>27908.08322367166</v>
          </cell>
          <cell r="T286">
            <v>27908.08322367166</v>
          </cell>
          <cell r="U286">
            <v>27908.08322367166</v>
          </cell>
          <cell r="V286">
            <v>27908.08322367166</v>
          </cell>
          <cell r="W286">
            <v>27908.08322367166</v>
          </cell>
          <cell r="X286">
            <v>27908.08322367166</v>
          </cell>
          <cell r="Y286">
            <v>37210.777631562218</v>
          </cell>
          <cell r="Z286">
            <v>37210.777631562218</v>
          </cell>
          <cell r="AA286">
            <v>37210.777631562218</v>
          </cell>
          <cell r="AB286">
            <v>37210.777631562218</v>
          </cell>
          <cell r="AC286">
            <v>37210.777631562218</v>
          </cell>
          <cell r="AD286">
            <v>381410.47072351264</v>
          </cell>
          <cell r="AE286">
            <v>614022.93038326572</v>
          </cell>
          <cell r="AF286">
            <v>695156.67350483465</v>
          </cell>
          <cell r="AG286">
            <v>977295.46280899306</v>
          </cell>
          <cell r="AH286">
            <v>1106251.5537175653</v>
          </cell>
          <cell r="AI286">
            <v>1240848.3416873061</v>
          </cell>
          <cell r="AJ286">
            <v>1384963.5452090832</v>
          </cell>
          <cell r="AK286">
            <v>1539452.7378164881</v>
          </cell>
          <cell r="AL286">
            <v>1705114.1162650164</v>
          </cell>
          <cell r="AM286">
            <v>1881271.7762103581</v>
          </cell>
          <cell r="AN286">
            <v>2067554.8601512203</v>
          </cell>
          <cell r="AO286">
            <v>2193675.7066204445</v>
          </cell>
          <cell r="AP286">
            <v>2327489.9247242915</v>
          </cell>
          <cell r="AQ286">
            <v>2469466.8101324728</v>
          </cell>
          <cell r="AR286">
            <v>2620104.2855505543</v>
          </cell>
          <cell r="AS286">
            <v>2779930.6469691382</v>
          </cell>
          <cell r="AT286">
            <v>2949506.416434255</v>
          </cell>
          <cell r="AU286">
            <v>3129426.3078367449</v>
          </cell>
          <cell r="AV286">
            <v>3320321.312614785</v>
          </cell>
        </row>
        <row r="302">
          <cell r="E302">
            <v>26382.120159999999</v>
          </cell>
          <cell r="F302">
            <v>23654.002079999998</v>
          </cell>
          <cell r="G302">
            <v>27804.170159999994</v>
          </cell>
          <cell r="H302">
            <v>32219.112000000001</v>
          </cell>
          <cell r="I302">
            <v>37030.124639999995</v>
          </cell>
          <cell r="J302">
            <v>41459.043199999993</v>
          </cell>
          <cell r="K302">
            <v>33683.570159999996</v>
          </cell>
          <cell r="L302">
            <v>32751.470159999997</v>
          </cell>
          <cell r="M302">
            <v>33366.311999999998</v>
          </cell>
          <cell r="N302">
            <v>36934.524639999996</v>
          </cell>
          <cell r="O302">
            <v>31062.543200000004</v>
          </cell>
          <cell r="P302">
            <v>33827.524639999996</v>
          </cell>
          <cell r="Q302">
            <v>390174.51704000001</v>
          </cell>
          <cell r="R302">
            <v>58831.788854566657</v>
          </cell>
          <cell r="S302">
            <v>44022.106832712532</v>
          </cell>
          <cell r="T302">
            <v>45958.820848471412</v>
          </cell>
          <cell r="U302">
            <v>46458.829852376337</v>
          </cell>
          <cell r="V302">
            <v>50061.582847455538</v>
          </cell>
          <cell r="W302">
            <v>50612.649852376329</v>
          </cell>
          <cell r="X302">
            <v>39642.163844407929</v>
          </cell>
          <cell r="Y302">
            <v>50639.962847455536</v>
          </cell>
          <cell r="Z302">
            <v>44197.889852376335</v>
          </cell>
          <cell r="AA302">
            <v>50952.398849487276</v>
          </cell>
          <cell r="AB302">
            <v>53905.387061592919</v>
          </cell>
          <cell r="AC302">
            <v>62643.83885456666</v>
          </cell>
          <cell r="AD302">
            <v>597927.42039784545</v>
          </cell>
          <cell r="AE302">
            <v>613786.67589018133</v>
          </cell>
          <cell r="AF302">
            <v>687153.80426795047</v>
          </cell>
          <cell r="AG302">
            <v>956724.61888112815</v>
          </cell>
          <cell r="AH302">
            <v>1052308.2368901796</v>
          </cell>
          <cell r="AI302">
            <v>1150369.0031740712</v>
          </cell>
          <cell r="AJ302">
            <v>1232281.0585940403</v>
          </cell>
          <cell r="AK302">
            <v>1312137.3435074186</v>
          </cell>
          <cell r="AL302">
            <v>1398124.526819712</v>
          </cell>
          <cell r="AM302">
            <v>1485464.1258980306</v>
          </cell>
          <cell r="AN302">
            <v>1579328.4128854275</v>
          </cell>
          <cell r="AO302">
            <v>1576077.4375778104</v>
          </cell>
          <cell r="AP302">
            <v>1576864.9607019245</v>
          </cell>
          <cell r="AQ302">
            <v>1576077.4375778104</v>
          </cell>
          <cell r="AR302">
            <v>1579328.4128854275</v>
          </cell>
          <cell r="AS302">
            <v>1576077.4375778104</v>
          </cell>
          <cell r="AT302">
            <v>1576864.9607019245</v>
          </cell>
          <cell r="AU302">
            <v>1576077.4375778104</v>
          </cell>
          <cell r="AV302">
            <v>1579328.4128854275</v>
          </cell>
        </row>
        <row r="312">
          <cell r="E312">
            <v>3231.9039083040002</v>
          </cell>
          <cell r="F312">
            <v>2901.0948059520001</v>
          </cell>
          <cell r="G312">
            <v>3211.9263923040003</v>
          </cell>
          <cell r="H312">
            <v>3453.6842928000001</v>
          </cell>
          <cell r="I312">
            <v>3925.6878128159997</v>
          </cell>
          <cell r="J312">
            <v>3799.0527220799991</v>
          </cell>
          <cell r="K312">
            <v>3211.9263923040003</v>
          </cell>
          <cell r="L312">
            <v>3211.9263923040003</v>
          </cell>
          <cell r="M312">
            <v>3453.6842928000001</v>
          </cell>
          <cell r="N312">
            <v>3925.6878128159997</v>
          </cell>
          <cell r="O312">
            <v>3799.0527220799991</v>
          </cell>
          <cell r="P312">
            <v>3925.6878128159997</v>
          </cell>
          <cell r="Q312">
            <v>42051.315359376007</v>
          </cell>
          <cell r="R312">
            <v>8323.1439385581343</v>
          </cell>
          <cell r="S312">
            <v>6013.3431627170648</v>
          </cell>
          <cell r="T312">
            <v>5824.8729259474876</v>
          </cell>
          <cell r="U312">
            <v>5234.0268617861748</v>
          </cell>
          <cell r="V312">
            <v>5408.4944238457147</v>
          </cell>
          <cell r="W312">
            <v>5234.0268617861748</v>
          </cell>
          <cell r="X312">
            <v>4159.3589175403949</v>
          </cell>
          <cell r="Y312">
            <v>5408.4944238457147</v>
          </cell>
          <cell r="Z312">
            <v>5234.0268617861748</v>
          </cell>
          <cell r="AA312">
            <v>6241.2514280492624</v>
          </cell>
          <cell r="AB312">
            <v>6239.2204349589929</v>
          </cell>
          <cell r="AC312">
            <v>7163.9726856557418</v>
          </cell>
          <cell r="AD312">
            <v>70484.232926477038</v>
          </cell>
          <cell r="AE312">
            <v>68658.033432286858</v>
          </cell>
          <cell r="AF312">
            <v>76449.95783385617</v>
          </cell>
          <cell r="AG312">
            <v>106302.40393820287</v>
          </cell>
          <cell r="AH312">
            <v>116963.75965156991</v>
          </cell>
          <cell r="AI312">
            <v>128428.17256494568</v>
          </cell>
          <cell r="AJ312">
            <v>137603.96808845288</v>
          </cell>
          <cell r="AK312">
            <v>146643.81734794145</v>
          </cell>
          <cell r="AL312">
            <v>156822.75150706928</v>
          </cell>
          <cell r="AM312">
            <v>167498.90905999328</v>
          </cell>
          <cell r="AN312">
            <v>179524.19226979683</v>
          </cell>
          <cell r="AO312">
            <v>191375.90356112143</v>
          </cell>
          <cell r="AP312">
            <v>204717.84954882751</v>
          </cell>
          <cell r="AQ312">
            <v>218712.67456546304</v>
          </cell>
          <cell r="AR312">
            <v>234473.05486500796</v>
          </cell>
          <cell r="AS312">
            <v>250010.5436883338</v>
          </cell>
          <cell r="AT312">
            <v>267498.55296052317</v>
          </cell>
          <cell r="AU312">
            <v>285843.47404710855</v>
          </cell>
          <cell r="AV312">
            <v>306499.80470884911</v>
          </cell>
        </row>
        <row r="327">
          <cell r="E327">
            <v>5208</v>
          </cell>
          <cell r="F327">
            <v>4704</v>
          </cell>
          <cell r="G327">
            <v>5208</v>
          </cell>
          <cell r="H327">
            <v>5040</v>
          </cell>
          <cell r="I327">
            <v>5208</v>
          </cell>
          <cell r="J327">
            <v>5040</v>
          </cell>
          <cell r="K327">
            <v>5208</v>
          </cell>
          <cell r="L327">
            <v>5208</v>
          </cell>
          <cell r="M327">
            <v>5040</v>
          </cell>
          <cell r="N327">
            <v>5208</v>
          </cell>
          <cell r="O327">
            <v>5040</v>
          </cell>
          <cell r="P327">
            <v>5208</v>
          </cell>
          <cell r="Q327">
            <v>61320</v>
          </cell>
          <cell r="R327">
            <v>5572.56</v>
          </cell>
          <cell r="S327">
            <v>5033.28</v>
          </cell>
          <cell r="T327">
            <v>5572.56</v>
          </cell>
          <cell r="U327">
            <v>5392.8</v>
          </cell>
          <cell r="V327">
            <v>5572.56</v>
          </cell>
          <cell r="W327">
            <v>5392.8</v>
          </cell>
          <cell r="X327">
            <v>5572.56</v>
          </cell>
          <cell r="Y327">
            <v>5572.56</v>
          </cell>
          <cell r="Z327">
            <v>5392.8</v>
          </cell>
          <cell r="AA327">
            <v>5572.56</v>
          </cell>
          <cell r="AB327">
            <v>5392.8</v>
          </cell>
          <cell r="AC327">
            <v>5572.56</v>
          </cell>
          <cell r="AD327">
            <v>65612.400000000009</v>
          </cell>
          <cell r="AE327">
            <v>68893.01999999999</v>
          </cell>
          <cell r="AF327">
            <v>71154.221039999989</v>
          </cell>
          <cell r="AG327">
            <v>73088.604917999997</v>
          </cell>
          <cell r="AH327">
            <v>75281.263065539999</v>
          </cell>
          <cell r="AI327">
            <v>77539.700957506197</v>
          </cell>
          <cell r="AJ327">
            <v>80084.702649207364</v>
          </cell>
          <cell r="AK327">
            <v>82261.868745818341</v>
          </cell>
          <cell r="AL327">
            <v>84729.724808192899</v>
          </cell>
          <cell r="AM327">
            <v>87271.616552438674</v>
          </cell>
          <cell r="AN327">
            <v>90136.038377913239</v>
          </cell>
          <cell r="AO327">
            <v>92586.458000482206</v>
          </cell>
          <cell r="AP327">
            <v>95364.051740496667</v>
          </cell>
          <cell r="AQ327">
            <v>98224.973292711569</v>
          </cell>
          <cell r="AR327">
            <v>101448.90529283947</v>
          </cell>
          <cell r="AS327">
            <v>104206.87416623771</v>
          </cell>
          <cell r="AT327">
            <v>107333.08039122485</v>
          </cell>
          <cell r="AU327">
            <v>110553.0728029616</v>
          </cell>
          <cell r="AV327">
            <v>114181.63667194649</v>
          </cell>
        </row>
        <row r="332">
          <cell r="E332">
            <v>10287.734399999999</v>
          </cell>
          <cell r="F332">
            <v>9292.1471999999994</v>
          </cell>
          <cell r="G332">
            <v>10287.734399999999</v>
          </cell>
          <cell r="H332">
            <v>24889.679999999997</v>
          </cell>
          <cell r="I332">
            <v>25719.335999999996</v>
          </cell>
          <cell r="J332">
            <v>24889.679999999997</v>
          </cell>
          <cell r="K332">
            <v>25719.335999999996</v>
          </cell>
          <cell r="L332">
            <v>25719.335999999996</v>
          </cell>
          <cell r="M332">
            <v>24889.679999999997</v>
          </cell>
          <cell r="N332">
            <v>10287.734399999999</v>
          </cell>
          <cell r="O332">
            <v>9955.8719999999994</v>
          </cell>
          <cell r="P332">
            <v>10287.734399999999</v>
          </cell>
          <cell r="Q332">
            <v>212226.00479999997</v>
          </cell>
          <cell r="R332">
            <v>11316.50784</v>
          </cell>
          <cell r="S332">
            <v>10221.361920000001</v>
          </cell>
          <cell r="T332">
            <v>11316.50784</v>
          </cell>
          <cell r="U332">
            <v>27378.648000000001</v>
          </cell>
          <cell r="V332">
            <v>28291.2696</v>
          </cell>
          <cell r="W332">
            <v>27378.648000000001</v>
          </cell>
          <cell r="X332">
            <v>28291.2696</v>
          </cell>
          <cell r="Y332">
            <v>28291.2696</v>
          </cell>
          <cell r="Z332">
            <v>27378.648000000001</v>
          </cell>
          <cell r="AA332">
            <v>11316.50784</v>
          </cell>
          <cell r="AB332">
            <v>10951.459200000001</v>
          </cell>
          <cell r="AC332">
            <v>11316.50784</v>
          </cell>
          <cell r="AD332">
            <v>233448.60527999999</v>
          </cell>
          <cell r="AE332">
            <v>349762.22820000001</v>
          </cell>
          <cell r="AF332">
            <v>361242.09530639998</v>
          </cell>
          <cell r="AG332">
            <v>371062.74789737997</v>
          </cell>
          <cell r="AH332">
            <v>382194.63033430139</v>
          </cell>
          <cell r="AI332">
            <v>393660.46924433042</v>
          </cell>
          <cell r="AJ332">
            <v>406581.16081021284</v>
          </cell>
          <cell r="AK332">
            <v>417634.39182131016</v>
          </cell>
          <cell r="AL332">
            <v>430163.42357594951</v>
          </cell>
          <cell r="AM332">
            <v>443068.326283228</v>
          </cell>
          <cell r="AN332">
            <v>457610.67847192136</v>
          </cell>
          <cell r="AO332">
            <v>470051.18735387659</v>
          </cell>
          <cell r="AP332">
            <v>484152.72297449294</v>
          </cell>
          <cell r="AQ332">
            <v>498677.30466372776</v>
          </cell>
          <cell r="AR332">
            <v>515044.85017022491</v>
          </cell>
          <cell r="AS332">
            <v>529046.75251774874</v>
          </cell>
          <cell r="AT332">
            <v>544918.1550932813</v>
          </cell>
          <cell r="AU332">
            <v>561265.69974607974</v>
          </cell>
          <cell r="AV332">
            <v>579687.51641171821</v>
          </cell>
        </row>
        <row r="333"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4">
          <cell r="E334">
            <v>27886.310400000002</v>
          </cell>
          <cell r="F334">
            <v>25187.635200000001</v>
          </cell>
          <cell r="G334">
            <v>27886.310400000002</v>
          </cell>
          <cell r="H334">
            <v>29978.208000000002</v>
          </cell>
          <cell r="I334">
            <v>34068.652800000003</v>
          </cell>
          <cell r="J334">
            <v>32969.664000000004</v>
          </cell>
          <cell r="K334">
            <v>27886.310400000002</v>
          </cell>
          <cell r="L334">
            <v>27886.310400000002</v>
          </cell>
          <cell r="M334">
            <v>29978.208000000002</v>
          </cell>
          <cell r="N334">
            <v>34068.652800000003</v>
          </cell>
          <cell r="O334">
            <v>32969.664000000004</v>
          </cell>
          <cell r="P334">
            <v>34068.652800000003</v>
          </cell>
          <cell r="Q334">
            <v>364834.57919999998</v>
          </cell>
          <cell r="R334">
            <v>68095.025584797768</v>
          </cell>
          <cell r="S334">
            <v>49210.68204733773</v>
          </cell>
          <cell r="T334">
            <v>47677.369893358438</v>
          </cell>
          <cell r="U334">
            <v>42846.219946566329</v>
          </cell>
          <cell r="V334">
            <v>44274.427278118543</v>
          </cell>
          <cell r="W334">
            <v>42846.219946566329</v>
          </cell>
          <cell r="X334">
            <v>34065.599432398885</v>
          </cell>
          <cell r="Y334">
            <v>44274.427278118543</v>
          </cell>
          <cell r="Z334">
            <v>42846.219946566329</v>
          </cell>
          <cell r="AA334">
            <v>51080.312508598319</v>
          </cell>
          <cell r="AB334">
            <v>59312.071310630301</v>
          </cell>
          <cell r="AC334">
            <v>68095.025584797768</v>
          </cell>
          <cell r="AD334">
            <v>594623.60075785534</v>
          </cell>
          <cell r="AE334">
            <v>588690.20152799995</v>
          </cell>
          <cell r="AF334">
            <v>666462.53583486727</v>
          </cell>
          <cell r="AG334">
            <v>937479.87684493081</v>
          </cell>
          <cell r="AH334">
            <v>1038891.9439630676</v>
          </cell>
          <cell r="AI334">
            <v>1143442.4058887996</v>
          </cell>
          <cell r="AJ334">
            <v>1225688.8084208665</v>
          </cell>
          <cell r="AK334">
            <v>1304236.7073321</v>
          </cell>
          <cell r="AL334">
            <v>1389932.931367208</v>
          </cell>
          <cell r="AM334">
            <v>1476519.8551871334</v>
          </cell>
          <cell r="AN334">
            <v>1570879.5870832843</v>
          </cell>
          <cell r="AO334">
            <v>1566587.5663535486</v>
          </cell>
          <cell r="AP334">
            <v>1567626.1271119858</v>
          </cell>
          <cell r="AQ334">
            <v>1566587.5663535486</v>
          </cell>
          <cell r="AR334">
            <v>1570879.5870832843</v>
          </cell>
          <cell r="AS334">
            <v>1566587.5663535486</v>
          </cell>
          <cell r="AT334">
            <v>1567626.1271119858</v>
          </cell>
          <cell r="AU334">
            <v>1566587.5663535486</v>
          </cell>
          <cell r="AV334">
            <v>1570879.5870832843</v>
          </cell>
        </row>
        <row r="335">
          <cell r="E335">
            <v>1809.5940000000001</v>
          </cell>
          <cell r="F335">
            <v>1634.472</v>
          </cell>
          <cell r="G335">
            <v>1809.5940000000001</v>
          </cell>
          <cell r="H335">
            <v>1945.8</v>
          </cell>
          <cell r="I335">
            <v>2211.7260000000001</v>
          </cell>
          <cell r="J335">
            <v>2140.38</v>
          </cell>
          <cell r="K335">
            <v>1809.5940000000001</v>
          </cell>
          <cell r="L335">
            <v>1809.5940000000001</v>
          </cell>
          <cell r="M335">
            <v>1945.8</v>
          </cell>
          <cell r="N335">
            <v>2211.7260000000001</v>
          </cell>
          <cell r="O335">
            <v>2140.38</v>
          </cell>
          <cell r="P335">
            <v>2211.7260000000001</v>
          </cell>
          <cell r="Q335">
            <v>23680.385999999999</v>
          </cell>
          <cell r="R335">
            <v>4424.552085888994</v>
          </cell>
          <cell r="S335">
            <v>3196.6706607714027</v>
          </cell>
          <cell r="T335">
            <v>3096.4805901222962</v>
          </cell>
          <cell r="U335">
            <v>2782.3890395108187</v>
          </cell>
          <cell r="V335">
            <v>2875.135340827846</v>
          </cell>
          <cell r="W335">
            <v>2782.3890395108187</v>
          </cell>
          <cell r="X335">
            <v>2211.0995929444971</v>
          </cell>
          <cell r="Y335">
            <v>2875.135340827846</v>
          </cell>
          <cell r="Z335">
            <v>2782.3890395108187</v>
          </cell>
          <cell r="AA335">
            <v>3317.8258394167456</v>
          </cell>
          <cell r="AB335">
            <v>3853.414439322672</v>
          </cell>
          <cell r="AC335">
            <v>4424.552085888994</v>
          </cell>
          <cell r="AD335">
            <v>38622.033094543745</v>
          </cell>
          <cell r="AE335">
            <v>38230.829999999994</v>
          </cell>
          <cell r="AF335">
            <v>43284.152646900002</v>
          </cell>
          <cell r="AG335">
            <v>60907.386600942751</v>
          </cell>
          <cell r="AH335">
            <v>67498.346622298239</v>
          </cell>
          <cell r="AI335">
            <v>74293.416109744241</v>
          </cell>
          <cell r="AJ335">
            <v>79637.249935895554</v>
          </cell>
          <cell r="AK335">
            <v>84740.779163344821</v>
          </cell>
          <cell r="AL335">
            <v>90308.82594964662</v>
          </cell>
          <cell r="AM335">
            <v>95934.612386926834</v>
          </cell>
          <cell r="AN335">
            <v>102065.49120483766</v>
          </cell>
          <cell r="AO335">
            <v>101786.62374252937</v>
          </cell>
          <cell r="AP335">
            <v>104909.8025010931</v>
          </cell>
          <cell r="AQ335">
            <v>107985.42912844941</v>
          </cell>
          <cell r="AR335">
            <v>111529.71800778864</v>
          </cell>
          <cell r="AS335">
            <v>114561.74176237198</v>
          </cell>
          <cell r="AT335">
            <v>118076.90697034034</v>
          </cell>
          <cell r="AU335">
            <v>121538.55183570045</v>
          </cell>
          <cell r="AV335">
            <v>125527.68019458179</v>
          </cell>
        </row>
        <row r="336">
          <cell r="E336">
            <v>56097.413999999997</v>
          </cell>
          <cell r="F336">
            <v>50668.631999999998</v>
          </cell>
          <cell r="G336">
            <v>56097.413999999997</v>
          </cell>
          <cell r="H336">
            <v>60319.799999999996</v>
          </cell>
          <cell r="I336">
            <v>68563.505999999994</v>
          </cell>
          <cell r="J336">
            <v>66351.78</v>
          </cell>
          <cell r="K336">
            <v>56097.413999999997</v>
          </cell>
          <cell r="L336">
            <v>56097.413999999997</v>
          </cell>
          <cell r="M336">
            <v>60319.799999999996</v>
          </cell>
          <cell r="N336">
            <v>68563.505999999994</v>
          </cell>
          <cell r="O336">
            <v>66351.78</v>
          </cell>
          <cell r="P336">
            <v>68563.505999999994</v>
          </cell>
          <cell r="Q336">
            <v>734091.96600000001</v>
          </cell>
          <cell r="R336">
            <v>137161.1146625588</v>
          </cell>
          <cell r="S336">
            <v>99096.790483913472</v>
          </cell>
          <cell r="T336">
            <v>95990.898293791164</v>
          </cell>
          <cell r="U336">
            <v>86254.060224835368</v>
          </cell>
          <cell r="V336">
            <v>89129.19556566322</v>
          </cell>
          <cell r="W336">
            <v>86254.060224835368</v>
          </cell>
          <cell r="X336">
            <v>68544.087381279402</v>
          </cell>
          <cell r="Y336">
            <v>89129.19556566322</v>
          </cell>
          <cell r="Z336">
            <v>86254.060224835368</v>
          </cell>
          <cell r="AA336">
            <v>102852.60102191909</v>
          </cell>
          <cell r="AB336">
            <v>119455.84761900282</v>
          </cell>
          <cell r="AC336">
            <v>137161.1146625588</v>
          </cell>
          <cell r="AD336">
            <v>1197283.0259308561</v>
          </cell>
          <cell r="AE336">
            <v>1185155.7299999997</v>
          </cell>
          <cell r="AF336">
            <v>1341808.7320538999</v>
          </cell>
          <cell r="AG336">
            <v>1888128.9846292252</v>
          </cell>
          <cell r="AH336">
            <v>2092448.7452912452</v>
          </cell>
          <cell r="AI336">
            <v>2303095.8994020713</v>
          </cell>
          <cell r="AJ336">
            <v>2468754.7480127616</v>
          </cell>
          <cell r="AK336">
            <v>2626964.1540636886</v>
          </cell>
          <cell r="AL336">
            <v>2799573.6044390448</v>
          </cell>
          <cell r="AM336">
            <v>2973972.9839947312</v>
          </cell>
          <cell r="AN336">
            <v>3164030.2273499668</v>
          </cell>
          <cell r="AO336">
            <v>3155385.3360184096</v>
          </cell>
          <cell r="AP336">
            <v>3252203.8775338857</v>
          </cell>
          <cell r="AQ336">
            <v>3347548.3029819313</v>
          </cell>
          <cell r="AR336">
            <v>3457421.2582414476</v>
          </cell>
          <cell r="AS336">
            <v>3551413.9946335307</v>
          </cell>
          <cell r="AT336">
            <v>3660384.1160805495</v>
          </cell>
          <cell r="AU336">
            <v>3767695.1069067125</v>
          </cell>
          <cell r="AV336">
            <v>3891358.0860320344</v>
          </cell>
        </row>
        <row r="343">
          <cell r="E343">
            <v>49211.74595116375</v>
          </cell>
          <cell r="F343">
            <v>44450.11731072855</v>
          </cell>
          <cell r="G343">
            <v>49211.74595116375</v>
          </cell>
          <cell r="H343">
            <v>52915.234893724461</v>
          </cell>
          <cell r="I343">
            <v>60145.85616253347</v>
          </cell>
          <cell r="J343">
            <v>58205.933383096904</v>
          </cell>
          <cell r="K343">
            <v>49211.74595116375</v>
          </cell>
          <cell r="L343">
            <v>49211.74595116375</v>
          </cell>
          <cell r="M343">
            <v>52915.234893724461</v>
          </cell>
          <cell r="N343">
            <v>60145.85616253347</v>
          </cell>
          <cell r="O343">
            <v>58205.933383096904</v>
          </cell>
          <cell r="P343">
            <v>60145.85616253347</v>
          </cell>
          <cell r="Q343">
            <v>643977.00615662674</v>
          </cell>
          <cell r="R343">
            <v>120441.49451936538</v>
          </cell>
          <cell r="S343">
            <v>87019.412229139198</v>
          </cell>
          <cell r="T343">
            <v>84292.307870852062</v>
          </cell>
          <cell r="U343">
            <v>75742.953318806307</v>
          </cell>
          <cell r="V343">
            <v>78267.443429433173</v>
          </cell>
          <cell r="W343">
            <v>75742.953318806307</v>
          </cell>
          <cell r="X343">
            <v>60192.850105176549</v>
          </cell>
          <cell r="Y343">
            <v>78267.443429433173</v>
          </cell>
          <cell r="Z343">
            <v>75742.953318806307</v>
          </cell>
          <cell r="AA343">
            <v>90317.172312270952</v>
          </cell>
          <cell r="AB343">
            <v>104895.52319663962</v>
          </cell>
          <cell r="AC343">
            <v>120441.49451936538</v>
          </cell>
          <cell r="AD343">
            <v>1051364.0015680946</v>
          </cell>
          <cell r="AE343">
            <v>1042936.8911442871</v>
          </cell>
          <cell r="AF343">
            <v>1180778.4272125564</v>
          </cell>
          <cell r="AG343">
            <v>1661494.5438068423</v>
          </cell>
          <cell r="AH343">
            <v>1841278.8396038907</v>
          </cell>
          <cell r="AI343">
            <v>2026630.7122801335</v>
          </cell>
          <cell r="AJ343">
            <v>2172707.5000314773</v>
          </cell>
          <cell r="AK343">
            <v>2311938.462786227</v>
          </cell>
          <cell r="AL343">
            <v>2463842.073046877</v>
          </cell>
          <cell r="AM343">
            <v>2617320.896622973</v>
          </cell>
          <cell r="AN343">
            <v>2784579.3019945552</v>
          </cell>
          <cell r="AO343">
            <v>2776971.4323169747</v>
          </cell>
          <cell r="AP343">
            <v>2778814.3787344089</v>
          </cell>
          <cell r="AQ343">
            <v>2776971.4323169747</v>
          </cell>
          <cell r="AR343">
            <v>2784579.3019945552</v>
          </cell>
          <cell r="AS343">
            <v>2776971.4323169747</v>
          </cell>
          <cell r="AT343">
            <v>2778814.3787344089</v>
          </cell>
          <cell r="AU343">
            <v>2776971.4323169747</v>
          </cell>
          <cell r="AV343">
            <v>2784579.3019945552</v>
          </cell>
        </row>
        <row r="370">
          <cell r="E370">
            <v>2415.9821011908143</v>
          </cell>
          <cell r="F370">
            <v>2183.5445011908141</v>
          </cell>
          <cell r="G370">
            <v>2415.9821011908143</v>
          </cell>
          <cell r="H370">
            <v>2596.8916980408867</v>
          </cell>
          <cell r="I370">
            <v>2950.2904343283581</v>
          </cell>
          <cell r="J370">
            <v>2855.6244800995028</v>
          </cell>
          <cell r="K370">
            <v>2416.4831427860695</v>
          </cell>
          <cell r="L370">
            <v>2416.4831427860695</v>
          </cell>
          <cell r="M370">
            <v>2597.2525199004986</v>
          </cell>
          <cell r="N370">
            <v>2949.6828755599663</v>
          </cell>
          <cell r="O370">
            <v>2854.9561918060681</v>
          </cell>
          <cell r="P370">
            <v>2949.7426430677633</v>
          </cell>
          <cell r="Q370">
            <v>31602.915831947626</v>
          </cell>
          <cell r="R370">
            <v>5920.568022788294</v>
          </cell>
          <cell r="S370">
            <v>4294.7137008972804</v>
          </cell>
          <cell r="T370">
            <v>4246.9443639575111</v>
          </cell>
          <cell r="U370">
            <v>3702.6360452728245</v>
          </cell>
          <cell r="V370">
            <v>3766.1814789590544</v>
          </cell>
          <cell r="W370">
            <v>3657.6816988891187</v>
          </cell>
          <cell r="X370">
            <v>3026.9977477002767</v>
          </cell>
          <cell r="Y370">
            <v>3912.8125662581788</v>
          </cell>
          <cell r="Z370">
            <v>3551.6227409991666</v>
          </cell>
          <cell r="AA370">
            <v>4477.7498434261242</v>
          </cell>
          <cell r="AB370">
            <v>5038.3895252156226</v>
          </cell>
          <cell r="AC370">
            <v>5923.2468492901953</v>
          </cell>
          <cell r="AD370">
            <v>51519.544583653646</v>
          </cell>
          <cell r="AE370">
            <v>53194.277752038193</v>
          </cell>
          <cell r="AF370">
            <v>60131.366329488141</v>
          </cell>
          <cell r="AG370">
            <v>83709.393883064753</v>
          </cell>
          <cell r="AH370">
            <v>92794.251432673584</v>
          </cell>
          <cell r="AI370">
            <v>102223.11362887129</v>
          </cell>
          <cell r="AJ370">
            <v>109805.84396590386</v>
          </cell>
          <cell r="AK370">
            <v>117148.97797171264</v>
          </cell>
          <cell r="AL370">
            <v>125192.33204102142</v>
          </cell>
          <cell r="AM370">
            <v>133410.06854873482</v>
          </cell>
          <cell r="AN370">
            <v>136488.79104212613</v>
          </cell>
          <cell r="AO370">
            <v>144427.59499412152</v>
          </cell>
          <cell r="AP370">
            <v>153341.45704025391</v>
          </cell>
          <cell r="AQ370">
            <v>162592.58105865755</v>
          </cell>
          <cell r="AR370">
            <v>172980.82920599336</v>
          </cell>
          <cell r="AS370">
            <v>183042.3602329444</v>
          </cell>
          <cell r="AT370">
            <v>194339.60904075077</v>
          </cell>
          <cell r="AU370">
            <v>206064.33445426918</v>
          </cell>
          <cell r="AV370">
            <v>219230.16677029611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8">
          <cell r="E8">
            <v>726</v>
          </cell>
          <cell r="F8">
            <v>726</v>
          </cell>
          <cell r="G8">
            <v>726</v>
          </cell>
          <cell r="H8">
            <v>640</v>
          </cell>
          <cell r="I8">
            <v>734</v>
          </cell>
          <cell r="J8">
            <v>734</v>
          </cell>
          <cell r="K8">
            <v>546</v>
          </cell>
          <cell r="L8">
            <v>546</v>
          </cell>
          <cell r="M8">
            <v>640</v>
          </cell>
          <cell r="N8">
            <v>914</v>
          </cell>
          <cell r="O8">
            <v>914</v>
          </cell>
          <cell r="P8">
            <v>914</v>
          </cell>
          <cell r="Q8">
            <v>730.01095890410954</v>
          </cell>
          <cell r="R8">
            <v>1760.4675446848544</v>
          </cell>
          <cell r="S8">
            <v>1384.1740357478834</v>
          </cell>
          <cell r="T8">
            <v>1196.027281279398</v>
          </cell>
          <cell r="U8">
            <v>921.95390404515524</v>
          </cell>
          <cell r="V8">
            <v>921.95390404515524</v>
          </cell>
          <cell r="W8">
            <v>921.95390404515524</v>
          </cell>
          <cell r="X8">
            <v>639.73377234242719</v>
          </cell>
          <cell r="Y8">
            <v>921.95390404515524</v>
          </cell>
          <cell r="Z8">
            <v>921.95390404515524</v>
          </cell>
          <cell r="AA8">
            <v>1290.1006585136406</v>
          </cell>
          <cell r="AB8">
            <v>1572.3207902163688</v>
          </cell>
          <cell r="AC8">
            <v>1760.4675446848544</v>
          </cell>
          <cell r="AD8">
            <v>1183.8744958053583</v>
          </cell>
          <cell r="AE8">
            <v>960.2739726027396</v>
          </cell>
          <cell r="AF8">
            <v>1010.2739726027396</v>
          </cell>
          <cell r="AG8">
            <v>1410.2739726027396</v>
          </cell>
          <cell r="AH8">
            <v>1461.4754098360656</v>
          </cell>
          <cell r="AI8">
            <v>1510.2739726027396</v>
          </cell>
          <cell r="AJ8">
            <v>1510.2739726027396</v>
          </cell>
          <cell r="AK8">
            <v>1510.2739726027396</v>
          </cell>
          <cell r="AL8">
            <v>1511.4754098360656</v>
          </cell>
          <cell r="AM8">
            <v>1510.2739726027396</v>
          </cell>
          <cell r="AN8">
            <v>1510.2739726027396</v>
          </cell>
          <cell r="AO8">
            <v>1510.2739726027396</v>
          </cell>
          <cell r="AP8">
            <v>1511.4754098360656</v>
          </cell>
          <cell r="AQ8">
            <v>1510.2739726027396</v>
          </cell>
          <cell r="AR8">
            <v>1510.2739726027396</v>
          </cell>
          <cell r="AS8">
            <v>1510.2739726027396</v>
          </cell>
          <cell r="AT8">
            <v>1511.4754098360656</v>
          </cell>
          <cell r="AU8">
            <v>1510.2739726027396</v>
          </cell>
          <cell r="AV8">
            <v>1510.2739726027396</v>
          </cell>
        </row>
        <row r="9">
          <cell r="E9">
            <v>120</v>
          </cell>
          <cell r="F9">
            <v>120</v>
          </cell>
          <cell r="G9">
            <v>120</v>
          </cell>
          <cell r="H9">
            <v>300</v>
          </cell>
          <cell r="I9">
            <v>300</v>
          </cell>
          <cell r="J9">
            <v>300</v>
          </cell>
          <cell r="K9">
            <v>300</v>
          </cell>
          <cell r="L9">
            <v>300</v>
          </cell>
          <cell r="M9">
            <v>300</v>
          </cell>
          <cell r="N9">
            <v>120</v>
          </cell>
          <cell r="O9">
            <v>120</v>
          </cell>
          <cell r="P9">
            <v>120</v>
          </cell>
          <cell r="Q9">
            <v>210.24657534246577</v>
          </cell>
          <cell r="R9">
            <v>120</v>
          </cell>
          <cell r="S9">
            <v>120</v>
          </cell>
          <cell r="T9">
            <v>120</v>
          </cell>
          <cell r="U9">
            <v>300</v>
          </cell>
          <cell r="V9">
            <v>300</v>
          </cell>
          <cell r="W9">
            <v>300</v>
          </cell>
          <cell r="X9">
            <v>300</v>
          </cell>
          <cell r="Y9">
            <v>300</v>
          </cell>
          <cell r="Z9">
            <v>300</v>
          </cell>
          <cell r="AA9">
            <v>120</v>
          </cell>
          <cell r="AB9">
            <v>120</v>
          </cell>
          <cell r="AC9">
            <v>120</v>
          </cell>
          <cell r="AD9">
            <v>210.24657534246577</v>
          </cell>
          <cell r="AE9">
            <v>300</v>
          </cell>
          <cell r="AF9">
            <v>300</v>
          </cell>
          <cell r="AG9">
            <v>300</v>
          </cell>
          <cell r="AH9">
            <v>300</v>
          </cell>
          <cell r="AI9">
            <v>300</v>
          </cell>
          <cell r="AJ9">
            <v>300</v>
          </cell>
          <cell r="AK9">
            <v>300</v>
          </cell>
          <cell r="AL9">
            <v>300</v>
          </cell>
          <cell r="AM9">
            <v>300</v>
          </cell>
          <cell r="AN9">
            <v>300</v>
          </cell>
          <cell r="AO9">
            <v>300</v>
          </cell>
          <cell r="AP9">
            <v>300</v>
          </cell>
          <cell r="AQ9">
            <v>300</v>
          </cell>
          <cell r="AR9">
            <v>300</v>
          </cell>
          <cell r="AS9">
            <v>300</v>
          </cell>
          <cell r="AT9">
            <v>300</v>
          </cell>
          <cell r="AU9">
            <v>300</v>
          </cell>
          <cell r="AV9">
            <v>300</v>
          </cell>
        </row>
        <row r="10">
          <cell r="Q10">
            <v>0</v>
          </cell>
          <cell r="AD10">
            <v>0</v>
          </cell>
        </row>
        <row r="11">
          <cell r="Q11">
            <v>0</v>
          </cell>
          <cell r="AD11">
            <v>0</v>
          </cell>
        </row>
        <row r="12">
          <cell r="E12">
            <v>54</v>
          </cell>
          <cell r="F12">
            <v>54</v>
          </cell>
          <cell r="G12">
            <v>54</v>
          </cell>
          <cell r="H12">
            <v>60</v>
          </cell>
          <cell r="I12">
            <v>66</v>
          </cell>
          <cell r="J12">
            <v>66</v>
          </cell>
          <cell r="K12">
            <v>54</v>
          </cell>
          <cell r="L12">
            <v>54</v>
          </cell>
          <cell r="M12">
            <v>60</v>
          </cell>
          <cell r="N12">
            <v>66</v>
          </cell>
          <cell r="O12">
            <v>66</v>
          </cell>
          <cell r="P12">
            <v>66</v>
          </cell>
          <cell r="Q12">
            <v>60.016438356164379</v>
          </cell>
          <cell r="R12">
            <v>122.16029843000661</v>
          </cell>
          <cell r="S12">
            <v>97.715246198744126</v>
          </cell>
          <cell r="T12">
            <v>85.492720083112999</v>
          </cell>
          <cell r="U12">
            <v>79.38145702529755</v>
          </cell>
          <cell r="V12">
            <v>79.38145702529755</v>
          </cell>
          <cell r="W12">
            <v>79.38145702529755</v>
          </cell>
          <cell r="X12">
            <v>61.047667851850974</v>
          </cell>
          <cell r="Y12">
            <v>79.38145702529755</v>
          </cell>
          <cell r="Z12">
            <v>79.38145702529755</v>
          </cell>
          <cell r="AA12">
            <v>91.603983140928449</v>
          </cell>
          <cell r="AB12">
            <v>109.93777231437548</v>
          </cell>
          <cell r="AC12">
            <v>122.16029843000661</v>
          </cell>
          <cell r="AD12">
            <v>90.565905580423021</v>
          </cell>
          <cell r="AE12">
            <v>84.735603280653777</v>
          </cell>
          <cell r="AF12">
            <v>88.097396236897112</v>
          </cell>
          <cell r="AG12">
            <v>114.99173988684356</v>
          </cell>
          <cell r="AH12">
            <v>118.43431250765434</v>
          </cell>
          <cell r="AI12">
            <v>121.71532579933023</v>
          </cell>
          <cell r="AJ12">
            <v>121.71532579933023</v>
          </cell>
          <cell r="AK12">
            <v>121.71532579933023</v>
          </cell>
          <cell r="AL12">
            <v>121.79610546389767</v>
          </cell>
          <cell r="AM12">
            <v>121.71532579933023</v>
          </cell>
          <cell r="AN12">
            <v>121.71532579933023</v>
          </cell>
          <cell r="AO12">
            <v>121.71532579933023</v>
          </cell>
          <cell r="AP12">
            <v>121.79610546389767</v>
          </cell>
          <cell r="AQ12">
            <v>121.71532579933023</v>
          </cell>
          <cell r="AR12">
            <v>121.71532579933023</v>
          </cell>
          <cell r="AS12">
            <v>121.71532579933023</v>
          </cell>
          <cell r="AT12">
            <v>121.79610546389767</v>
          </cell>
          <cell r="AU12">
            <v>121.71532579933023</v>
          </cell>
          <cell r="AV12">
            <v>121.71532579933023</v>
          </cell>
        </row>
        <row r="17">
          <cell r="E17">
            <v>370</v>
          </cell>
          <cell r="F17">
            <v>380</v>
          </cell>
          <cell r="G17">
            <v>440</v>
          </cell>
          <cell r="H17">
            <v>400</v>
          </cell>
          <cell r="I17">
            <v>410</v>
          </cell>
          <cell r="J17">
            <v>300</v>
          </cell>
          <cell r="K17">
            <v>310</v>
          </cell>
          <cell r="L17">
            <v>300</v>
          </cell>
          <cell r="M17">
            <v>410</v>
          </cell>
          <cell r="N17">
            <v>350</v>
          </cell>
          <cell r="O17">
            <v>420</v>
          </cell>
          <cell r="P17">
            <v>370</v>
          </cell>
          <cell r="Q17">
            <v>371.47945205479454</v>
          </cell>
          <cell r="R17">
            <v>410</v>
          </cell>
          <cell r="S17">
            <v>400</v>
          </cell>
          <cell r="T17">
            <v>360</v>
          </cell>
          <cell r="U17">
            <v>330</v>
          </cell>
          <cell r="V17">
            <v>330</v>
          </cell>
          <cell r="W17">
            <v>320</v>
          </cell>
          <cell r="X17">
            <v>340</v>
          </cell>
          <cell r="Y17">
            <v>330</v>
          </cell>
          <cell r="Z17">
            <v>440</v>
          </cell>
          <cell r="AA17">
            <v>350</v>
          </cell>
          <cell r="AB17">
            <v>450</v>
          </cell>
          <cell r="AC17">
            <v>400</v>
          </cell>
          <cell r="AD17">
            <v>371.28767123287668</v>
          </cell>
          <cell r="AE17">
            <v>350</v>
          </cell>
          <cell r="AF17">
            <v>400</v>
          </cell>
          <cell r="AG17">
            <v>440</v>
          </cell>
          <cell r="AH17">
            <v>440</v>
          </cell>
          <cell r="AI17">
            <v>440</v>
          </cell>
          <cell r="AJ17">
            <v>440</v>
          </cell>
          <cell r="AK17">
            <v>440</v>
          </cell>
          <cell r="AL17">
            <v>440</v>
          </cell>
          <cell r="AM17">
            <v>440</v>
          </cell>
          <cell r="AN17">
            <v>440</v>
          </cell>
          <cell r="AO17">
            <v>440</v>
          </cell>
          <cell r="AP17">
            <v>440</v>
          </cell>
          <cell r="AQ17">
            <v>440</v>
          </cell>
          <cell r="AR17">
            <v>440</v>
          </cell>
          <cell r="AS17">
            <v>440</v>
          </cell>
          <cell r="AT17">
            <v>440</v>
          </cell>
          <cell r="AU17">
            <v>440</v>
          </cell>
          <cell r="AV17">
            <v>440</v>
          </cell>
        </row>
        <row r="18">
          <cell r="E18">
            <v>370</v>
          </cell>
          <cell r="F18">
            <v>380</v>
          </cell>
          <cell r="G18">
            <v>440</v>
          </cell>
          <cell r="H18">
            <v>410</v>
          </cell>
          <cell r="I18">
            <v>410</v>
          </cell>
          <cell r="J18">
            <v>300</v>
          </cell>
          <cell r="K18">
            <v>310</v>
          </cell>
          <cell r="L18">
            <v>300</v>
          </cell>
          <cell r="M18">
            <v>410</v>
          </cell>
          <cell r="N18">
            <v>350</v>
          </cell>
          <cell r="O18">
            <v>420</v>
          </cell>
          <cell r="P18">
            <v>380</v>
          </cell>
          <cell r="Q18">
            <v>373.15068493150687</v>
          </cell>
          <cell r="R18">
            <v>400</v>
          </cell>
          <cell r="S18">
            <v>400</v>
          </cell>
          <cell r="T18">
            <v>350</v>
          </cell>
          <cell r="U18">
            <v>320</v>
          </cell>
          <cell r="V18">
            <v>330</v>
          </cell>
          <cell r="W18">
            <v>330</v>
          </cell>
          <cell r="X18">
            <v>340</v>
          </cell>
          <cell r="Y18">
            <v>330</v>
          </cell>
          <cell r="Z18">
            <v>440</v>
          </cell>
          <cell r="AA18">
            <v>400</v>
          </cell>
          <cell r="AB18">
            <v>450</v>
          </cell>
          <cell r="AC18">
            <v>400</v>
          </cell>
          <cell r="AD18">
            <v>373.83561643835611</v>
          </cell>
          <cell r="AE18">
            <v>350</v>
          </cell>
          <cell r="AF18">
            <v>400</v>
          </cell>
          <cell r="AG18">
            <v>440</v>
          </cell>
          <cell r="AH18">
            <v>440</v>
          </cell>
          <cell r="AI18">
            <v>440</v>
          </cell>
          <cell r="AJ18">
            <v>440</v>
          </cell>
          <cell r="AK18">
            <v>440</v>
          </cell>
          <cell r="AL18">
            <v>440</v>
          </cell>
          <cell r="AM18">
            <v>440</v>
          </cell>
          <cell r="AN18">
            <v>440</v>
          </cell>
          <cell r="AO18">
            <v>440</v>
          </cell>
          <cell r="AP18">
            <v>440</v>
          </cell>
          <cell r="AQ18">
            <v>440</v>
          </cell>
          <cell r="AR18">
            <v>440</v>
          </cell>
          <cell r="AS18">
            <v>440</v>
          </cell>
          <cell r="AT18">
            <v>440</v>
          </cell>
          <cell r="AU18">
            <v>440</v>
          </cell>
          <cell r="AV18">
            <v>440</v>
          </cell>
        </row>
        <row r="19">
          <cell r="E19">
            <v>380</v>
          </cell>
          <cell r="F19">
            <v>380</v>
          </cell>
          <cell r="G19">
            <v>20</v>
          </cell>
          <cell r="H19">
            <v>190</v>
          </cell>
          <cell r="I19">
            <v>280</v>
          </cell>
          <cell r="J19">
            <v>300</v>
          </cell>
          <cell r="K19">
            <v>280</v>
          </cell>
          <cell r="L19">
            <v>300</v>
          </cell>
          <cell r="M19">
            <v>180</v>
          </cell>
          <cell r="N19">
            <v>360</v>
          </cell>
          <cell r="O19">
            <v>430</v>
          </cell>
          <cell r="P19">
            <v>400</v>
          </cell>
          <cell r="Q19">
            <v>291.12328767123284</v>
          </cell>
          <cell r="R19">
            <v>400</v>
          </cell>
          <cell r="S19">
            <v>400</v>
          </cell>
          <cell r="T19">
            <v>350</v>
          </cell>
          <cell r="U19">
            <v>320</v>
          </cell>
          <cell r="V19">
            <v>330</v>
          </cell>
          <cell r="W19">
            <v>330</v>
          </cell>
          <cell r="X19">
            <v>320.78144019427816</v>
          </cell>
          <cell r="Y19">
            <v>320</v>
          </cell>
          <cell r="Z19">
            <v>425</v>
          </cell>
          <cell r="AA19">
            <v>400</v>
          </cell>
          <cell r="AB19">
            <v>450</v>
          </cell>
          <cell r="AC19">
            <v>400</v>
          </cell>
          <cell r="AD19">
            <v>370.1211634137606</v>
          </cell>
          <cell r="AE19">
            <v>300</v>
          </cell>
          <cell r="AF19">
            <v>400</v>
          </cell>
          <cell r="AG19">
            <v>440</v>
          </cell>
          <cell r="AH19">
            <v>440</v>
          </cell>
          <cell r="AI19">
            <v>440</v>
          </cell>
          <cell r="AJ19">
            <v>440</v>
          </cell>
          <cell r="AK19">
            <v>440</v>
          </cell>
          <cell r="AL19">
            <v>440</v>
          </cell>
          <cell r="AM19">
            <v>440</v>
          </cell>
          <cell r="AN19">
            <v>440</v>
          </cell>
          <cell r="AO19">
            <v>440</v>
          </cell>
          <cell r="AP19">
            <v>440</v>
          </cell>
          <cell r="AQ19">
            <v>440</v>
          </cell>
          <cell r="AR19">
            <v>440</v>
          </cell>
          <cell r="AS19">
            <v>440</v>
          </cell>
          <cell r="AT19">
            <v>440</v>
          </cell>
          <cell r="AU19">
            <v>440</v>
          </cell>
          <cell r="AV19">
            <v>440</v>
          </cell>
        </row>
        <row r="20">
          <cell r="E20">
            <v>380</v>
          </cell>
          <cell r="F20">
            <v>-240</v>
          </cell>
          <cell r="G20">
            <v>0</v>
          </cell>
          <cell r="J20">
            <v>200</v>
          </cell>
          <cell r="L20">
            <v>0</v>
          </cell>
          <cell r="N20">
            <v>40</v>
          </cell>
          <cell r="O20">
            <v>-170</v>
          </cell>
          <cell r="P20">
            <v>360</v>
          </cell>
          <cell r="Q20">
            <v>50.301369863013697</v>
          </cell>
          <cell r="R20">
            <v>400</v>
          </cell>
          <cell r="S20">
            <v>401.88928194662753</v>
          </cell>
          <cell r="T20">
            <v>341.52000136251104</v>
          </cell>
          <cell r="U20">
            <v>331.33536107045279</v>
          </cell>
          <cell r="V20">
            <v>311.33536107045279</v>
          </cell>
          <cell r="W20">
            <v>321.33536107045279</v>
          </cell>
          <cell r="X20">
            <v>0</v>
          </cell>
          <cell r="Y20">
            <v>321.33536107045279</v>
          </cell>
          <cell r="Z20">
            <v>-3.664638929547209</v>
          </cell>
          <cell r="AA20">
            <v>351.70464165456906</v>
          </cell>
          <cell r="AB20">
            <v>452.25856253074426</v>
          </cell>
          <cell r="AC20">
            <v>400</v>
          </cell>
          <cell r="AD20">
            <v>301.90026188127723</v>
          </cell>
          <cell r="AE20">
            <v>345.00957588339338</v>
          </cell>
          <cell r="AF20">
            <v>198.37136883963672</v>
          </cell>
          <cell r="AG20">
            <v>300</v>
          </cell>
          <cell r="AH20">
            <v>300</v>
          </cell>
          <cell r="AI20">
            <v>300</v>
          </cell>
          <cell r="AJ20">
            <v>300</v>
          </cell>
          <cell r="AK20">
            <v>300</v>
          </cell>
          <cell r="AL20">
            <v>300</v>
          </cell>
          <cell r="AM20">
            <v>300</v>
          </cell>
          <cell r="AN20">
            <v>300</v>
          </cell>
          <cell r="AO20">
            <v>300</v>
          </cell>
          <cell r="AP20">
            <v>300</v>
          </cell>
          <cell r="AQ20">
            <v>300</v>
          </cell>
          <cell r="AR20">
            <v>300</v>
          </cell>
          <cell r="AS20">
            <v>300</v>
          </cell>
          <cell r="AT20">
            <v>300</v>
          </cell>
          <cell r="AU20">
            <v>300</v>
          </cell>
          <cell r="AV20">
            <v>300</v>
          </cell>
        </row>
        <row r="21">
          <cell r="E21">
            <v>-600</v>
          </cell>
          <cell r="P21">
            <v>-410</v>
          </cell>
          <cell r="Q21">
            <v>-85.780821917808225</v>
          </cell>
          <cell r="R21">
            <v>392.62784311486098</v>
          </cell>
          <cell r="AC21">
            <v>402.62784311486098</v>
          </cell>
          <cell r="AD21">
            <v>67.542263761976386</v>
          </cell>
          <cell r="AG21">
            <v>205.26571248958317</v>
          </cell>
          <cell r="AH21">
            <v>259.90972234371998</v>
          </cell>
          <cell r="AI21">
            <v>311.98929840206983</v>
          </cell>
          <cell r="AJ21">
            <v>311.98929840206983</v>
          </cell>
          <cell r="AK21">
            <v>311.98929840206983</v>
          </cell>
          <cell r="AL21">
            <v>313.27151529996331</v>
          </cell>
          <cell r="AM21">
            <v>311.98929840206983</v>
          </cell>
          <cell r="AN21">
            <v>311.98929840206983</v>
          </cell>
          <cell r="AO21">
            <v>311.98929840206983</v>
          </cell>
          <cell r="AP21">
            <v>313.27151529996331</v>
          </cell>
          <cell r="AQ21">
            <v>311.98929840206983</v>
          </cell>
          <cell r="AR21">
            <v>311.98929840206983</v>
          </cell>
          <cell r="AS21">
            <v>311.98929840206983</v>
          </cell>
          <cell r="AT21">
            <v>313.27151529996331</v>
          </cell>
          <cell r="AU21">
            <v>311.98929840206983</v>
          </cell>
          <cell r="AV21">
            <v>311.98929840206983</v>
          </cell>
        </row>
        <row r="24">
          <cell r="E24">
            <v>4</v>
          </cell>
          <cell r="F24">
            <v>3</v>
          </cell>
          <cell r="G24">
            <v>3</v>
          </cell>
          <cell r="H24">
            <v>3</v>
          </cell>
          <cell r="I24">
            <v>3</v>
          </cell>
          <cell r="J24">
            <v>4</v>
          </cell>
          <cell r="K24">
            <v>3</v>
          </cell>
          <cell r="L24">
            <v>3</v>
          </cell>
          <cell r="M24">
            <v>3</v>
          </cell>
          <cell r="N24">
            <v>4</v>
          </cell>
          <cell r="O24">
            <v>3</v>
          </cell>
          <cell r="P24">
            <v>4</v>
          </cell>
          <cell r="Q24">
            <v>4</v>
          </cell>
          <cell r="R24">
            <v>5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3</v>
          </cell>
          <cell r="Y24">
            <v>4</v>
          </cell>
          <cell r="Z24">
            <v>3</v>
          </cell>
          <cell r="AA24">
            <v>4</v>
          </cell>
          <cell r="AB24">
            <v>4</v>
          </cell>
          <cell r="AC24">
            <v>5</v>
          </cell>
          <cell r="AD24">
            <v>5</v>
          </cell>
          <cell r="AE24">
            <v>4</v>
          </cell>
          <cell r="AF24">
            <v>4</v>
          </cell>
          <cell r="AG24">
            <v>5</v>
          </cell>
          <cell r="AH24">
            <v>5</v>
          </cell>
          <cell r="AI24">
            <v>5</v>
          </cell>
          <cell r="AJ24">
            <v>5</v>
          </cell>
          <cell r="AK24">
            <v>5</v>
          </cell>
          <cell r="AL24">
            <v>5</v>
          </cell>
          <cell r="AM24">
            <v>5</v>
          </cell>
          <cell r="AN24">
            <v>5</v>
          </cell>
          <cell r="AO24">
            <v>5</v>
          </cell>
          <cell r="AP24">
            <v>5</v>
          </cell>
          <cell r="AQ24">
            <v>5</v>
          </cell>
          <cell r="AR24">
            <v>5</v>
          </cell>
          <cell r="AS24">
            <v>5</v>
          </cell>
          <cell r="AT24">
            <v>5</v>
          </cell>
          <cell r="AU24">
            <v>5</v>
          </cell>
          <cell r="AV24">
            <v>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31</v>
          </cell>
          <cell r="F30">
            <v>28</v>
          </cell>
          <cell r="G30">
            <v>31</v>
          </cell>
          <cell r="H30">
            <v>30</v>
          </cell>
          <cell r="I30">
            <v>31</v>
          </cell>
          <cell r="J30">
            <v>30</v>
          </cell>
          <cell r="K30">
            <v>31</v>
          </cell>
          <cell r="L30">
            <v>31</v>
          </cell>
          <cell r="M30">
            <v>30</v>
          </cell>
          <cell r="N30">
            <v>31</v>
          </cell>
          <cell r="O30">
            <v>30</v>
          </cell>
          <cell r="P30">
            <v>31</v>
          </cell>
          <cell r="Q30">
            <v>365</v>
          </cell>
          <cell r="R30">
            <v>31</v>
          </cell>
          <cell r="S30">
            <v>29</v>
          </cell>
          <cell r="T30">
            <v>31</v>
          </cell>
          <cell r="U30">
            <v>10</v>
          </cell>
          <cell r="V30">
            <v>11</v>
          </cell>
          <cell r="W30">
            <v>30</v>
          </cell>
          <cell r="X30">
            <v>31</v>
          </cell>
          <cell r="Y30">
            <v>31</v>
          </cell>
          <cell r="Z30">
            <v>30</v>
          </cell>
          <cell r="AA30">
            <v>31</v>
          </cell>
          <cell r="AB30">
            <v>30</v>
          </cell>
          <cell r="AC30">
            <v>31</v>
          </cell>
          <cell r="AE30">
            <v>365</v>
          </cell>
          <cell r="AF30">
            <v>366</v>
          </cell>
          <cell r="AG30">
            <v>365</v>
          </cell>
          <cell r="AH30">
            <v>365</v>
          </cell>
          <cell r="AI30">
            <v>365</v>
          </cell>
          <cell r="AJ30">
            <v>366</v>
          </cell>
          <cell r="AK30">
            <v>365</v>
          </cell>
          <cell r="AL30">
            <v>365</v>
          </cell>
          <cell r="AM30">
            <v>365</v>
          </cell>
          <cell r="AN30">
            <v>366</v>
          </cell>
          <cell r="AO30">
            <v>365</v>
          </cell>
          <cell r="AP30">
            <v>365</v>
          </cell>
          <cell r="AQ30">
            <v>365</v>
          </cell>
          <cell r="AR30">
            <v>366</v>
          </cell>
          <cell r="AS30">
            <v>365</v>
          </cell>
          <cell r="AT30">
            <v>365</v>
          </cell>
          <cell r="AU30">
            <v>365</v>
          </cell>
          <cell r="AV30">
            <v>366</v>
          </cell>
        </row>
        <row r="33">
          <cell r="E33">
            <v>31</v>
          </cell>
          <cell r="F33">
            <v>28</v>
          </cell>
          <cell r="G33">
            <v>31</v>
          </cell>
          <cell r="H33">
            <v>30</v>
          </cell>
          <cell r="I33">
            <v>31</v>
          </cell>
          <cell r="J33">
            <v>30</v>
          </cell>
          <cell r="K33">
            <v>31</v>
          </cell>
          <cell r="L33">
            <v>31</v>
          </cell>
          <cell r="M33">
            <v>30</v>
          </cell>
          <cell r="N33">
            <v>31</v>
          </cell>
          <cell r="O33">
            <v>30</v>
          </cell>
          <cell r="P33">
            <v>31</v>
          </cell>
          <cell r="Q33">
            <v>365</v>
          </cell>
          <cell r="R33">
            <v>31</v>
          </cell>
          <cell r="S33">
            <v>28</v>
          </cell>
          <cell r="T33">
            <v>31</v>
          </cell>
          <cell r="U33">
            <v>30</v>
          </cell>
          <cell r="V33">
            <v>31</v>
          </cell>
          <cell r="W33">
            <v>30</v>
          </cell>
          <cell r="X33">
            <v>31</v>
          </cell>
          <cell r="Y33">
            <v>31</v>
          </cell>
          <cell r="Z33">
            <v>30</v>
          </cell>
          <cell r="AA33">
            <v>31</v>
          </cell>
          <cell r="AB33">
            <v>30</v>
          </cell>
          <cell r="AC33">
            <v>31</v>
          </cell>
          <cell r="AE33">
            <v>365</v>
          </cell>
          <cell r="AF33">
            <v>366</v>
          </cell>
          <cell r="AG33">
            <v>365</v>
          </cell>
          <cell r="AH33">
            <v>365</v>
          </cell>
          <cell r="AI33">
            <v>365</v>
          </cell>
          <cell r="AJ33">
            <v>366</v>
          </cell>
          <cell r="AK33">
            <v>365</v>
          </cell>
          <cell r="AL33">
            <v>365</v>
          </cell>
          <cell r="AM33">
            <v>365</v>
          </cell>
          <cell r="AN33">
            <v>366</v>
          </cell>
          <cell r="AO33">
            <v>365</v>
          </cell>
          <cell r="AP33">
            <v>365</v>
          </cell>
          <cell r="AQ33">
            <v>365</v>
          </cell>
          <cell r="AR33">
            <v>366</v>
          </cell>
          <cell r="AS33">
            <v>365</v>
          </cell>
          <cell r="AT33">
            <v>365</v>
          </cell>
          <cell r="AU33">
            <v>365</v>
          </cell>
          <cell r="AV33">
            <v>366</v>
          </cell>
        </row>
        <row r="35"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47">
          <cell r="E47">
            <v>24</v>
          </cell>
          <cell r="F47">
            <v>24</v>
          </cell>
          <cell r="G47">
            <v>24</v>
          </cell>
          <cell r="H47">
            <v>24</v>
          </cell>
          <cell r="I47">
            <v>24</v>
          </cell>
          <cell r="J47">
            <v>24</v>
          </cell>
          <cell r="K47">
            <v>24</v>
          </cell>
          <cell r="L47">
            <v>24</v>
          </cell>
          <cell r="M47">
            <v>24</v>
          </cell>
          <cell r="N47">
            <v>24</v>
          </cell>
          <cell r="O47">
            <v>24</v>
          </cell>
          <cell r="P47">
            <v>24</v>
          </cell>
          <cell r="Q47">
            <v>24</v>
          </cell>
          <cell r="R47">
            <v>24</v>
          </cell>
          <cell r="S47">
            <v>24</v>
          </cell>
          <cell r="T47">
            <v>24</v>
          </cell>
          <cell r="U47">
            <v>24</v>
          </cell>
          <cell r="V47">
            <v>24</v>
          </cell>
          <cell r="W47">
            <v>24</v>
          </cell>
          <cell r="X47">
            <v>24</v>
          </cell>
          <cell r="Y47">
            <v>24</v>
          </cell>
          <cell r="Z47">
            <v>24</v>
          </cell>
          <cell r="AA47">
            <v>24</v>
          </cell>
          <cell r="AB47">
            <v>24</v>
          </cell>
          <cell r="AC47">
            <v>24</v>
          </cell>
          <cell r="AD47">
            <v>24</v>
          </cell>
          <cell r="AE47">
            <v>24</v>
          </cell>
          <cell r="AF47">
            <v>24</v>
          </cell>
          <cell r="AG47">
            <v>24</v>
          </cell>
          <cell r="AH47">
            <v>24</v>
          </cell>
          <cell r="AI47">
            <v>24</v>
          </cell>
          <cell r="AJ47">
            <v>24</v>
          </cell>
          <cell r="AK47">
            <v>24</v>
          </cell>
          <cell r="AL47">
            <v>24</v>
          </cell>
          <cell r="AM47">
            <v>24</v>
          </cell>
          <cell r="AN47">
            <v>24</v>
          </cell>
          <cell r="AO47">
            <v>24</v>
          </cell>
          <cell r="AP47">
            <v>24</v>
          </cell>
          <cell r="AQ47">
            <v>24</v>
          </cell>
          <cell r="AR47">
            <v>24</v>
          </cell>
          <cell r="AS47">
            <v>24</v>
          </cell>
          <cell r="AT47">
            <v>24</v>
          </cell>
          <cell r="AU47">
            <v>24</v>
          </cell>
          <cell r="AV47">
            <v>24</v>
          </cell>
        </row>
        <row r="48">
          <cell r="E48">
            <v>31</v>
          </cell>
          <cell r="F48">
            <v>28</v>
          </cell>
          <cell r="G48">
            <v>31</v>
          </cell>
          <cell r="H48">
            <v>30</v>
          </cell>
          <cell r="I48">
            <v>31</v>
          </cell>
          <cell r="J48">
            <v>30</v>
          </cell>
          <cell r="K48">
            <v>31</v>
          </cell>
          <cell r="L48">
            <v>31</v>
          </cell>
          <cell r="M48">
            <v>30</v>
          </cell>
          <cell r="N48">
            <v>31</v>
          </cell>
          <cell r="O48">
            <v>30</v>
          </cell>
          <cell r="P48">
            <v>31</v>
          </cell>
          <cell r="Q48">
            <v>365</v>
          </cell>
          <cell r="R48">
            <v>31</v>
          </cell>
          <cell r="S48">
            <v>28</v>
          </cell>
          <cell r="T48">
            <v>31</v>
          </cell>
          <cell r="U48">
            <v>30</v>
          </cell>
          <cell r="V48">
            <v>31</v>
          </cell>
          <cell r="W48">
            <v>30</v>
          </cell>
          <cell r="X48">
            <v>31</v>
          </cell>
          <cell r="Y48">
            <v>31</v>
          </cell>
          <cell r="Z48">
            <v>30</v>
          </cell>
          <cell r="AA48">
            <v>31</v>
          </cell>
          <cell r="AB48">
            <v>30</v>
          </cell>
          <cell r="AC48">
            <v>31</v>
          </cell>
          <cell r="AD48">
            <v>365</v>
          </cell>
          <cell r="AE48">
            <v>365</v>
          </cell>
          <cell r="AF48">
            <v>366</v>
          </cell>
          <cell r="AG48">
            <v>365</v>
          </cell>
          <cell r="AH48">
            <v>365</v>
          </cell>
          <cell r="AI48">
            <v>365</v>
          </cell>
          <cell r="AJ48">
            <v>366</v>
          </cell>
          <cell r="AK48">
            <v>365</v>
          </cell>
          <cell r="AL48">
            <v>365</v>
          </cell>
          <cell r="AM48">
            <v>365</v>
          </cell>
          <cell r="AN48">
            <v>366</v>
          </cell>
          <cell r="AO48">
            <v>365</v>
          </cell>
          <cell r="AP48">
            <v>365</v>
          </cell>
          <cell r="AQ48">
            <v>365</v>
          </cell>
          <cell r="AR48">
            <v>366</v>
          </cell>
          <cell r="AS48">
            <v>365</v>
          </cell>
          <cell r="AT48">
            <v>365</v>
          </cell>
          <cell r="AU48">
            <v>365</v>
          </cell>
          <cell r="AV48">
            <v>366</v>
          </cell>
        </row>
        <row r="50">
          <cell r="E50">
            <v>31</v>
          </cell>
          <cell r="F50">
            <v>28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30</v>
          </cell>
          <cell r="N50">
            <v>31</v>
          </cell>
          <cell r="O50">
            <v>30</v>
          </cell>
          <cell r="P50">
            <v>31</v>
          </cell>
          <cell r="Q50">
            <v>365</v>
          </cell>
          <cell r="R50">
            <v>31</v>
          </cell>
          <cell r="S50">
            <v>28</v>
          </cell>
          <cell r="T50">
            <v>31</v>
          </cell>
          <cell r="U50">
            <v>30</v>
          </cell>
          <cell r="V50">
            <v>31</v>
          </cell>
          <cell r="W50">
            <v>30</v>
          </cell>
          <cell r="X50">
            <v>31</v>
          </cell>
          <cell r="Y50">
            <v>31</v>
          </cell>
          <cell r="Z50">
            <v>30</v>
          </cell>
          <cell r="AA50">
            <v>31</v>
          </cell>
          <cell r="AB50">
            <v>30</v>
          </cell>
          <cell r="AC50">
            <v>31</v>
          </cell>
          <cell r="AD50">
            <v>365</v>
          </cell>
          <cell r="AE50">
            <v>365</v>
          </cell>
          <cell r="AF50">
            <v>366</v>
          </cell>
          <cell r="AG50">
            <v>365</v>
          </cell>
          <cell r="AH50">
            <v>365</v>
          </cell>
          <cell r="AI50">
            <v>365</v>
          </cell>
          <cell r="AJ50">
            <v>366</v>
          </cell>
          <cell r="AK50">
            <v>365</v>
          </cell>
          <cell r="AL50">
            <v>365</v>
          </cell>
          <cell r="AM50">
            <v>365</v>
          </cell>
          <cell r="AN50">
            <v>366</v>
          </cell>
          <cell r="AO50">
            <v>365</v>
          </cell>
          <cell r="AP50">
            <v>365</v>
          </cell>
          <cell r="AQ50">
            <v>365</v>
          </cell>
          <cell r="AR50">
            <v>366</v>
          </cell>
          <cell r="AS50">
            <v>365</v>
          </cell>
          <cell r="AT50">
            <v>365</v>
          </cell>
          <cell r="AU50">
            <v>365</v>
          </cell>
          <cell r="AV50">
            <v>366</v>
          </cell>
        </row>
        <row r="51">
          <cell r="E51">
            <v>31</v>
          </cell>
          <cell r="F51">
            <v>28</v>
          </cell>
          <cell r="G51">
            <v>31</v>
          </cell>
          <cell r="H51">
            <v>30</v>
          </cell>
          <cell r="I51">
            <v>31</v>
          </cell>
          <cell r="J51">
            <v>30</v>
          </cell>
          <cell r="K51">
            <v>31</v>
          </cell>
          <cell r="L51">
            <v>31</v>
          </cell>
          <cell r="M51">
            <v>30</v>
          </cell>
          <cell r="N51">
            <v>31</v>
          </cell>
          <cell r="O51">
            <v>30</v>
          </cell>
          <cell r="P51">
            <v>31</v>
          </cell>
          <cell r="Q51">
            <v>365</v>
          </cell>
          <cell r="R51">
            <v>31</v>
          </cell>
          <cell r="S51">
            <v>28</v>
          </cell>
          <cell r="T51">
            <v>31</v>
          </cell>
          <cell r="U51">
            <v>30</v>
          </cell>
          <cell r="V51">
            <v>31</v>
          </cell>
          <cell r="W51">
            <v>30</v>
          </cell>
          <cell r="X51">
            <v>31</v>
          </cell>
          <cell r="Y51">
            <v>31</v>
          </cell>
          <cell r="Z51">
            <v>30</v>
          </cell>
          <cell r="AA51">
            <v>31</v>
          </cell>
          <cell r="AB51">
            <v>30</v>
          </cell>
          <cell r="AC51">
            <v>31</v>
          </cell>
          <cell r="AD51">
            <v>365</v>
          </cell>
          <cell r="AE51">
            <v>365</v>
          </cell>
          <cell r="AF51">
            <v>366</v>
          </cell>
          <cell r="AG51">
            <v>365</v>
          </cell>
          <cell r="AH51">
            <v>365</v>
          </cell>
          <cell r="AI51">
            <v>365</v>
          </cell>
          <cell r="AJ51">
            <v>366</v>
          </cell>
          <cell r="AK51">
            <v>365</v>
          </cell>
          <cell r="AL51">
            <v>365</v>
          </cell>
          <cell r="AM51">
            <v>365</v>
          </cell>
          <cell r="AN51">
            <v>366</v>
          </cell>
          <cell r="AO51">
            <v>365</v>
          </cell>
          <cell r="AP51">
            <v>365</v>
          </cell>
          <cell r="AQ51">
            <v>365</v>
          </cell>
          <cell r="AR51">
            <v>366</v>
          </cell>
          <cell r="AS51">
            <v>365</v>
          </cell>
          <cell r="AT51">
            <v>365</v>
          </cell>
          <cell r="AU51">
            <v>365</v>
          </cell>
          <cell r="AV51">
            <v>366</v>
          </cell>
        </row>
        <row r="52">
          <cell r="E52">
            <v>31</v>
          </cell>
          <cell r="F52">
            <v>28</v>
          </cell>
          <cell r="G52">
            <v>31</v>
          </cell>
          <cell r="H52">
            <v>30</v>
          </cell>
          <cell r="I52">
            <v>31</v>
          </cell>
          <cell r="J52">
            <v>30</v>
          </cell>
          <cell r="K52">
            <v>31</v>
          </cell>
          <cell r="L52">
            <v>31</v>
          </cell>
          <cell r="M52">
            <v>30</v>
          </cell>
          <cell r="N52">
            <v>31</v>
          </cell>
          <cell r="O52">
            <v>30</v>
          </cell>
          <cell r="P52">
            <v>31</v>
          </cell>
          <cell r="Q52">
            <v>365</v>
          </cell>
          <cell r="R52">
            <v>31</v>
          </cell>
          <cell r="S52">
            <v>28</v>
          </cell>
          <cell r="T52">
            <v>31</v>
          </cell>
          <cell r="U52">
            <v>30</v>
          </cell>
          <cell r="V52">
            <v>31</v>
          </cell>
          <cell r="W52">
            <v>30</v>
          </cell>
          <cell r="X52">
            <v>31</v>
          </cell>
          <cell r="Y52">
            <v>31</v>
          </cell>
          <cell r="Z52">
            <v>30</v>
          </cell>
          <cell r="AA52">
            <v>31</v>
          </cell>
          <cell r="AB52">
            <v>30</v>
          </cell>
          <cell r="AC52">
            <v>31</v>
          </cell>
          <cell r="AD52">
            <v>365</v>
          </cell>
          <cell r="AE52">
            <v>365</v>
          </cell>
          <cell r="AF52">
            <v>366</v>
          </cell>
          <cell r="AG52">
            <v>365</v>
          </cell>
          <cell r="AH52">
            <v>365</v>
          </cell>
          <cell r="AI52">
            <v>365</v>
          </cell>
          <cell r="AJ52">
            <v>366</v>
          </cell>
          <cell r="AK52">
            <v>365</v>
          </cell>
          <cell r="AL52">
            <v>365</v>
          </cell>
          <cell r="AM52">
            <v>365</v>
          </cell>
          <cell r="AN52">
            <v>366</v>
          </cell>
          <cell r="AO52">
            <v>365</v>
          </cell>
          <cell r="AP52">
            <v>365</v>
          </cell>
          <cell r="AQ52">
            <v>365</v>
          </cell>
          <cell r="AR52">
            <v>366</v>
          </cell>
          <cell r="AS52">
            <v>365</v>
          </cell>
          <cell r="AT52">
            <v>365</v>
          </cell>
          <cell r="AU52">
            <v>365</v>
          </cell>
          <cell r="AV52">
            <v>366</v>
          </cell>
        </row>
        <row r="53">
          <cell r="E53">
            <v>31</v>
          </cell>
          <cell r="F53">
            <v>28</v>
          </cell>
          <cell r="G53">
            <v>31</v>
          </cell>
          <cell r="H53">
            <v>30</v>
          </cell>
          <cell r="I53">
            <v>31</v>
          </cell>
          <cell r="J53">
            <v>30</v>
          </cell>
          <cell r="K53">
            <v>31</v>
          </cell>
          <cell r="L53">
            <v>31</v>
          </cell>
          <cell r="M53">
            <v>30</v>
          </cell>
          <cell r="N53">
            <v>31</v>
          </cell>
          <cell r="O53">
            <v>30</v>
          </cell>
          <cell r="P53">
            <v>31</v>
          </cell>
          <cell r="Q53">
            <v>365</v>
          </cell>
          <cell r="R53">
            <v>31</v>
          </cell>
          <cell r="S53">
            <v>28</v>
          </cell>
          <cell r="T53">
            <v>31</v>
          </cell>
          <cell r="U53">
            <v>30</v>
          </cell>
          <cell r="V53">
            <v>31</v>
          </cell>
          <cell r="W53">
            <v>30</v>
          </cell>
          <cell r="X53">
            <v>31</v>
          </cell>
          <cell r="Y53">
            <v>31</v>
          </cell>
          <cell r="Z53">
            <v>30</v>
          </cell>
          <cell r="AA53">
            <v>31</v>
          </cell>
          <cell r="AB53">
            <v>30</v>
          </cell>
          <cell r="AC53">
            <v>31</v>
          </cell>
          <cell r="AD53">
            <v>365</v>
          </cell>
          <cell r="AE53">
            <v>365</v>
          </cell>
          <cell r="AF53">
            <v>366</v>
          </cell>
          <cell r="AG53">
            <v>365</v>
          </cell>
          <cell r="AH53">
            <v>365</v>
          </cell>
          <cell r="AI53">
            <v>365</v>
          </cell>
          <cell r="AJ53">
            <v>366</v>
          </cell>
          <cell r="AK53">
            <v>365</v>
          </cell>
          <cell r="AL53">
            <v>365</v>
          </cell>
          <cell r="AM53">
            <v>365</v>
          </cell>
          <cell r="AN53">
            <v>366</v>
          </cell>
          <cell r="AO53">
            <v>365</v>
          </cell>
          <cell r="AP53">
            <v>365</v>
          </cell>
          <cell r="AQ53">
            <v>365</v>
          </cell>
          <cell r="AR53">
            <v>366</v>
          </cell>
          <cell r="AS53">
            <v>365</v>
          </cell>
          <cell r="AT53">
            <v>365</v>
          </cell>
          <cell r="AU53">
            <v>365</v>
          </cell>
          <cell r="AV53">
            <v>366</v>
          </cell>
        </row>
        <row r="56">
          <cell r="E56">
            <v>0.61766999999999994</v>
          </cell>
          <cell r="F56">
            <v>0.61766999999999994</v>
          </cell>
          <cell r="G56">
            <v>0.61766999999999994</v>
          </cell>
          <cell r="H56">
            <v>0.61766999999999994</v>
          </cell>
          <cell r="I56">
            <v>0.61766999999999994</v>
          </cell>
          <cell r="J56">
            <v>0.61766999999999994</v>
          </cell>
          <cell r="K56">
            <v>0.61766999999999994</v>
          </cell>
          <cell r="L56">
            <v>0.61766999999999994</v>
          </cell>
          <cell r="M56">
            <v>0.61766999999999994</v>
          </cell>
          <cell r="N56">
            <v>0.61766999999999994</v>
          </cell>
          <cell r="O56">
            <v>0.61766999999999994</v>
          </cell>
          <cell r="P56">
            <v>0.61766999999999994</v>
          </cell>
          <cell r="Q56">
            <v>0.61767000000000005</v>
          </cell>
          <cell r="R56">
            <v>0.66090689999999996</v>
          </cell>
          <cell r="S56">
            <v>0.66090689999999996</v>
          </cell>
          <cell r="T56">
            <v>0.66090689999999996</v>
          </cell>
          <cell r="U56">
            <v>0.66090689999999996</v>
          </cell>
          <cell r="V56">
            <v>0.66090689999999996</v>
          </cell>
          <cell r="W56">
            <v>0.66090689999999996</v>
          </cell>
          <cell r="X56">
            <v>0.66090689999999996</v>
          </cell>
          <cell r="Y56">
            <v>0.66090689999999996</v>
          </cell>
          <cell r="Z56">
            <v>0.66090689999999996</v>
          </cell>
          <cell r="AA56">
            <v>0.66090689999999996</v>
          </cell>
          <cell r="AB56">
            <v>0.66090689999999996</v>
          </cell>
          <cell r="AC56">
            <v>0.66090689999999996</v>
          </cell>
          <cell r="AD56">
            <v>0.66090689999999985</v>
          </cell>
          <cell r="AE56">
            <v>0.69395224499999997</v>
          </cell>
          <cell r="AF56">
            <v>0.71477081234999995</v>
          </cell>
          <cell r="AG56">
            <v>0.73621393672049995</v>
          </cell>
          <cell r="AH56">
            <v>0.758300354822115</v>
          </cell>
          <cell r="AI56">
            <v>0.7810493654667785</v>
          </cell>
          <cell r="AJ56">
            <v>0.80448084643078188</v>
          </cell>
          <cell r="AK56">
            <v>0.82861527182370531</v>
          </cell>
          <cell r="AL56">
            <v>0.85347372997841653</v>
          </cell>
          <cell r="AM56">
            <v>0.879077941877769</v>
          </cell>
          <cell r="AN56">
            <v>0.90545028013410211</v>
          </cell>
          <cell r="AO56">
            <v>0.93261378853812515</v>
          </cell>
          <cell r="AP56">
            <v>0.96059220219426888</v>
          </cell>
          <cell r="AQ56">
            <v>0.98940996826009697</v>
          </cell>
          <cell r="AR56">
            <v>1.0190922673078999</v>
          </cell>
          <cell r="AS56">
            <v>1.0496650353271368</v>
          </cell>
          <cell r="AT56">
            <v>1.081154986386951</v>
          </cell>
          <cell r="AU56">
            <v>1.1135896359785595</v>
          </cell>
          <cell r="AV56">
            <v>1.1469973250579164</v>
          </cell>
        </row>
        <row r="58">
          <cell r="E58">
            <v>0.61</v>
          </cell>
          <cell r="F58">
            <v>0.61</v>
          </cell>
          <cell r="G58">
            <v>0.61</v>
          </cell>
          <cell r="H58">
            <v>0.61</v>
          </cell>
          <cell r="I58">
            <v>0.61</v>
          </cell>
          <cell r="J58">
            <v>0.61</v>
          </cell>
          <cell r="K58">
            <v>0.61</v>
          </cell>
          <cell r="L58">
            <v>0.61</v>
          </cell>
          <cell r="M58">
            <v>0.61</v>
          </cell>
          <cell r="N58">
            <v>0.61</v>
          </cell>
          <cell r="O58">
            <v>0.61</v>
          </cell>
          <cell r="P58">
            <v>0.61</v>
          </cell>
          <cell r="Q58">
            <v>0.6100000000000001</v>
          </cell>
          <cell r="R58">
            <v>0.65270000000000006</v>
          </cell>
          <cell r="S58">
            <v>0.65270000000000006</v>
          </cell>
          <cell r="T58">
            <v>0.65270000000000006</v>
          </cell>
          <cell r="U58">
            <v>0.65270000000000006</v>
          </cell>
          <cell r="V58">
            <v>0.65270000000000006</v>
          </cell>
          <cell r="W58">
            <v>0.65270000000000006</v>
          </cell>
          <cell r="X58">
            <v>0.65270000000000006</v>
          </cell>
          <cell r="Y58">
            <v>0.65270000000000006</v>
          </cell>
          <cell r="Z58">
            <v>0.65270000000000006</v>
          </cell>
          <cell r="AA58">
            <v>0.65270000000000006</v>
          </cell>
          <cell r="AB58">
            <v>0.65270000000000006</v>
          </cell>
          <cell r="AC58">
            <v>0.65270000000000006</v>
          </cell>
          <cell r="AD58">
            <v>0.65270000000000017</v>
          </cell>
          <cell r="AE58">
            <v>0.68533500000000014</v>
          </cell>
          <cell r="AF58">
            <v>0.70589505000000019</v>
          </cell>
          <cell r="AG58">
            <v>0.72707190150000023</v>
          </cell>
          <cell r="AH58">
            <v>0.74888405854500029</v>
          </cell>
          <cell r="AI58">
            <v>0.77135058030135029</v>
          </cell>
          <cell r="AJ58">
            <v>0.79449109771039084</v>
          </cell>
          <cell r="AK58">
            <v>0.81832583064170261</v>
          </cell>
          <cell r="AL58">
            <v>0.84287560556095376</v>
          </cell>
          <cell r="AM58">
            <v>0.86816187372778242</v>
          </cell>
          <cell r="AN58">
            <v>0.89420672993961592</v>
          </cell>
          <cell r="AO58">
            <v>0.92103293183780444</v>
          </cell>
          <cell r="AP58">
            <v>0.94866391979293863</v>
          </cell>
          <cell r="AQ58">
            <v>0.97712383738672681</v>
          </cell>
          <cell r="AR58">
            <v>1.0064375525083287</v>
          </cell>
          <cell r="AS58">
            <v>1.0366306790835786</v>
          </cell>
          <cell r="AT58">
            <v>1.067729599456086</v>
          </cell>
          <cell r="AU58">
            <v>1.0997614874397685</v>
          </cell>
          <cell r="AV58">
            <v>1.1327543320629616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7.49</v>
          </cell>
          <cell r="S60">
            <v>7.49</v>
          </cell>
          <cell r="T60">
            <v>7.49</v>
          </cell>
          <cell r="U60">
            <v>7.49</v>
          </cell>
          <cell r="V60">
            <v>7.49</v>
          </cell>
          <cell r="W60">
            <v>7.49</v>
          </cell>
          <cell r="X60">
            <v>7.49</v>
          </cell>
          <cell r="Y60">
            <v>7.49</v>
          </cell>
          <cell r="Z60">
            <v>7.49</v>
          </cell>
          <cell r="AA60">
            <v>7.49</v>
          </cell>
          <cell r="AB60">
            <v>7.49</v>
          </cell>
          <cell r="AC60">
            <v>7.49</v>
          </cell>
          <cell r="AD60">
            <v>7.4899999999999993</v>
          </cell>
          <cell r="AE60">
            <v>7.8644999999999996</v>
          </cell>
          <cell r="AF60">
            <v>8.1004349999999992</v>
          </cell>
          <cell r="AG60">
            <v>8.3434480499999992</v>
          </cell>
          <cell r="AH60">
            <v>8.5937514914999991</v>
          </cell>
          <cell r="AI60">
            <v>8.8515640362449997</v>
          </cell>
          <cell r="AJ60">
            <v>9.1171109573323506</v>
          </cell>
          <cell r="AK60">
            <v>9.3906242860523221</v>
          </cell>
          <cell r="AL60">
            <v>9.672343014633892</v>
          </cell>
          <cell r="AM60">
            <v>9.9625133050729087</v>
          </cell>
          <cell r="AN60">
            <v>10.261388704225096</v>
          </cell>
          <cell r="AO60">
            <v>10.569230365351849</v>
          </cell>
          <cell r="AP60">
            <v>10.886307276312404</v>
          </cell>
          <cell r="AQ60">
            <v>11.212896494601777</v>
          </cell>
          <cell r="AR60">
            <v>11.549283389439831</v>
          </cell>
          <cell r="AS60">
            <v>11.895761891123026</v>
          </cell>
          <cell r="AT60">
            <v>12.252634747856717</v>
          </cell>
          <cell r="AU60">
            <v>12.62021379029242</v>
          </cell>
          <cell r="AV60">
            <v>12.998820204001193</v>
          </cell>
        </row>
        <row r="61">
          <cell r="E61">
            <v>0.11522999999999999</v>
          </cell>
          <cell r="F61">
            <v>0.11522999999999999</v>
          </cell>
          <cell r="G61">
            <v>0.11522999999999999</v>
          </cell>
          <cell r="H61">
            <v>0.11522999999999999</v>
          </cell>
          <cell r="I61">
            <v>0.11522999999999999</v>
          </cell>
          <cell r="J61">
            <v>0.11522999999999999</v>
          </cell>
          <cell r="K61">
            <v>0.11522999999999999</v>
          </cell>
          <cell r="L61">
            <v>0.11522999999999999</v>
          </cell>
          <cell r="M61">
            <v>0.11522999999999999</v>
          </cell>
          <cell r="N61">
            <v>0.11522999999999999</v>
          </cell>
          <cell r="O61">
            <v>0.11522999999999999</v>
          </cell>
          <cell r="P61">
            <v>0.11522999999999999</v>
          </cell>
          <cell r="Q61">
            <v>0.11522999999999996</v>
          </cell>
          <cell r="R61">
            <v>0.126753</v>
          </cell>
          <cell r="S61">
            <v>0.126753</v>
          </cell>
          <cell r="T61">
            <v>0.126753</v>
          </cell>
          <cell r="U61">
            <v>0.126753</v>
          </cell>
          <cell r="V61">
            <v>0.126753</v>
          </cell>
          <cell r="W61">
            <v>0.126753</v>
          </cell>
          <cell r="X61">
            <v>0.126753</v>
          </cell>
          <cell r="Y61">
            <v>0.126753</v>
          </cell>
          <cell r="Z61">
            <v>0.126753</v>
          </cell>
          <cell r="AA61">
            <v>0.126753</v>
          </cell>
          <cell r="AB61">
            <v>0.126753</v>
          </cell>
          <cell r="AC61">
            <v>0.126753</v>
          </cell>
          <cell r="AD61">
            <v>0.12675299999999998</v>
          </cell>
          <cell r="AE61">
            <v>0.13309065</v>
          </cell>
          <cell r="AF61">
            <v>0.1370833695</v>
          </cell>
          <cell r="AG61">
            <v>0.14119587058499999</v>
          </cell>
          <cell r="AH61">
            <v>0.14543174670254999</v>
          </cell>
          <cell r="AI61">
            <v>0.1497946991036265</v>
          </cell>
          <cell r="AJ61">
            <v>0.15428854007673529</v>
          </cell>
          <cell r="AK61">
            <v>0.15891719627903736</v>
          </cell>
          <cell r="AL61">
            <v>0.16368471216740849</v>
          </cell>
          <cell r="AM61">
            <v>0.16859525353243074</v>
          </cell>
          <cell r="AN61">
            <v>0.17365311113840368</v>
          </cell>
          <cell r="AO61">
            <v>0.17886270447255578</v>
          </cell>
          <cell r="AP61">
            <v>0.18422858560673247</v>
          </cell>
          <cell r="AQ61">
            <v>0.18975544317493445</v>
          </cell>
          <cell r="AR61">
            <v>0.19544810647018249</v>
          </cell>
          <cell r="AS61">
            <v>0.20131154966428796</v>
          </cell>
          <cell r="AT61">
            <v>0.20735089615421662</v>
          </cell>
          <cell r="AU61">
            <v>0.21357142303884313</v>
          </cell>
          <cell r="AV61">
            <v>0.21997856573000843</v>
          </cell>
        </row>
        <row r="64">
          <cell r="E64">
            <v>4.4200000000000003E-2</v>
          </cell>
          <cell r="F64">
            <v>4.4200000000000003E-2</v>
          </cell>
          <cell r="G64">
            <v>4.4200000000000003E-2</v>
          </cell>
          <cell r="H64">
            <v>4.4200000000000003E-2</v>
          </cell>
          <cell r="I64">
            <v>4.4200000000000003E-2</v>
          </cell>
          <cell r="J64">
            <v>4.4200000000000003E-2</v>
          </cell>
          <cell r="K64">
            <v>4.4200000000000003E-2</v>
          </cell>
          <cell r="L64">
            <v>4.4200000000000003E-2</v>
          </cell>
          <cell r="M64">
            <v>4.4200000000000003E-2</v>
          </cell>
          <cell r="N64">
            <v>4.4200000000000003E-2</v>
          </cell>
          <cell r="O64">
            <v>4.4200000000000003E-2</v>
          </cell>
          <cell r="P64">
            <v>4.4200000000000003E-2</v>
          </cell>
          <cell r="Q64">
            <v>4.420000000000001E-2</v>
          </cell>
          <cell r="R64">
            <v>4.862000000000001E-2</v>
          </cell>
          <cell r="S64">
            <v>4.862000000000001E-2</v>
          </cell>
          <cell r="T64">
            <v>4.862000000000001E-2</v>
          </cell>
          <cell r="U64">
            <v>4.862000000000001E-2</v>
          </cell>
          <cell r="V64">
            <v>4.862000000000001E-2</v>
          </cell>
          <cell r="W64">
            <v>4.862000000000001E-2</v>
          </cell>
          <cell r="X64">
            <v>4.862000000000001E-2</v>
          </cell>
          <cell r="Y64">
            <v>4.862000000000001E-2</v>
          </cell>
          <cell r="Z64">
            <v>4.862000000000001E-2</v>
          </cell>
          <cell r="AA64">
            <v>4.862000000000001E-2</v>
          </cell>
          <cell r="AB64">
            <v>4.862000000000001E-2</v>
          </cell>
          <cell r="AC64">
            <v>4.862000000000001E-2</v>
          </cell>
          <cell r="AD64">
            <v>4.8620000000000003E-2</v>
          </cell>
          <cell r="AE64">
            <v>5.3238900000000006E-2</v>
          </cell>
          <cell r="AF64">
            <v>5.7817445400000007E-2</v>
          </cell>
          <cell r="AG64">
            <v>6.2500658477400009E-2</v>
          </cell>
          <cell r="AH64">
            <v>6.7250708521682412E-2</v>
          </cell>
          <cell r="AI64">
            <v>7.202550882672186E-2</v>
          </cell>
          <cell r="AJ64">
            <v>7.6995268935765665E-2</v>
          </cell>
          <cell r="AK64">
            <v>8.2153951954461957E-2</v>
          </cell>
          <cell r="AL64">
            <v>8.7493958831501975E-2</v>
          </cell>
          <cell r="AM64">
            <v>9.3006078237886591E-2</v>
          </cell>
          <cell r="AN64">
            <v>9.8679449010397671E-2</v>
          </cell>
          <cell r="AO64">
            <v>9.8679449010397671E-2</v>
          </cell>
          <cell r="AP64">
            <v>9.8679449010397671E-2</v>
          </cell>
          <cell r="AQ64">
            <v>9.8679449010397671E-2</v>
          </cell>
          <cell r="AR64">
            <v>9.8679449010397671E-2</v>
          </cell>
          <cell r="AS64">
            <v>9.8679449010397671E-2</v>
          </cell>
          <cell r="AT64">
            <v>9.8679449010397671E-2</v>
          </cell>
          <cell r="AU64">
            <v>9.8679449010397671E-2</v>
          </cell>
          <cell r="AV64">
            <v>9.8679449010397671E-2</v>
          </cell>
        </row>
        <row r="65">
          <cell r="E65">
            <v>2.875E-3</v>
          </cell>
          <cell r="F65">
            <v>2.875E-3</v>
          </cell>
          <cell r="G65">
            <v>2.875E-3</v>
          </cell>
          <cell r="H65">
            <v>2.875E-3</v>
          </cell>
          <cell r="I65">
            <v>2.875E-3</v>
          </cell>
          <cell r="J65">
            <v>2.875E-3</v>
          </cell>
          <cell r="K65">
            <v>2.875E-3</v>
          </cell>
          <cell r="L65">
            <v>2.875E-3</v>
          </cell>
          <cell r="M65">
            <v>2.875E-3</v>
          </cell>
          <cell r="N65">
            <v>2.875E-3</v>
          </cell>
          <cell r="O65">
            <v>2.875E-3</v>
          </cell>
          <cell r="P65">
            <v>2.875E-3</v>
          </cell>
          <cell r="Q65">
            <v>2.8749999999999995E-3</v>
          </cell>
          <cell r="R65">
            <v>3.1625000000000004E-3</v>
          </cell>
          <cell r="S65">
            <v>3.1625000000000004E-3</v>
          </cell>
          <cell r="T65">
            <v>3.1625000000000004E-3</v>
          </cell>
          <cell r="U65">
            <v>3.1625000000000004E-3</v>
          </cell>
          <cell r="V65">
            <v>3.1625000000000004E-3</v>
          </cell>
          <cell r="W65">
            <v>3.1625000000000004E-3</v>
          </cell>
          <cell r="X65">
            <v>3.1625000000000004E-3</v>
          </cell>
          <cell r="Y65">
            <v>3.1625000000000004E-3</v>
          </cell>
          <cell r="Z65">
            <v>3.1625000000000004E-3</v>
          </cell>
          <cell r="AA65">
            <v>3.1625000000000004E-3</v>
          </cell>
          <cell r="AB65">
            <v>3.1625000000000004E-3</v>
          </cell>
          <cell r="AC65">
            <v>3.1625000000000004E-3</v>
          </cell>
          <cell r="AD65">
            <v>3.1624999999999991E-3</v>
          </cell>
          <cell r="AE65">
            <v>3.4629375000000003E-3</v>
          </cell>
          <cell r="AF65">
            <v>3.7607501250000006E-3</v>
          </cell>
          <cell r="AG65">
            <v>4.0653708851250006E-3</v>
          </cell>
          <cell r="AH65">
            <v>4.3743390723945006E-3</v>
          </cell>
          <cell r="AI65">
            <v>4.6849171465345096E-3</v>
          </cell>
          <cell r="AJ65">
            <v>5.0081764296453909E-3</v>
          </cell>
          <cell r="AK65">
            <v>5.3437242504316322E-3</v>
          </cell>
          <cell r="AL65">
            <v>5.6910663267096878E-3</v>
          </cell>
          <cell r="AM65">
            <v>6.049603505292398E-3</v>
          </cell>
          <cell r="AN65">
            <v>6.4186293191152337E-3</v>
          </cell>
          <cell r="AO65">
            <v>6.4186293191152337E-3</v>
          </cell>
          <cell r="AP65">
            <v>6.611188198688691E-3</v>
          </cell>
          <cell r="AQ65">
            <v>6.8095238446493518E-3</v>
          </cell>
          <cell r="AR65">
            <v>7.0138095599888324E-3</v>
          </cell>
          <cell r="AS65">
            <v>7.2242238467884979E-3</v>
          </cell>
          <cell r="AT65">
            <v>7.4409505621921531E-3</v>
          </cell>
          <cell r="AU65">
            <v>7.6641790790579175E-3</v>
          </cell>
          <cell r="AV65">
            <v>7.8941044514296548E-3</v>
          </cell>
        </row>
        <row r="66">
          <cell r="E66">
            <v>8.9124999999999996E-2</v>
          </cell>
          <cell r="F66">
            <v>8.9124999999999996E-2</v>
          </cell>
          <cell r="G66">
            <v>8.9124999999999996E-2</v>
          </cell>
          <cell r="H66">
            <v>8.9124999999999996E-2</v>
          </cell>
          <cell r="I66">
            <v>8.9124999999999996E-2</v>
          </cell>
          <cell r="J66">
            <v>8.9124999999999996E-2</v>
          </cell>
          <cell r="K66">
            <v>8.9124999999999996E-2</v>
          </cell>
          <cell r="L66">
            <v>8.9124999999999996E-2</v>
          </cell>
          <cell r="M66">
            <v>8.9124999999999996E-2</v>
          </cell>
          <cell r="N66">
            <v>8.9124999999999996E-2</v>
          </cell>
          <cell r="O66">
            <v>8.9124999999999996E-2</v>
          </cell>
          <cell r="P66">
            <v>8.9124999999999996E-2</v>
          </cell>
          <cell r="Q66">
            <v>8.9124999999999996E-2</v>
          </cell>
          <cell r="R66">
            <v>9.80375E-2</v>
          </cell>
          <cell r="S66">
            <v>9.80375E-2</v>
          </cell>
          <cell r="T66">
            <v>9.80375E-2</v>
          </cell>
          <cell r="U66">
            <v>9.80375E-2</v>
          </cell>
          <cell r="V66">
            <v>9.80375E-2</v>
          </cell>
          <cell r="W66">
            <v>9.80375E-2</v>
          </cell>
          <cell r="X66">
            <v>9.80375E-2</v>
          </cell>
          <cell r="Y66">
            <v>9.80375E-2</v>
          </cell>
          <cell r="Z66">
            <v>9.80375E-2</v>
          </cell>
          <cell r="AA66">
            <v>9.80375E-2</v>
          </cell>
          <cell r="AB66">
            <v>9.80375E-2</v>
          </cell>
          <cell r="AC66">
            <v>9.80375E-2</v>
          </cell>
          <cell r="AD66">
            <v>0.10784125000000001</v>
          </cell>
          <cell r="AE66">
            <v>0.1073510625</v>
          </cell>
          <cell r="AF66">
            <v>0.116583253875</v>
          </cell>
          <cell r="AG66">
            <v>0.12602649743887501</v>
          </cell>
          <cell r="AH66">
            <v>0.13560451124422951</v>
          </cell>
          <cell r="AI66">
            <v>0.14523243154256979</v>
          </cell>
          <cell r="AJ66">
            <v>0.1552534693190071</v>
          </cell>
          <cell r="AK66">
            <v>0.16565545176338056</v>
          </cell>
          <cell r="AL66">
            <v>0.1764230561280003</v>
          </cell>
          <cell r="AM66">
            <v>0.1875377086640643</v>
          </cell>
          <cell r="AN66">
            <v>0.19897750889257221</v>
          </cell>
          <cell r="AO66">
            <v>0.19897750889257221</v>
          </cell>
          <cell r="AP66">
            <v>0.20494683415934939</v>
          </cell>
          <cell r="AQ66">
            <v>0.21109523918412987</v>
          </cell>
          <cell r="AR66">
            <v>0.21742809635965377</v>
          </cell>
          <cell r="AS66">
            <v>0.22395093925044338</v>
          </cell>
          <cell r="AT66">
            <v>0.23066946742795669</v>
          </cell>
          <cell r="AU66">
            <v>0.23758955145079538</v>
          </cell>
          <cell r="AV66">
            <v>0.24471723799431924</v>
          </cell>
        </row>
        <row r="70">
          <cell r="E70">
            <v>2.8</v>
          </cell>
          <cell r="F70">
            <v>2.8</v>
          </cell>
          <cell r="G70">
            <v>2.8</v>
          </cell>
          <cell r="H70">
            <v>2.8</v>
          </cell>
          <cell r="I70">
            <v>2.8</v>
          </cell>
          <cell r="J70">
            <v>2.8</v>
          </cell>
          <cell r="K70">
            <v>2.8</v>
          </cell>
          <cell r="L70">
            <v>2.8</v>
          </cell>
          <cell r="M70">
            <v>2.8</v>
          </cell>
          <cell r="N70">
            <v>2.8</v>
          </cell>
          <cell r="O70">
            <v>2.8</v>
          </cell>
          <cell r="P70">
            <v>2.8</v>
          </cell>
          <cell r="Q70">
            <v>2.8000000000000003</v>
          </cell>
          <cell r="R70">
            <v>4.5315293979416911</v>
          </cell>
          <cell r="S70">
            <v>4.5315293979416911</v>
          </cell>
          <cell r="T70">
            <v>4.5315293979416911</v>
          </cell>
          <cell r="U70">
            <v>4.5315293979416911</v>
          </cell>
          <cell r="V70">
            <v>4.5315293979416911</v>
          </cell>
          <cell r="W70">
            <v>4.5315293979416911</v>
          </cell>
          <cell r="X70">
            <v>4.5315293979416911</v>
          </cell>
          <cell r="Y70">
            <v>4.5315293979416911</v>
          </cell>
          <cell r="Z70">
            <v>4.5315293979416911</v>
          </cell>
          <cell r="AA70">
            <v>4.5315293979416911</v>
          </cell>
          <cell r="AB70">
            <v>4.5315293979416911</v>
          </cell>
          <cell r="AC70">
            <v>4.5315293979416911</v>
          </cell>
          <cell r="AD70">
            <v>4.5315293979416902</v>
          </cell>
          <cell r="AE70">
            <v>4.5315293979416902</v>
          </cell>
          <cell r="AF70">
            <v>3.3703515635809875</v>
          </cell>
          <cell r="AG70">
            <v>3.6399796886674669</v>
          </cell>
          <cell r="AH70">
            <v>3.9311780637608638</v>
          </cell>
          <cell r="AI70">
            <v>4.2456723088617343</v>
          </cell>
          <cell r="AJ70">
            <v>4.5853260935706723</v>
          </cell>
          <cell r="AK70">
            <v>4.9521521810563272</v>
          </cell>
          <cell r="AL70">
            <v>5.3483243555408331</v>
          </cell>
          <cell r="AM70">
            <v>5.7761903039841007</v>
          </cell>
          <cell r="AN70">
            <v>6.2382855283028293</v>
          </cell>
          <cell r="AO70">
            <v>6.7373483705670552</v>
          </cell>
          <cell r="AP70">
            <v>7.2763362402124203</v>
          </cell>
          <cell r="AQ70">
            <v>7.8584431394294141</v>
          </cell>
          <cell r="AR70">
            <v>8.4871185905837674</v>
          </cell>
          <cell r="AS70">
            <v>9.1660880778304712</v>
          </cell>
          <cell r="AT70">
            <v>9.8993751240569097</v>
          </cell>
          <cell r="AU70">
            <v>10.691325133981463</v>
          </cell>
          <cell r="AV70">
            <v>11.54663114469998</v>
          </cell>
        </row>
        <row r="74">
          <cell r="E74">
            <v>2.8</v>
          </cell>
          <cell r="F74">
            <v>2.8</v>
          </cell>
          <cell r="G74">
            <v>2.8</v>
          </cell>
          <cell r="H74">
            <v>2.8</v>
          </cell>
          <cell r="I74">
            <v>2.8</v>
          </cell>
          <cell r="J74">
            <v>2.8</v>
          </cell>
          <cell r="K74">
            <v>2.8</v>
          </cell>
          <cell r="L74">
            <v>2.8</v>
          </cell>
          <cell r="M74">
            <v>2.8</v>
          </cell>
          <cell r="N74">
            <v>2.8</v>
          </cell>
          <cell r="O74">
            <v>2.8</v>
          </cell>
          <cell r="P74">
            <v>2.8</v>
          </cell>
          <cell r="Q74">
            <v>2.8</v>
          </cell>
          <cell r="R74">
            <v>4.5315293979416911</v>
          </cell>
          <cell r="S74">
            <v>4.5315293979416911</v>
          </cell>
          <cell r="T74">
            <v>4.5315293979416911</v>
          </cell>
          <cell r="U74">
            <v>4.5315293979416911</v>
          </cell>
          <cell r="V74">
            <v>4.5315293979416911</v>
          </cell>
          <cell r="W74">
            <v>4.5315293979416911</v>
          </cell>
          <cell r="X74">
            <v>4.5315293979416911</v>
          </cell>
          <cell r="Y74">
            <v>4.5315293979416911</v>
          </cell>
          <cell r="Z74">
            <v>4.5315293979416911</v>
          </cell>
          <cell r="AA74">
            <v>4.5315293979416911</v>
          </cell>
          <cell r="AB74">
            <v>4.5315293979416911</v>
          </cell>
          <cell r="AC74">
            <v>4.5315293979416911</v>
          </cell>
          <cell r="AD74">
            <v>4.5315293979416902</v>
          </cell>
          <cell r="AE74">
            <v>4.9620246907461505</v>
          </cell>
          <cell r="AF74">
            <v>5.3887588141503198</v>
          </cell>
          <cell r="AG74">
            <v>5.8252482780964954</v>
          </cell>
          <cell r="AH74">
            <v>6.267967147231829</v>
          </cell>
          <cell r="AI74">
            <v>6.7129928146852889</v>
          </cell>
          <cell r="AJ74">
            <v>7.1761893188985733</v>
          </cell>
          <cell r="AK74">
            <v>7.656994003264777</v>
          </cell>
          <cell r="AL74">
            <v>8.1546986134769863</v>
          </cell>
          <cell r="AM74">
            <v>8.6684446261260355</v>
          </cell>
          <cell r="AN74">
            <v>9.1972197483197231</v>
          </cell>
          <cell r="AO74">
            <v>9.758250152967225</v>
          </cell>
          <cell r="AP74">
            <v>10.353503412298226</v>
          </cell>
          <cell r="AQ74">
            <v>10.985067120448416</v>
          </cell>
          <cell r="AR74">
            <v>11.655156214795769</v>
          </cell>
          <cell r="AS74">
            <v>12.366120743898311</v>
          </cell>
          <cell r="AT74">
            <v>13.120454109276107</v>
          </cell>
          <cell r="AU74">
            <v>13.920801809941949</v>
          </cell>
          <cell r="AV74">
            <v>14.769970720348407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</row>
        <row r="84">
          <cell r="E84">
            <v>5.0000000000000001E-3</v>
          </cell>
          <cell r="F84">
            <v>5.0000000000000001E-3</v>
          </cell>
          <cell r="G84">
            <v>5.0000000000000001E-3</v>
          </cell>
          <cell r="H84">
            <v>5.0000000000000001E-3</v>
          </cell>
          <cell r="I84">
            <v>5.0000000000000001E-3</v>
          </cell>
          <cell r="J84">
            <v>5.0000000000000001E-3</v>
          </cell>
          <cell r="K84">
            <v>5.0000000000000001E-3</v>
          </cell>
          <cell r="L84">
            <v>5.0000000000000001E-3</v>
          </cell>
          <cell r="M84">
            <v>5.0000000000000001E-3</v>
          </cell>
          <cell r="N84">
            <v>5.0000000000000001E-3</v>
          </cell>
          <cell r="O84">
            <v>5.0000000000000001E-3</v>
          </cell>
          <cell r="P84">
            <v>5.0000000000000001E-3</v>
          </cell>
          <cell r="R84">
            <v>5.0000000000000001E-3</v>
          </cell>
          <cell r="S84">
            <v>5.0000000000000001E-3</v>
          </cell>
          <cell r="T84">
            <v>5.0000000000000001E-3</v>
          </cell>
          <cell r="U84">
            <v>5.0000000000000001E-3</v>
          </cell>
          <cell r="V84">
            <v>5.0000000000000001E-3</v>
          </cell>
          <cell r="W84">
            <v>5.0000000000000001E-3</v>
          </cell>
          <cell r="X84">
            <v>5.0000000000000001E-3</v>
          </cell>
          <cell r="Y84">
            <v>5.0000000000000001E-3</v>
          </cell>
          <cell r="Z84">
            <v>5.0000000000000001E-3</v>
          </cell>
          <cell r="AA84">
            <v>5.0000000000000001E-3</v>
          </cell>
          <cell r="AB84">
            <v>5.0000000000000001E-3</v>
          </cell>
          <cell r="AC84">
            <v>5.0000000000000001E-3</v>
          </cell>
          <cell r="AE84">
            <v>5.0000000000000001E-3</v>
          </cell>
          <cell r="AF84">
            <v>5.0000000000000001E-3</v>
          </cell>
          <cell r="AG84">
            <v>5.0000000000000001E-3</v>
          </cell>
          <cell r="AH84">
            <v>5.0000000000000001E-3</v>
          </cell>
          <cell r="AI84">
            <v>5.0000000000000001E-3</v>
          </cell>
          <cell r="AJ84">
            <v>5.0000000000000001E-3</v>
          </cell>
          <cell r="AK84">
            <v>5.0000000000000001E-3</v>
          </cell>
          <cell r="AL84">
            <v>5.0000000000000001E-3</v>
          </cell>
          <cell r="AM84">
            <v>5.0000000000000001E-3</v>
          </cell>
          <cell r="AN84">
            <v>5.0000000000000001E-3</v>
          </cell>
          <cell r="AO84">
            <v>5.0000000000000001E-3</v>
          </cell>
          <cell r="AP84">
            <v>5.0000000000000001E-3</v>
          </cell>
          <cell r="AQ84">
            <v>5.0000000000000001E-3</v>
          </cell>
          <cell r="AR84">
            <v>5.0000000000000001E-3</v>
          </cell>
          <cell r="AS84">
            <v>5.0000000000000001E-3</v>
          </cell>
          <cell r="AT84">
            <v>5.0000000000000001E-3</v>
          </cell>
          <cell r="AU84">
            <v>5.0000000000000001E-3</v>
          </cell>
          <cell r="AV84">
            <v>5.0000000000000001E-3</v>
          </cell>
        </row>
        <row r="85">
          <cell r="E85">
            <v>0.01</v>
          </cell>
          <cell r="F85">
            <v>0.01</v>
          </cell>
          <cell r="G85">
            <v>0.01</v>
          </cell>
          <cell r="H85">
            <v>0.01</v>
          </cell>
          <cell r="I85">
            <v>0.01</v>
          </cell>
          <cell r="J85">
            <v>0.01</v>
          </cell>
          <cell r="K85">
            <v>0.01</v>
          </cell>
          <cell r="L85">
            <v>0.01</v>
          </cell>
          <cell r="M85">
            <v>0.01</v>
          </cell>
          <cell r="N85">
            <v>0.01</v>
          </cell>
          <cell r="O85">
            <v>0.01</v>
          </cell>
          <cell r="P85">
            <v>0.01</v>
          </cell>
          <cell r="R85">
            <v>0.01</v>
          </cell>
          <cell r="S85">
            <v>0.01</v>
          </cell>
          <cell r="T85">
            <v>0.01</v>
          </cell>
          <cell r="U85">
            <v>0.01</v>
          </cell>
          <cell r="V85">
            <v>0.01</v>
          </cell>
          <cell r="W85">
            <v>0.01</v>
          </cell>
          <cell r="X85">
            <v>0.01</v>
          </cell>
          <cell r="Y85">
            <v>0.01</v>
          </cell>
          <cell r="Z85">
            <v>0.01</v>
          </cell>
          <cell r="AA85">
            <v>0.01</v>
          </cell>
          <cell r="AB85">
            <v>0.01</v>
          </cell>
          <cell r="AC85">
            <v>0.01</v>
          </cell>
          <cell r="AE85">
            <v>0.01</v>
          </cell>
          <cell r="AF85">
            <v>0.01</v>
          </cell>
          <cell r="AG85">
            <v>0.01</v>
          </cell>
          <cell r="AH85">
            <v>0.01</v>
          </cell>
          <cell r="AI85">
            <v>0.01</v>
          </cell>
          <cell r="AJ85">
            <v>0.01</v>
          </cell>
          <cell r="AK85">
            <v>0.01</v>
          </cell>
          <cell r="AL85">
            <v>0.01</v>
          </cell>
          <cell r="AM85">
            <v>0.01</v>
          </cell>
          <cell r="AN85">
            <v>0.01</v>
          </cell>
          <cell r="AO85">
            <v>0.01</v>
          </cell>
          <cell r="AP85">
            <v>0.01</v>
          </cell>
          <cell r="AQ85">
            <v>0.01</v>
          </cell>
          <cell r="AR85">
            <v>0.01</v>
          </cell>
          <cell r="AS85">
            <v>0.01</v>
          </cell>
          <cell r="AT85">
            <v>0.01</v>
          </cell>
          <cell r="AU85">
            <v>0.01</v>
          </cell>
          <cell r="AV85">
            <v>0.01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7">
          <cell r="E97">
            <v>865.00000000000011</v>
          </cell>
          <cell r="F97">
            <v>865.00000000000011</v>
          </cell>
          <cell r="G97">
            <v>865.00000000000011</v>
          </cell>
          <cell r="H97">
            <v>865.00000000000011</v>
          </cell>
          <cell r="I97">
            <v>865.00000000000011</v>
          </cell>
          <cell r="J97">
            <v>865.00000000000011</v>
          </cell>
          <cell r="K97">
            <v>865.00000000000011</v>
          </cell>
          <cell r="L97">
            <v>865.00000000000011</v>
          </cell>
          <cell r="M97">
            <v>865.00000000000011</v>
          </cell>
          <cell r="N97">
            <v>865.00000000000011</v>
          </cell>
          <cell r="O97">
            <v>865.00000000000011</v>
          </cell>
          <cell r="P97">
            <v>865.00000000000011</v>
          </cell>
          <cell r="Q97">
            <v>865.00000000000023</v>
          </cell>
          <cell r="R97">
            <v>925.55</v>
          </cell>
          <cell r="S97">
            <v>925.55</v>
          </cell>
          <cell r="T97">
            <v>925.55</v>
          </cell>
          <cell r="U97">
            <v>925.55</v>
          </cell>
          <cell r="V97">
            <v>925.55</v>
          </cell>
          <cell r="W97">
            <v>925.55</v>
          </cell>
          <cell r="X97">
            <v>925.55</v>
          </cell>
          <cell r="Y97">
            <v>925.55</v>
          </cell>
          <cell r="Z97">
            <v>925.55</v>
          </cell>
          <cell r="AA97">
            <v>925.55</v>
          </cell>
          <cell r="AB97">
            <v>925.55</v>
          </cell>
          <cell r="AC97">
            <v>925.55</v>
          </cell>
          <cell r="AD97">
            <v>925.55000000000007</v>
          </cell>
          <cell r="AE97">
            <v>1013.4772499999999</v>
          </cell>
          <cell r="AF97">
            <v>1100.6362935000002</v>
          </cell>
          <cell r="AG97">
            <v>1189.7878332735004</v>
          </cell>
          <cell r="AH97">
            <v>1280.2117086022863</v>
          </cell>
          <cell r="AI97">
            <v>1371.1067399130486</v>
          </cell>
          <cell r="AJ97">
            <v>1465.7131049670486</v>
          </cell>
          <cell r="AK97">
            <v>1563.9158829998412</v>
          </cell>
          <cell r="AL97">
            <v>1665.5704153948304</v>
          </cell>
          <cell r="AM97">
            <v>1770.5013515647045</v>
          </cell>
          <cell r="AN97">
            <v>1878.5019340101517</v>
          </cell>
          <cell r="AO97">
            <v>1993.0905519847711</v>
          </cell>
          <cell r="AP97">
            <v>2114.6690756558419</v>
          </cell>
          <cell r="AQ97">
            <v>2243.6638892708479</v>
          </cell>
          <cell r="AR97">
            <v>2380.527386516369</v>
          </cell>
          <cell r="AS97">
            <v>2525.7395570938684</v>
          </cell>
          <cell r="AT97">
            <v>2679.8096700765936</v>
          </cell>
          <cell r="AU97">
            <v>2843.2780599512657</v>
          </cell>
          <cell r="AV97">
            <v>3016.7180216082929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9">
          <cell r="E99">
            <v>787</v>
          </cell>
          <cell r="F99">
            <v>787</v>
          </cell>
          <cell r="G99">
            <v>787</v>
          </cell>
          <cell r="H99">
            <v>787</v>
          </cell>
          <cell r="I99">
            <v>787</v>
          </cell>
          <cell r="J99">
            <v>787</v>
          </cell>
          <cell r="K99">
            <v>787</v>
          </cell>
          <cell r="L99">
            <v>787</v>
          </cell>
          <cell r="M99">
            <v>787</v>
          </cell>
          <cell r="N99">
            <v>787</v>
          </cell>
          <cell r="O99">
            <v>787</v>
          </cell>
          <cell r="P99">
            <v>787</v>
          </cell>
          <cell r="Q99">
            <v>787</v>
          </cell>
          <cell r="R99">
            <v>858.45960000000002</v>
          </cell>
          <cell r="S99">
            <v>858.45960000000002</v>
          </cell>
          <cell r="T99">
            <v>858.45960000000002</v>
          </cell>
          <cell r="U99">
            <v>858.45960000000002</v>
          </cell>
          <cell r="V99">
            <v>858.45960000000002</v>
          </cell>
          <cell r="W99">
            <v>858.45960000000002</v>
          </cell>
          <cell r="X99">
            <v>858.45960000000002</v>
          </cell>
          <cell r="Y99">
            <v>858.45960000000002</v>
          </cell>
          <cell r="Z99">
            <v>858.45960000000002</v>
          </cell>
          <cell r="AA99">
            <v>858.45960000000002</v>
          </cell>
          <cell r="AB99">
            <v>858.45960000000002</v>
          </cell>
          <cell r="AC99">
            <v>858.45960000000002</v>
          </cell>
          <cell r="AD99">
            <v>858.45960000000002</v>
          </cell>
          <cell r="AE99">
            <v>940.01326200000005</v>
          </cell>
          <cell r="AF99">
            <v>1020.8544025320001</v>
          </cell>
          <cell r="AG99">
            <v>1103.5436091370921</v>
          </cell>
          <cell r="AH99">
            <v>1187.4129234315112</v>
          </cell>
          <cell r="AI99">
            <v>1271.7192409951485</v>
          </cell>
          <cell r="AJ99">
            <v>1359.4678686238137</v>
          </cell>
          <cell r="AK99">
            <v>1450.5522158216093</v>
          </cell>
          <cell r="AL99">
            <v>1544.8381098500138</v>
          </cell>
          <cell r="AM99">
            <v>1642.1629107705646</v>
          </cell>
          <cell r="AN99">
            <v>1742.334848327569</v>
          </cell>
          <cell r="AO99">
            <v>1848.6172740755505</v>
          </cell>
          <cell r="AP99">
            <v>1961.3829277941591</v>
          </cell>
          <cell r="AQ99">
            <v>2081.0272863896025</v>
          </cell>
          <cell r="AR99">
            <v>2207.9699508593681</v>
          </cell>
          <cell r="AS99">
            <v>2342.6561178617894</v>
          </cell>
          <cell r="AT99">
            <v>2485.5581410513582</v>
          </cell>
          <cell r="AU99">
            <v>2637.1771876554908</v>
          </cell>
          <cell r="AV99">
            <v>2798.0449961024756</v>
          </cell>
        </row>
        <row r="100">
          <cell r="E100">
            <v>865</v>
          </cell>
          <cell r="F100">
            <v>865</v>
          </cell>
          <cell r="G100">
            <v>865</v>
          </cell>
          <cell r="H100">
            <v>865</v>
          </cell>
          <cell r="I100">
            <v>865</v>
          </cell>
          <cell r="J100">
            <v>865</v>
          </cell>
          <cell r="K100">
            <v>865</v>
          </cell>
          <cell r="L100">
            <v>865</v>
          </cell>
          <cell r="M100">
            <v>865</v>
          </cell>
          <cell r="N100">
            <v>865</v>
          </cell>
          <cell r="O100">
            <v>865</v>
          </cell>
          <cell r="P100">
            <v>865</v>
          </cell>
          <cell r="Q100">
            <v>865</v>
          </cell>
          <cell r="R100">
            <v>943.54200000000003</v>
          </cell>
          <cell r="S100">
            <v>943.54200000000003</v>
          </cell>
          <cell r="T100">
            <v>943.54200000000003</v>
          </cell>
          <cell r="U100">
            <v>943.54200000000003</v>
          </cell>
          <cell r="V100">
            <v>943.54200000000003</v>
          </cell>
          <cell r="W100">
            <v>943.54200000000003</v>
          </cell>
          <cell r="X100">
            <v>943.54200000000003</v>
          </cell>
          <cell r="Y100">
            <v>943.54200000000003</v>
          </cell>
          <cell r="Z100">
            <v>943.54200000000003</v>
          </cell>
          <cell r="AA100">
            <v>943.54200000000003</v>
          </cell>
          <cell r="AB100">
            <v>943.54200000000003</v>
          </cell>
          <cell r="AC100">
            <v>943.54200000000003</v>
          </cell>
          <cell r="AD100">
            <v>943.54199999999992</v>
          </cell>
          <cell r="AE100">
            <v>1033.1784899999998</v>
          </cell>
          <cell r="AF100">
            <v>1122.0318401399998</v>
          </cell>
          <cell r="AG100">
            <v>1212.9164191913396</v>
          </cell>
          <cell r="AH100">
            <v>1305.0980670498816</v>
          </cell>
          <cell r="AI100">
            <v>1397.760029810423</v>
          </cell>
          <cell r="AJ100">
            <v>1494.2054718673421</v>
          </cell>
          <cell r="AK100">
            <v>1594.3172384824541</v>
          </cell>
          <cell r="AL100">
            <v>1697.9478589838134</v>
          </cell>
          <cell r="AM100">
            <v>1804.9185740997934</v>
          </cell>
          <cell r="AN100">
            <v>1915.0186071198807</v>
          </cell>
          <cell r="AO100">
            <v>2031.8347421541932</v>
          </cell>
          <cell r="AP100">
            <v>2155.7766614255988</v>
          </cell>
          <cell r="AQ100">
            <v>2287.2790377725601</v>
          </cell>
          <cell r="AR100">
            <v>2426.8030590766862</v>
          </cell>
          <cell r="AS100">
            <v>2574.8380456803638</v>
          </cell>
          <cell r="AT100">
            <v>2731.903166466866</v>
          </cell>
          <cell r="AU100">
            <v>2898.5492596213448</v>
          </cell>
          <cell r="AV100">
            <v>3075.3607644582466</v>
          </cell>
        </row>
        <row r="102">
          <cell r="E102">
            <v>5.0000000000000001E-3</v>
          </cell>
          <cell r="F102">
            <v>5.0000000000000001E-3</v>
          </cell>
          <cell r="G102">
            <v>5.0000000000000001E-3</v>
          </cell>
          <cell r="H102">
            <v>5.0000000000000001E-3</v>
          </cell>
          <cell r="I102">
            <v>5.0000000000000001E-3</v>
          </cell>
          <cell r="J102">
            <v>5.0000000000000001E-3</v>
          </cell>
          <cell r="K102">
            <v>5.0000000000000001E-3</v>
          </cell>
          <cell r="L102">
            <v>5.0000000000000001E-3</v>
          </cell>
          <cell r="M102">
            <v>5.0000000000000001E-3</v>
          </cell>
          <cell r="N102">
            <v>5.0000000000000001E-3</v>
          </cell>
          <cell r="O102">
            <v>5.0000000000000001E-3</v>
          </cell>
          <cell r="P102">
            <v>5.0000000000000001E-3</v>
          </cell>
          <cell r="Q102">
            <v>4.9999999999999992E-3</v>
          </cell>
          <cell r="R102">
            <v>4.9999999999999992E-3</v>
          </cell>
          <cell r="S102">
            <v>4.9999999999999992E-3</v>
          </cell>
          <cell r="T102">
            <v>4.9999999999999992E-3</v>
          </cell>
          <cell r="U102">
            <v>4.9999999999999992E-3</v>
          </cell>
          <cell r="V102">
            <v>4.9999999999999992E-3</v>
          </cell>
          <cell r="W102">
            <v>4.9999999999999992E-3</v>
          </cell>
          <cell r="X102">
            <v>4.9999999999999992E-3</v>
          </cell>
          <cell r="Y102">
            <v>4.9999999999999992E-3</v>
          </cell>
          <cell r="Z102">
            <v>4.9999999999999992E-3</v>
          </cell>
          <cell r="AA102">
            <v>4.9999999999999992E-3</v>
          </cell>
          <cell r="AB102">
            <v>4.9999999999999992E-3</v>
          </cell>
          <cell r="AC102">
            <v>4.9999999999999992E-3</v>
          </cell>
          <cell r="AD102">
            <v>4.9999999999999984E-3</v>
          </cell>
          <cell r="AE102">
            <v>4.9999999999999992E-3</v>
          </cell>
          <cell r="AF102">
            <v>4.9999999999999992E-3</v>
          </cell>
          <cell r="AG102">
            <v>4.9999999999999992E-3</v>
          </cell>
          <cell r="AH102">
            <v>4.9999999999999992E-3</v>
          </cell>
          <cell r="AI102">
            <v>4.9999999999999992E-3</v>
          </cell>
          <cell r="AJ102">
            <v>4.9999999999999992E-3</v>
          </cell>
          <cell r="AK102">
            <v>4.9999999999999992E-3</v>
          </cell>
          <cell r="AL102">
            <v>4.9999999999999992E-3</v>
          </cell>
          <cell r="AM102">
            <v>4.9999999999999992E-3</v>
          </cell>
          <cell r="AN102">
            <v>4.9999999999999992E-3</v>
          </cell>
          <cell r="AO102">
            <v>4.9999999999999992E-3</v>
          </cell>
          <cell r="AP102">
            <v>4.9999999999999992E-3</v>
          </cell>
          <cell r="AQ102">
            <v>4.9999999999999992E-3</v>
          </cell>
          <cell r="AR102">
            <v>4.9999999999999992E-3</v>
          </cell>
          <cell r="AS102">
            <v>4.9999999999999992E-3</v>
          </cell>
          <cell r="AT102">
            <v>4.9999999999999992E-3</v>
          </cell>
          <cell r="AU102">
            <v>4.9999999999999992E-3</v>
          </cell>
          <cell r="AV102">
            <v>4.9999999999999992E-3</v>
          </cell>
        </row>
        <row r="103">
          <cell r="E103">
            <v>0.68</v>
          </cell>
          <cell r="F103">
            <v>0.68</v>
          </cell>
          <cell r="G103">
            <v>0.68</v>
          </cell>
          <cell r="H103">
            <v>0.68</v>
          </cell>
          <cell r="I103">
            <v>0.68</v>
          </cell>
          <cell r="J103">
            <v>0.68</v>
          </cell>
          <cell r="K103">
            <v>0.68</v>
          </cell>
          <cell r="L103">
            <v>0.68</v>
          </cell>
          <cell r="M103">
            <v>0.68</v>
          </cell>
          <cell r="N103">
            <v>0.68</v>
          </cell>
          <cell r="O103">
            <v>0.68</v>
          </cell>
          <cell r="P103">
            <v>0.68</v>
          </cell>
          <cell r="Q103">
            <v>0.68</v>
          </cell>
          <cell r="R103">
            <v>0.67300000000000004</v>
          </cell>
          <cell r="S103">
            <v>0.67431249999999998</v>
          </cell>
          <cell r="T103">
            <v>0.68831249999999999</v>
          </cell>
          <cell r="U103">
            <v>0.66272500000000001</v>
          </cell>
          <cell r="V103">
            <v>0.6439125</v>
          </cell>
          <cell r="W103">
            <v>0.6439125</v>
          </cell>
          <cell r="X103">
            <v>0.67182500000000001</v>
          </cell>
          <cell r="Y103">
            <v>0.6776875</v>
          </cell>
          <cell r="Z103">
            <v>0.64172499999999999</v>
          </cell>
          <cell r="AA103">
            <v>0.68131249999999999</v>
          </cell>
          <cell r="AB103">
            <v>0.66031249999999997</v>
          </cell>
          <cell r="AC103">
            <v>0.67300000000000004</v>
          </cell>
          <cell r="AD103">
            <v>0.66681201324483452</v>
          </cell>
          <cell r="AE103">
            <v>0.67741026132246385</v>
          </cell>
          <cell r="AF103">
            <v>0.67697128749272795</v>
          </cell>
          <cell r="AG103">
            <v>0.67457851905620092</v>
          </cell>
          <cell r="AH103">
            <v>0.67434799739339324</v>
          </cell>
          <cell r="AI103">
            <v>0.67414043053979078</v>
          </cell>
          <cell r="AJ103">
            <v>0.67411995919041068</v>
          </cell>
          <cell r="AK103">
            <v>0.67414043053979078</v>
          </cell>
          <cell r="AL103">
            <v>0.67413546122853796</v>
          </cell>
          <cell r="AM103">
            <v>0.67414043053979078</v>
          </cell>
          <cell r="AN103">
            <v>0.67411995919041068</v>
          </cell>
          <cell r="AO103">
            <v>0.67414043053979078</v>
          </cell>
          <cell r="AP103">
            <v>0.67413546122853796</v>
          </cell>
          <cell r="AQ103">
            <v>0.67414043053979078</v>
          </cell>
          <cell r="AR103">
            <v>0.67411995919041068</v>
          </cell>
          <cell r="AS103">
            <v>0.67414043053979078</v>
          </cell>
          <cell r="AT103">
            <v>0.67413546122853796</v>
          </cell>
          <cell r="AU103">
            <v>0.67414043053979078</v>
          </cell>
          <cell r="AV103">
            <v>0.67411995919041068</v>
          </cell>
        </row>
        <row r="108">
          <cell r="E108">
            <v>190</v>
          </cell>
          <cell r="F108">
            <v>190</v>
          </cell>
          <cell r="G108">
            <v>190</v>
          </cell>
          <cell r="H108">
            <v>190</v>
          </cell>
          <cell r="I108">
            <v>190</v>
          </cell>
          <cell r="J108">
            <v>190</v>
          </cell>
          <cell r="K108">
            <v>190</v>
          </cell>
          <cell r="L108">
            <v>190</v>
          </cell>
          <cell r="M108">
            <v>190</v>
          </cell>
          <cell r="N108">
            <v>190</v>
          </cell>
          <cell r="O108">
            <v>190</v>
          </cell>
          <cell r="P108">
            <v>190</v>
          </cell>
          <cell r="Q108">
            <v>190</v>
          </cell>
          <cell r="R108">
            <v>247.00000000000006</v>
          </cell>
          <cell r="S108">
            <v>247.00000000000006</v>
          </cell>
          <cell r="T108">
            <v>247.00000000000006</v>
          </cell>
          <cell r="U108">
            <v>247.00000000000006</v>
          </cell>
          <cell r="V108">
            <v>247.00000000000006</v>
          </cell>
          <cell r="W108">
            <v>247.00000000000006</v>
          </cell>
          <cell r="X108">
            <v>247.00000000000006</v>
          </cell>
          <cell r="Y108">
            <v>247.00000000000006</v>
          </cell>
          <cell r="Z108">
            <v>247.00000000000006</v>
          </cell>
          <cell r="AA108">
            <v>247.00000000000006</v>
          </cell>
          <cell r="AB108">
            <v>247.00000000000006</v>
          </cell>
          <cell r="AC108">
            <v>247.00000000000006</v>
          </cell>
          <cell r="AD108">
            <v>247.00000000000003</v>
          </cell>
          <cell r="AE108">
            <v>270.46500000000003</v>
          </cell>
          <cell r="AF108">
            <v>293.72498999999999</v>
          </cell>
          <cell r="AG108">
            <v>317.51671418999996</v>
          </cell>
          <cell r="AH108">
            <v>341.64798446843997</v>
          </cell>
          <cell r="AI108">
            <v>365.90499136569917</v>
          </cell>
          <cell r="AJ108">
            <v>391.15243576993242</v>
          </cell>
          <cell r="AK108">
            <v>417.3596489665178</v>
          </cell>
          <cell r="AL108">
            <v>444.48802614934147</v>
          </cell>
          <cell r="AM108">
            <v>472.49077179674998</v>
          </cell>
          <cell r="AN108">
            <v>501.31270887635173</v>
          </cell>
          <cell r="AO108">
            <v>531.89278411780901</v>
          </cell>
          <cell r="AP108">
            <v>564.33824394899523</v>
          </cell>
          <cell r="AQ108">
            <v>598.76287682988402</v>
          </cell>
          <cell r="AR108">
            <v>635.28741231650702</v>
          </cell>
          <cell r="AS108">
            <v>674.03994446781394</v>
          </cell>
          <cell r="AT108">
            <v>715.15638108035046</v>
          </cell>
          <cell r="AU108">
            <v>758.78092032625182</v>
          </cell>
          <cell r="AV108">
            <v>805.0665564661532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</row>
        <row r="111">
          <cell r="E111">
            <v>268.62</v>
          </cell>
          <cell r="F111">
            <v>268.62</v>
          </cell>
          <cell r="G111">
            <v>268.62</v>
          </cell>
          <cell r="H111">
            <v>268.62</v>
          </cell>
          <cell r="I111">
            <v>268.62</v>
          </cell>
          <cell r="J111">
            <v>268.62</v>
          </cell>
          <cell r="K111">
            <v>268.62</v>
          </cell>
          <cell r="L111">
            <v>268.62</v>
          </cell>
          <cell r="M111">
            <v>268.62</v>
          </cell>
          <cell r="N111">
            <v>268.62</v>
          </cell>
          <cell r="O111">
            <v>268.62</v>
          </cell>
          <cell r="P111">
            <v>268.62</v>
          </cell>
          <cell r="Q111">
            <v>268.61999999999995</v>
          </cell>
          <cell r="R111">
            <v>425.28200000000004</v>
          </cell>
          <cell r="S111">
            <v>425.28200000000004</v>
          </cell>
          <cell r="T111">
            <v>425.28200000000004</v>
          </cell>
          <cell r="U111">
            <v>425.28200000000004</v>
          </cell>
          <cell r="V111">
            <v>425.28200000000004</v>
          </cell>
          <cell r="W111">
            <v>425.28200000000004</v>
          </cell>
          <cell r="X111">
            <v>425.28200000000004</v>
          </cell>
          <cell r="Y111">
            <v>425.28200000000004</v>
          </cell>
          <cell r="Z111">
            <v>425.28200000000004</v>
          </cell>
          <cell r="AA111">
            <v>425.28200000000004</v>
          </cell>
          <cell r="AB111">
            <v>425.28200000000004</v>
          </cell>
          <cell r="AC111">
            <v>425.28200000000004</v>
          </cell>
          <cell r="AD111">
            <v>425.2820000000001</v>
          </cell>
          <cell r="AE111">
            <v>463.74020000000013</v>
          </cell>
          <cell r="AF111">
            <v>506.04422000000017</v>
          </cell>
          <cell r="AG111">
            <v>552.57864200000029</v>
          </cell>
          <cell r="AH111">
            <v>603.76650620000044</v>
          </cell>
          <cell r="AI111">
            <v>660.07315682000058</v>
          </cell>
          <cell r="AJ111">
            <v>722.01047250200065</v>
          </cell>
          <cell r="AK111">
            <v>790.14151975220079</v>
          </cell>
          <cell r="AL111">
            <v>865.08567172742096</v>
          </cell>
          <cell r="AM111">
            <v>947.52423890016314</v>
          </cell>
          <cell r="AN111">
            <v>1038.2066627901795</v>
          </cell>
          <cell r="AO111">
            <v>1137.9573290691976</v>
          </cell>
          <cell r="AP111">
            <v>1247.6830619761174</v>
          </cell>
          <cell r="AQ111">
            <v>1368.3813681737292</v>
          </cell>
          <cell r="AR111">
            <v>1501.1495049911023</v>
          </cell>
          <cell r="AS111">
            <v>1647.1944554902127</v>
          </cell>
          <cell r="AT111">
            <v>1807.8439010392342</v>
          </cell>
          <cell r="AU111">
            <v>1984.5582911431577</v>
          </cell>
          <cell r="AV111">
            <v>2178.9441202574735</v>
          </cell>
        </row>
        <row r="112">
          <cell r="E112">
            <v>190</v>
          </cell>
          <cell r="F112">
            <v>190</v>
          </cell>
          <cell r="G112">
            <v>190</v>
          </cell>
          <cell r="H112">
            <v>190</v>
          </cell>
          <cell r="I112">
            <v>190</v>
          </cell>
          <cell r="J112">
            <v>190</v>
          </cell>
          <cell r="K112">
            <v>190</v>
          </cell>
          <cell r="L112">
            <v>190</v>
          </cell>
          <cell r="M112">
            <v>190</v>
          </cell>
          <cell r="N112">
            <v>190</v>
          </cell>
          <cell r="O112">
            <v>190</v>
          </cell>
          <cell r="P112">
            <v>190</v>
          </cell>
          <cell r="Q112">
            <v>190</v>
          </cell>
          <cell r="R112">
            <v>247</v>
          </cell>
          <cell r="S112">
            <v>247</v>
          </cell>
          <cell r="T112">
            <v>247</v>
          </cell>
          <cell r="U112">
            <v>247</v>
          </cell>
          <cell r="V112">
            <v>247</v>
          </cell>
          <cell r="W112">
            <v>247</v>
          </cell>
          <cell r="X112">
            <v>247</v>
          </cell>
          <cell r="Y112">
            <v>247</v>
          </cell>
          <cell r="Z112">
            <v>247</v>
          </cell>
          <cell r="AA112">
            <v>247</v>
          </cell>
          <cell r="AB112">
            <v>247</v>
          </cell>
          <cell r="AC112">
            <v>247</v>
          </cell>
          <cell r="AD112">
            <v>247</v>
          </cell>
          <cell r="AE112">
            <v>270.46499999999997</v>
          </cell>
          <cell r="AF112">
            <v>293.72498999999999</v>
          </cell>
          <cell r="AG112">
            <v>317.51671418999996</v>
          </cell>
          <cell r="AH112">
            <v>341.64798446843997</v>
          </cell>
          <cell r="AI112">
            <v>365.90499136569917</v>
          </cell>
          <cell r="AJ112">
            <v>391.15243576993242</v>
          </cell>
          <cell r="AK112">
            <v>417.35964896651785</v>
          </cell>
          <cell r="AL112">
            <v>444.48802614934147</v>
          </cell>
          <cell r="AM112">
            <v>472.49077179674993</v>
          </cell>
          <cell r="AN112">
            <v>501.31270887635162</v>
          </cell>
          <cell r="AO112">
            <v>531.89278411780901</v>
          </cell>
          <cell r="AP112">
            <v>564.33824394899534</v>
          </cell>
          <cell r="AQ112">
            <v>598.76287682988402</v>
          </cell>
          <cell r="AR112">
            <v>635.2874123165069</v>
          </cell>
          <cell r="AS112">
            <v>674.03994446781383</v>
          </cell>
          <cell r="AT112">
            <v>715.15638108035046</v>
          </cell>
          <cell r="AU112">
            <v>758.78092032625182</v>
          </cell>
          <cell r="AV112">
            <v>805.06655646615309</v>
          </cell>
        </row>
        <row r="114">
          <cell r="E114">
            <v>188</v>
          </cell>
          <cell r="F114">
            <v>188</v>
          </cell>
          <cell r="G114">
            <v>188</v>
          </cell>
          <cell r="H114">
            <v>188</v>
          </cell>
          <cell r="I114">
            <v>188</v>
          </cell>
          <cell r="J114">
            <v>188</v>
          </cell>
          <cell r="K114">
            <v>188</v>
          </cell>
          <cell r="L114">
            <v>188</v>
          </cell>
          <cell r="M114">
            <v>188</v>
          </cell>
          <cell r="N114">
            <v>188</v>
          </cell>
          <cell r="O114">
            <v>188</v>
          </cell>
          <cell r="P114">
            <v>188</v>
          </cell>
          <cell r="Q114">
            <v>188</v>
          </cell>
          <cell r="R114">
            <v>188</v>
          </cell>
          <cell r="S114">
            <v>188</v>
          </cell>
          <cell r="T114">
            <v>188</v>
          </cell>
          <cell r="U114">
            <v>188</v>
          </cell>
          <cell r="V114">
            <v>188</v>
          </cell>
          <cell r="W114">
            <v>188</v>
          </cell>
          <cell r="X114">
            <v>188</v>
          </cell>
          <cell r="Y114">
            <v>188</v>
          </cell>
          <cell r="Z114">
            <v>188</v>
          </cell>
          <cell r="AA114">
            <v>188</v>
          </cell>
          <cell r="AB114">
            <v>188</v>
          </cell>
          <cell r="AC114">
            <v>188</v>
          </cell>
          <cell r="AD114">
            <v>188</v>
          </cell>
          <cell r="AE114">
            <v>188</v>
          </cell>
          <cell r="AF114">
            <v>188</v>
          </cell>
          <cell r="AG114">
            <v>188</v>
          </cell>
          <cell r="AH114">
            <v>188</v>
          </cell>
          <cell r="AI114">
            <v>188</v>
          </cell>
          <cell r="AJ114">
            <v>188</v>
          </cell>
          <cell r="AK114">
            <v>188</v>
          </cell>
          <cell r="AL114">
            <v>188</v>
          </cell>
          <cell r="AM114">
            <v>188</v>
          </cell>
          <cell r="AN114">
            <v>188</v>
          </cell>
          <cell r="AO114">
            <v>188</v>
          </cell>
          <cell r="AP114">
            <v>188</v>
          </cell>
          <cell r="AQ114">
            <v>188</v>
          </cell>
          <cell r="AR114">
            <v>188</v>
          </cell>
          <cell r="AS114">
            <v>188</v>
          </cell>
          <cell r="AT114">
            <v>188</v>
          </cell>
          <cell r="AU114">
            <v>188</v>
          </cell>
          <cell r="AV114">
            <v>188</v>
          </cell>
        </row>
        <row r="115">
          <cell r="E115">
            <v>3</v>
          </cell>
          <cell r="F115">
            <v>3</v>
          </cell>
          <cell r="G115">
            <v>3</v>
          </cell>
          <cell r="H115">
            <v>2</v>
          </cell>
          <cell r="I115">
            <v>3</v>
          </cell>
          <cell r="J115">
            <v>3</v>
          </cell>
          <cell r="K115">
            <v>3</v>
          </cell>
          <cell r="L115">
            <v>4</v>
          </cell>
          <cell r="M115">
            <v>4</v>
          </cell>
          <cell r="N115">
            <v>4</v>
          </cell>
          <cell r="O115">
            <v>4</v>
          </cell>
          <cell r="P115">
            <v>4</v>
          </cell>
          <cell r="Q115">
            <v>40</v>
          </cell>
          <cell r="R115">
            <v>3</v>
          </cell>
          <cell r="S115">
            <v>3</v>
          </cell>
          <cell r="T115">
            <v>3</v>
          </cell>
          <cell r="U115">
            <v>3</v>
          </cell>
          <cell r="V115">
            <v>3</v>
          </cell>
          <cell r="W115">
            <v>3</v>
          </cell>
          <cell r="X115">
            <v>3</v>
          </cell>
          <cell r="Y115">
            <v>4</v>
          </cell>
          <cell r="Z115">
            <v>4</v>
          </cell>
          <cell r="AA115">
            <v>4</v>
          </cell>
          <cell r="AB115">
            <v>4</v>
          </cell>
          <cell r="AC115">
            <v>4</v>
          </cell>
          <cell r="AD115">
            <v>41</v>
          </cell>
          <cell r="AE115">
            <v>57.599999999999994</v>
          </cell>
          <cell r="AF115">
            <v>57.599999999999994</v>
          </cell>
          <cell r="AG115">
            <v>72</v>
          </cell>
          <cell r="AH115">
            <v>72</v>
          </cell>
          <cell r="AI115">
            <v>72</v>
          </cell>
          <cell r="AJ115">
            <v>72</v>
          </cell>
          <cell r="AK115">
            <v>72</v>
          </cell>
          <cell r="AL115">
            <v>72</v>
          </cell>
          <cell r="AM115">
            <v>72</v>
          </cell>
          <cell r="AN115">
            <v>72</v>
          </cell>
          <cell r="AO115">
            <v>72</v>
          </cell>
          <cell r="AP115">
            <v>72</v>
          </cell>
          <cell r="AQ115">
            <v>72</v>
          </cell>
          <cell r="AR115">
            <v>72</v>
          </cell>
          <cell r="AS115">
            <v>72</v>
          </cell>
          <cell r="AT115">
            <v>72</v>
          </cell>
          <cell r="AU115">
            <v>72</v>
          </cell>
          <cell r="AV115">
            <v>72</v>
          </cell>
        </row>
        <row r="116">
          <cell r="E116">
            <v>286.85459167100078</v>
          </cell>
          <cell r="F116">
            <v>286.85459167100078</v>
          </cell>
          <cell r="G116">
            <v>286.85459167100078</v>
          </cell>
          <cell r="H116">
            <v>286.85459167100078</v>
          </cell>
          <cell r="I116">
            <v>286.85459167100078</v>
          </cell>
          <cell r="J116">
            <v>286.85459167100078</v>
          </cell>
          <cell r="K116">
            <v>286.85459167100078</v>
          </cell>
          <cell r="L116">
            <v>286.85459167100078</v>
          </cell>
          <cell r="M116">
            <v>286.85459167100078</v>
          </cell>
          <cell r="N116">
            <v>286.85459167100078</v>
          </cell>
          <cell r="O116">
            <v>286.85459167100078</v>
          </cell>
          <cell r="P116">
            <v>286.85459167100078</v>
          </cell>
          <cell r="Q116">
            <v>286.85459167100083</v>
          </cell>
          <cell r="R116">
            <v>329.88278042165086</v>
          </cell>
          <cell r="S116">
            <v>329.88278042165086</v>
          </cell>
          <cell r="T116">
            <v>329.88278042165086</v>
          </cell>
          <cell r="U116">
            <v>329.88278042165086</v>
          </cell>
          <cell r="V116">
            <v>329.88278042165086</v>
          </cell>
          <cell r="W116">
            <v>329.88278042165086</v>
          </cell>
          <cell r="X116">
            <v>329.88278042165086</v>
          </cell>
          <cell r="Y116">
            <v>329.88278042165086</v>
          </cell>
          <cell r="Z116">
            <v>329.88278042165086</v>
          </cell>
          <cell r="AA116">
            <v>329.88278042165086</v>
          </cell>
          <cell r="AB116">
            <v>329.88278042165086</v>
          </cell>
          <cell r="AC116">
            <v>329.88278042165086</v>
          </cell>
          <cell r="AD116">
            <v>379.36519748489837</v>
          </cell>
          <cell r="AE116">
            <v>415.40489124596371</v>
          </cell>
          <cell r="AF116">
            <v>451.12971189311662</v>
          </cell>
          <cell r="AG116">
            <v>487.67121855645905</v>
          </cell>
          <cell r="AH116">
            <v>524.73423116674996</v>
          </cell>
          <cell r="AI116">
            <v>561.99036157958915</v>
          </cell>
          <cell r="AJ116">
            <v>600.76769652858081</v>
          </cell>
          <cell r="AK116">
            <v>641.01913219599567</v>
          </cell>
          <cell r="AL116">
            <v>682.68537578873531</v>
          </cell>
          <cell r="AM116">
            <v>725.69455446342556</v>
          </cell>
          <cell r="AN116">
            <v>769.96192228569453</v>
          </cell>
          <cell r="AO116">
            <v>816.92959954512185</v>
          </cell>
          <cell r="AP116">
            <v>866.76230511737424</v>
          </cell>
          <cell r="AQ116">
            <v>919.63480572953404</v>
          </cell>
          <cell r="AR116">
            <v>975.73252887903561</v>
          </cell>
          <cell r="AS116">
            <v>1035.2522131406567</v>
          </cell>
          <cell r="AT116">
            <v>1098.4025981422367</v>
          </cell>
          <cell r="AU116">
            <v>1165.4051566289131</v>
          </cell>
          <cell r="AV116">
            <v>1236.4948711832767</v>
          </cell>
        </row>
        <row r="118">
          <cell r="E118">
            <v>286.85459167100078</v>
          </cell>
          <cell r="F118">
            <v>286.85459167100078</v>
          </cell>
          <cell r="G118">
            <v>286.85459167100078</v>
          </cell>
          <cell r="H118">
            <v>286.85459167100078</v>
          </cell>
          <cell r="I118">
            <v>286.85459167100078</v>
          </cell>
          <cell r="J118">
            <v>286.85459167100078</v>
          </cell>
          <cell r="K118">
            <v>286.85459167100078</v>
          </cell>
          <cell r="L118">
            <v>286.85459167100078</v>
          </cell>
          <cell r="M118">
            <v>286.85459167100078</v>
          </cell>
          <cell r="N118">
            <v>286.85459167100078</v>
          </cell>
          <cell r="O118">
            <v>286.85459167100078</v>
          </cell>
          <cell r="P118">
            <v>286.85459167100078</v>
          </cell>
          <cell r="Q118">
            <v>286.85459167100083</v>
          </cell>
          <cell r="R118">
            <v>329.88278042165086</v>
          </cell>
          <cell r="S118">
            <v>329.88278042165086</v>
          </cell>
          <cell r="T118">
            <v>329.88278042165086</v>
          </cell>
          <cell r="U118">
            <v>329.88278042165086</v>
          </cell>
          <cell r="V118">
            <v>329.88278042165086</v>
          </cell>
          <cell r="W118">
            <v>329.88278042165086</v>
          </cell>
          <cell r="X118">
            <v>329.88278042165086</v>
          </cell>
          <cell r="Y118">
            <v>329.88278042165086</v>
          </cell>
          <cell r="Z118">
            <v>329.88278042165086</v>
          </cell>
          <cell r="AA118">
            <v>329.88278042165086</v>
          </cell>
          <cell r="AB118">
            <v>329.88278042165086</v>
          </cell>
          <cell r="AC118">
            <v>329.88278042165086</v>
          </cell>
          <cell r="AD118">
            <v>329.88278042165086</v>
          </cell>
        </row>
        <row r="120">
          <cell r="E120">
            <v>11.95</v>
          </cell>
          <cell r="F120">
            <v>11.95</v>
          </cell>
          <cell r="G120">
            <v>11.95</v>
          </cell>
          <cell r="H120">
            <v>11.95</v>
          </cell>
          <cell r="I120">
            <v>11.95</v>
          </cell>
          <cell r="J120">
            <v>11.95</v>
          </cell>
          <cell r="K120">
            <v>11.95</v>
          </cell>
          <cell r="L120">
            <v>11.95</v>
          </cell>
          <cell r="M120">
            <v>11.95</v>
          </cell>
          <cell r="N120">
            <v>11.95</v>
          </cell>
          <cell r="O120">
            <v>11.95</v>
          </cell>
          <cell r="P120">
            <v>11.95</v>
          </cell>
          <cell r="Q120">
            <v>11.950000000000001</v>
          </cell>
          <cell r="R120">
            <v>13.145</v>
          </cell>
          <cell r="S120">
            <v>13.145</v>
          </cell>
          <cell r="T120">
            <v>13.145</v>
          </cell>
          <cell r="U120">
            <v>13.145</v>
          </cell>
          <cell r="V120">
            <v>13.145</v>
          </cell>
          <cell r="W120">
            <v>13.145</v>
          </cell>
          <cell r="X120">
            <v>13.145</v>
          </cell>
          <cell r="Y120">
            <v>13.145</v>
          </cell>
          <cell r="Z120">
            <v>13.145</v>
          </cell>
          <cell r="AA120">
            <v>13.145</v>
          </cell>
          <cell r="AB120">
            <v>13.145</v>
          </cell>
          <cell r="AC120">
            <v>13.145</v>
          </cell>
          <cell r="AD120">
            <v>13.145000000000001</v>
          </cell>
          <cell r="AE120">
            <v>14.393775000000002</v>
          </cell>
          <cell r="AF120">
            <v>15.631639650000002</v>
          </cell>
          <cell r="AG120">
            <v>16.897802461650002</v>
          </cell>
          <cell r="AH120">
            <v>18.182035448735405</v>
          </cell>
          <cell r="AI120">
            <v>19.472959965595617</v>
          </cell>
          <cell r="AJ120">
            <v>20.816594203221715</v>
          </cell>
          <cell r="AK120">
            <v>22.211306014837568</v>
          </cell>
          <cell r="AL120">
            <v>23.655040905802007</v>
          </cell>
          <cell r="AM120">
            <v>25.145308482867531</v>
          </cell>
          <cell r="AN120">
            <v>26.679172300322449</v>
          </cell>
          <cell r="AO120">
            <v>26.679172300322449</v>
          </cell>
          <cell r="AP120">
            <v>26.679172300322449</v>
          </cell>
          <cell r="AQ120">
            <v>26.679172300322449</v>
          </cell>
          <cell r="AR120">
            <v>26.679172300322449</v>
          </cell>
          <cell r="AS120">
            <v>26.679172300322449</v>
          </cell>
          <cell r="AT120">
            <v>26.679172300322449</v>
          </cell>
          <cell r="AU120">
            <v>26.679172300322449</v>
          </cell>
          <cell r="AV120">
            <v>26.679172300322449</v>
          </cell>
        </row>
        <row r="121">
          <cell r="E121">
            <v>2.4580000000000002</v>
          </cell>
          <cell r="F121">
            <v>2.4580000000000002</v>
          </cell>
          <cell r="G121">
            <v>2.4580000000000002</v>
          </cell>
          <cell r="H121">
            <v>2.4580000000000002</v>
          </cell>
          <cell r="I121">
            <v>2.4580000000000002</v>
          </cell>
          <cell r="J121">
            <v>2.4580000000000002</v>
          </cell>
          <cell r="K121">
            <v>2.4580000000000002</v>
          </cell>
          <cell r="L121">
            <v>2.4580000000000002</v>
          </cell>
          <cell r="M121">
            <v>2.4580000000000002</v>
          </cell>
          <cell r="N121">
            <v>2.4580000000000002</v>
          </cell>
          <cell r="O121">
            <v>2.4580000000000002</v>
          </cell>
          <cell r="P121">
            <v>2.4580000000000002</v>
          </cell>
          <cell r="Q121">
            <v>2.4579999999999997</v>
          </cell>
          <cell r="R121">
            <v>2.4580000000000002</v>
          </cell>
          <cell r="S121">
            <v>2.4580000000000002</v>
          </cell>
          <cell r="T121">
            <v>2.4580000000000002</v>
          </cell>
          <cell r="U121">
            <v>2.4580000000000002</v>
          </cell>
          <cell r="V121">
            <v>2.4580000000000002</v>
          </cell>
          <cell r="W121">
            <v>2.4580000000000002</v>
          </cell>
          <cell r="X121">
            <v>2.4580000000000002</v>
          </cell>
          <cell r="Y121">
            <v>2.4580000000000002</v>
          </cell>
          <cell r="Z121">
            <v>2.4580000000000002</v>
          </cell>
          <cell r="AA121">
            <v>2.4580000000000002</v>
          </cell>
          <cell r="AB121">
            <v>2.4580000000000002</v>
          </cell>
          <cell r="AC121">
            <v>2.4580000000000002</v>
          </cell>
          <cell r="AD121">
            <v>2.4579999999999997</v>
          </cell>
          <cell r="AE121">
            <v>2.4579999999999997</v>
          </cell>
          <cell r="AF121">
            <v>2.4579999999999997</v>
          </cell>
          <cell r="AG121">
            <v>2.4579999999999997</v>
          </cell>
          <cell r="AH121">
            <v>2.4579999999999997</v>
          </cell>
          <cell r="AI121">
            <v>2.4579999999999997</v>
          </cell>
          <cell r="AJ121">
            <v>2.4579999999999997</v>
          </cell>
          <cell r="AK121">
            <v>2.4579999999999997</v>
          </cell>
          <cell r="AL121">
            <v>2.4579999999999997</v>
          </cell>
          <cell r="AM121">
            <v>2.4579999999999997</v>
          </cell>
          <cell r="AN121">
            <v>2.4579999999999997</v>
          </cell>
          <cell r="AO121">
            <v>2.4579999999999997</v>
          </cell>
          <cell r="AP121">
            <v>2.4579999999999997</v>
          </cell>
          <cell r="AQ121">
            <v>2.4579999999999997</v>
          </cell>
          <cell r="AR121">
            <v>2.4579999999999997</v>
          </cell>
          <cell r="AS121">
            <v>2.4579999999999997</v>
          </cell>
          <cell r="AT121">
            <v>2.4579999999999997</v>
          </cell>
          <cell r="AU121">
            <v>2.4579999999999997</v>
          </cell>
          <cell r="AV121">
            <v>2.4579999999999997</v>
          </cell>
        </row>
        <row r="122">
          <cell r="E122">
            <v>112000</v>
          </cell>
          <cell r="F122">
            <v>130000</v>
          </cell>
          <cell r="G122">
            <v>189000</v>
          </cell>
          <cell r="H122">
            <v>268000</v>
          </cell>
          <cell r="I122">
            <v>316000</v>
          </cell>
          <cell r="J122">
            <v>347000</v>
          </cell>
          <cell r="K122">
            <v>353000</v>
          </cell>
          <cell r="L122">
            <v>327000</v>
          </cell>
          <cell r="M122">
            <v>300000</v>
          </cell>
          <cell r="N122">
            <v>235000</v>
          </cell>
          <cell r="O122">
            <v>172666.66666666666</v>
          </cell>
          <cell r="P122">
            <v>170000</v>
          </cell>
          <cell r="Q122">
            <v>2919666.6666666665</v>
          </cell>
          <cell r="R122">
            <v>112000</v>
          </cell>
          <cell r="S122">
            <v>130000</v>
          </cell>
          <cell r="T122">
            <v>189000</v>
          </cell>
          <cell r="U122">
            <v>268000</v>
          </cell>
          <cell r="V122">
            <v>316000</v>
          </cell>
          <cell r="W122">
            <v>347000</v>
          </cell>
          <cell r="X122">
            <v>353000</v>
          </cell>
          <cell r="Y122">
            <v>327000</v>
          </cell>
          <cell r="Z122">
            <v>300000</v>
          </cell>
          <cell r="AA122">
            <v>235000</v>
          </cell>
          <cell r="AB122">
            <v>172666.66666666666</v>
          </cell>
          <cell r="AC122">
            <v>170000</v>
          </cell>
          <cell r="AD122">
            <v>2919666.6666666665</v>
          </cell>
          <cell r="AE122">
            <v>2919666.6666666665</v>
          </cell>
          <cell r="AF122">
            <v>2919666.6666666665</v>
          </cell>
          <cell r="AG122">
            <v>2919666.6666666665</v>
          </cell>
          <cell r="AH122">
            <v>2919666.6666666665</v>
          </cell>
          <cell r="AI122">
            <v>2919666.6666666665</v>
          </cell>
          <cell r="AJ122">
            <v>2919666.6666666665</v>
          </cell>
          <cell r="AK122">
            <v>2919666.6666666665</v>
          </cell>
          <cell r="AL122">
            <v>2919666.6666666665</v>
          </cell>
          <cell r="AM122">
            <v>2919666.6666666665</v>
          </cell>
          <cell r="AN122">
            <v>2919666.6666666665</v>
          </cell>
          <cell r="AO122">
            <v>2919666.6666666665</v>
          </cell>
          <cell r="AP122">
            <v>2919666.6666666665</v>
          </cell>
          <cell r="AQ122">
            <v>2919666.6666666665</v>
          </cell>
          <cell r="AR122">
            <v>2919666.6666666665</v>
          </cell>
          <cell r="AS122">
            <v>2919666.6666666665</v>
          </cell>
          <cell r="AT122">
            <v>2919666.6666666665</v>
          </cell>
          <cell r="AU122">
            <v>2919666.6666666665</v>
          </cell>
          <cell r="AV122">
            <v>2919666.6666666665</v>
          </cell>
        </row>
        <row r="123">
          <cell r="E123">
            <v>0.17</v>
          </cell>
          <cell r="F123">
            <v>0.17</v>
          </cell>
          <cell r="G123">
            <v>0.17</v>
          </cell>
          <cell r="H123">
            <v>0.17</v>
          </cell>
          <cell r="I123">
            <v>0.17</v>
          </cell>
          <cell r="J123">
            <v>0.17</v>
          </cell>
          <cell r="K123">
            <v>0.17</v>
          </cell>
          <cell r="L123">
            <v>0.17</v>
          </cell>
          <cell r="M123">
            <v>0.17</v>
          </cell>
          <cell r="N123">
            <v>0.17</v>
          </cell>
          <cell r="O123">
            <v>0.17</v>
          </cell>
          <cell r="P123">
            <v>0.17</v>
          </cell>
          <cell r="Q123">
            <v>0.16999999999999996</v>
          </cell>
          <cell r="R123">
            <v>0.17</v>
          </cell>
          <cell r="S123">
            <v>0.17</v>
          </cell>
          <cell r="T123">
            <v>0.17</v>
          </cell>
          <cell r="U123">
            <v>0.17</v>
          </cell>
          <cell r="V123">
            <v>0.17</v>
          </cell>
          <cell r="W123">
            <v>0.17</v>
          </cell>
          <cell r="X123">
            <v>0.17</v>
          </cell>
          <cell r="Y123">
            <v>0.17</v>
          </cell>
          <cell r="Z123">
            <v>0.17</v>
          </cell>
          <cell r="AA123">
            <v>0.17</v>
          </cell>
          <cell r="AB123">
            <v>0.17</v>
          </cell>
          <cell r="AC123">
            <v>0.17</v>
          </cell>
          <cell r="AD123">
            <v>0.16999999999999996</v>
          </cell>
          <cell r="AE123">
            <v>0.16999999999999996</v>
          </cell>
          <cell r="AF123">
            <v>0.16999999999999996</v>
          </cell>
          <cell r="AG123">
            <v>0.16999999999999996</v>
          </cell>
          <cell r="AH123">
            <v>0.16999999999999996</v>
          </cell>
          <cell r="AI123">
            <v>0.16999999999999996</v>
          </cell>
          <cell r="AJ123">
            <v>0.16999999999999996</v>
          </cell>
          <cell r="AK123">
            <v>0.16999999999999996</v>
          </cell>
          <cell r="AL123">
            <v>0.16999999999999996</v>
          </cell>
          <cell r="AM123">
            <v>0.16999999999999996</v>
          </cell>
          <cell r="AN123">
            <v>0.16999999999999996</v>
          </cell>
          <cell r="AO123">
            <v>0.16999999999999996</v>
          </cell>
          <cell r="AP123">
            <v>0.16999999999999996</v>
          </cell>
          <cell r="AQ123">
            <v>0.16999999999999996</v>
          </cell>
          <cell r="AR123">
            <v>0.16999999999999996</v>
          </cell>
          <cell r="AS123">
            <v>0.16999999999999996</v>
          </cell>
          <cell r="AT123">
            <v>0.16999999999999996</v>
          </cell>
          <cell r="AU123">
            <v>0.16999999999999996</v>
          </cell>
          <cell r="AV123">
            <v>0.16999999999999996</v>
          </cell>
        </row>
        <row r="124">
          <cell r="E124">
            <v>138954.23860984872</v>
          </cell>
          <cell r="F124">
            <v>138954.23860984872</v>
          </cell>
          <cell r="G124">
            <v>138954.23860984872</v>
          </cell>
          <cell r="H124">
            <v>1182335.8165601294</v>
          </cell>
          <cell r="I124">
            <v>1182335.8165601294</v>
          </cell>
          <cell r="J124">
            <v>2708210.893123921</v>
          </cell>
          <cell r="K124">
            <v>2708210.893123921</v>
          </cell>
          <cell r="L124">
            <v>2708210.893123921</v>
          </cell>
          <cell r="M124">
            <v>2708210.893123921</v>
          </cell>
          <cell r="N124">
            <v>2708210.893123921</v>
          </cell>
          <cell r="O124">
            <v>138955.59271529526</v>
          </cell>
          <cell r="P124">
            <v>138955.59271529526</v>
          </cell>
          <cell r="Q124">
            <v>16600500</v>
          </cell>
          <cell r="R124">
            <v>138954.23860984872</v>
          </cell>
          <cell r="S124">
            <v>138954.23860984872</v>
          </cell>
          <cell r="T124">
            <v>138954.23860984872</v>
          </cell>
          <cell r="U124">
            <v>1182335.8165601294</v>
          </cell>
          <cell r="V124">
            <v>1182335.8165601294</v>
          </cell>
          <cell r="W124">
            <v>2708210.893123921</v>
          </cell>
          <cell r="X124">
            <v>2708210.893123921</v>
          </cell>
          <cell r="Y124">
            <v>2708210.893123921</v>
          </cell>
          <cell r="Z124">
            <v>2708210.893123921</v>
          </cell>
          <cell r="AA124">
            <v>2708210.893123921</v>
          </cell>
          <cell r="AB124">
            <v>138955.59271529526</v>
          </cell>
          <cell r="AC124">
            <v>138955.59271529526</v>
          </cell>
          <cell r="AD124">
            <v>16600500</v>
          </cell>
          <cell r="AE124">
            <v>16600500</v>
          </cell>
          <cell r="AF124">
            <v>16600500</v>
          </cell>
          <cell r="AG124">
            <v>16600500</v>
          </cell>
          <cell r="AH124">
            <v>16600500</v>
          </cell>
          <cell r="AI124">
            <v>16600500</v>
          </cell>
          <cell r="AJ124">
            <v>16600500</v>
          </cell>
          <cell r="AK124">
            <v>16600500</v>
          </cell>
          <cell r="AL124">
            <v>16600500</v>
          </cell>
          <cell r="AM124">
            <v>16600500</v>
          </cell>
          <cell r="AN124">
            <v>16600500</v>
          </cell>
          <cell r="AO124">
            <v>16600500</v>
          </cell>
          <cell r="AP124">
            <v>16600500</v>
          </cell>
          <cell r="AQ124">
            <v>16600500</v>
          </cell>
          <cell r="AR124">
            <v>16600500</v>
          </cell>
          <cell r="AS124">
            <v>16600500</v>
          </cell>
          <cell r="AT124">
            <v>16600500</v>
          </cell>
          <cell r="AU124">
            <v>16600500</v>
          </cell>
          <cell r="AV124">
            <v>16600500</v>
          </cell>
        </row>
        <row r="125">
          <cell r="E125">
            <v>166667</v>
          </cell>
          <cell r="F125">
            <v>166667</v>
          </cell>
          <cell r="G125">
            <v>166667</v>
          </cell>
          <cell r="H125">
            <v>166667</v>
          </cell>
          <cell r="I125">
            <v>166667</v>
          </cell>
          <cell r="J125">
            <v>166667</v>
          </cell>
          <cell r="K125">
            <v>166667</v>
          </cell>
          <cell r="L125">
            <v>166667</v>
          </cell>
          <cell r="M125">
            <v>166667</v>
          </cell>
          <cell r="N125">
            <v>166667</v>
          </cell>
          <cell r="O125">
            <v>166667</v>
          </cell>
          <cell r="P125">
            <v>166667</v>
          </cell>
          <cell r="Q125">
            <v>2000004</v>
          </cell>
          <cell r="R125">
            <v>166667</v>
          </cell>
          <cell r="S125">
            <v>166667</v>
          </cell>
          <cell r="T125">
            <v>166667</v>
          </cell>
          <cell r="U125">
            <v>166667</v>
          </cell>
          <cell r="V125">
            <v>166667</v>
          </cell>
          <cell r="W125">
            <v>166667</v>
          </cell>
          <cell r="X125">
            <v>166667</v>
          </cell>
          <cell r="Y125">
            <v>166667</v>
          </cell>
          <cell r="Z125">
            <v>166667</v>
          </cell>
          <cell r="AA125">
            <v>166667</v>
          </cell>
          <cell r="AB125">
            <v>166667</v>
          </cell>
          <cell r="AC125">
            <v>166667</v>
          </cell>
          <cell r="AD125">
            <v>2000004</v>
          </cell>
          <cell r="AE125">
            <v>2000004</v>
          </cell>
          <cell r="AF125">
            <v>2000004</v>
          </cell>
          <cell r="AG125">
            <v>2000004</v>
          </cell>
          <cell r="AH125">
            <v>2000004</v>
          </cell>
          <cell r="AI125">
            <v>2000004</v>
          </cell>
          <cell r="AJ125">
            <v>2000004</v>
          </cell>
          <cell r="AK125">
            <v>2000004</v>
          </cell>
          <cell r="AL125">
            <v>2000004</v>
          </cell>
          <cell r="AM125">
            <v>2000004</v>
          </cell>
          <cell r="AN125">
            <v>2000004</v>
          </cell>
          <cell r="AO125">
            <v>2000004</v>
          </cell>
          <cell r="AP125">
            <v>2000004</v>
          </cell>
          <cell r="AQ125">
            <v>2000004</v>
          </cell>
          <cell r="AR125">
            <v>2000004</v>
          </cell>
          <cell r="AS125">
            <v>2000004</v>
          </cell>
          <cell r="AT125">
            <v>2000004</v>
          </cell>
          <cell r="AU125">
            <v>2000004</v>
          </cell>
          <cell r="AV125">
            <v>2000004</v>
          </cell>
        </row>
        <row r="126">
          <cell r="E126">
            <v>25</v>
          </cell>
          <cell r="F126">
            <v>25</v>
          </cell>
          <cell r="G126">
            <v>25</v>
          </cell>
          <cell r="H126">
            <v>25</v>
          </cell>
          <cell r="I126">
            <v>25</v>
          </cell>
          <cell r="J126">
            <v>25</v>
          </cell>
          <cell r="K126">
            <v>25</v>
          </cell>
          <cell r="L126">
            <v>25</v>
          </cell>
          <cell r="M126">
            <v>25</v>
          </cell>
          <cell r="N126">
            <v>25</v>
          </cell>
          <cell r="O126">
            <v>25</v>
          </cell>
          <cell r="P126">
            <v>25</v>
          </cell>
          <cell r="Q126">
            <v>25</v>
          </cell>
          <cell r="R126">
            <v>25</v>
          </cell>
          <cell r="S126">
            <v>25</v>
          </cell>
          <cell r="T126">
            <v>25</v>
          </cell>
          <cell r="U126">
            <v>25</v>
          </cell>
          <cell r="V126">
            <v>25</v>
          </cell>
          <cell r="W126">
            <v>25</v>
          </cell>
          <cell r="X126">
            <v>25</v>
          </cell>
          <cell r="Y126">
            <v>25</v>
          </cell>
          <cell r="Z126">
            <v>25</v>
          </cell>
          <cell r="AA126">
            <v>25</v>
          </cell>
          <cell r="AB126">
            <v>25</v>
          </cell>
          <cell r="AC126">
            <v>25</v>
          </cell>
          <cell r="AD126">
            <v>25</v>
          </cell>
          <cell r="AE126">
            <v>25</v>
          </cell>
          <cell r="AF126">
            <v>25</v>
          </cell>
          <cell r="AG126">
            <v>25</v>
          </cell>
          <cell r="AH126">
            <v>25</v>
          </cell>
          <cell r="AI126">
            <v>25</v>
          </cell>
          <cell r="AJ126">
            <v>25</v>
          </cell>
          <cell r="AK126">
            <v>25</v>
          </cell>
          <cell r="AL126">
            <v>25</v>
          </cell>
          <cell r="AM126">
            <v>25</v>
          </cell>
          <cell r="AN126">
            <v>25</v>
          </cell>
          <cell r="AO126">
            <v>25</v>
          </cell>
          <cell r="AP126">
            <v>25</v>
          </cell>
          <cell r="AQ126">
            <v>25</v>
          </cell>
          <cell r="AR126">
            <v>25</v>
          </cell>
          <cell r="AS126">
            <v>25</v>
          </cell>
          <cell r="AT126">
            <v>25</v>
          </cell>
          <cell r="AU126">
            <v>25</v>
          </cell>
          <cell r="AV126">
            <v>25</v>
          </cell>
        </row>
        <row r="127">
          <cell r="E127">
            <v>100.8</v>
          </cell>
          <cell r="F127">
            <v>100.8</v>
          </cell>
          <cell r="G127">
            <v>100.8</v>
          </cell>
          <cell r="H127">
            <v>100.8</v>
          </cell>
          <cell r="I127">
            <v>100.8</v>
          </cell>
          <cell r="J127">
            <v>100.8</v>
          </cell>
          <cell r="K127">
            <v>100.8</v>
          </cell>
          <cell r="L127">
            <v>100.8</v>
          </cell>
          <cell r="M127">
            <v>100.8</v>
          </cell>
          <cell r="N127">
            <v>100.8</v>
          </cell>
          <cell r="O127">
            <v>100.8</v>
          </cell>
          <cell r="P127">
            <v>100.8</v>
          </cell>
          <cell r="Q127">
            <v>100.79999999999997</v>
          </cell>
          <cell r="R127">
            <v>107.85600000000001</v>
          </cell>
          <cell r="S127">
            <v>107.85600000000001</v>
          </cell>
          <cell r="T127">
            <v>107.85600000000001</v>
          </cell>
          <cell r="U127">
            <v>107.85600000000001</v>
          </cell>
          <cell r="V127">
            <v>107.85600000000001</v>
          </cell>
          <cell r="W127">
            <v>107.85600000000001</v>
          </cell>
          <cell r="X127">
            <v>107.85600000000001</v>
          </cell>
          <cell r="Y127">
            <v>107.85600000000001</v>
          </cell>
          <cell r="Z127">
            <v>107.85600000000001</v>
          </cell>
          <cell r="AA127">
            <v>107.85600000000001</v>
          </cell>
          <cell r="AB127">
            <v>107.85600000000001</v>
          </cell>
          <cell r="AC127">
            <v>107.85600000000001</v>
          </cell>
          <cell r="AD127">
            <v>107.85600000000001</v>
          </cell>
          <cell r="AE127">
            <v>115.40592000000002</v>
          </cell>
          <cell r="AF127">
            <v>123.48433440000004</v>
          </cell>
          <cell r="AG127">
            <v>132.12823780800005</v>
          </cell>
          <cell r="AH127">
            <v>141.37721445456006</v>
          </cell>
          <cell r="AI127">
            <v>151.27361946637927</v>
          </cell>
          <cell r="AJ127">
            <v>161.86277282902583</v>
          </cell>
          <cell r="AK127">
            <v>173.19316692705766</v>
          </cell>
          <cell r="AL127">
            <v>185.31668861195172</v>
          </cell>
          <cell r="AM127">
            <v>198.28885681478835</v>
          </cell>
          <cell r="AN127">
            <v>212.16907679182356</v>
          </cell>
          <cell r="AO127">
            <v>227.02091216725123</v>
          </cell>
          <cell r="AP127">
            <v>242.91237601895884</v>
          </cell>
          <cell r="AQ127">
            <v>259.91624234028598</v>
          </cell>
          <cell r="AR127">
            <v>278.110379304106</v>
          </cell>
          <cell r="AS127">
            <v>297.57810585539346</v>
          </cell>
          <cell r="AT127">
            <v>318.408573265271</v>
          </cell>
          <cell r="AU127">
            <v>340.69717339383999</v>
          </cell>
          <cell r="AV127">
            <v>364.54597553140883</v>
          </cell>
        </row>
        <row r="130">
          <cell r="E130">
            <v>0.17899999999999999</v>
          </cell>
          <cell r="F130">
            <v>0.17899999999999999</v>
          </cell>
          <cell r="G130">
            <v>0.17899999999999999</v>
          </cell>
          <cell r="H130">
            <v>0.17899999999999999</v>
          </cell>
          <cell r="I130">
            <v>0.17899999999999999</v>
          </cell>
          <cell r="J130">
            <v>0.17899999999999999</v>
          </cell>
          <cell r="K130">
            <v>0.17899999999999999</v>
          </cell>
          <cell r="L130">
            <v>0.17899999999999999</v>
          </cell>
          <cell r="M130">
            <v>0.17899999999999999</v>
          </cell>
          <cell r="N130">
            <v>0.17899999999999999</v>
          </cell>
          <cell r="O130">
            <v>0.17899999999999999</v>
          </cell>
          <cell r="P130">
            <v>0.17899999999999999</v>
          </cell>
          <cell r="Q130">
            <v>0.17900000000000002</v>
          </cell>
          <cell r="R130">
            <v>0.17899999999999999</v>
          </cell>
          <cell r="S130">
            <v>0.17899999999999999</v>
          </cell>
          <cell r="T130">
            <v>0.17899999999999999</v>
          </cell>
          <cell r="U130">
            <v>0.17899999999999999</v>
          </cell>
          <cell r="V130">
            <v>0.17899999999999999</v>
          </cell>
          <cell r="W130">
            <v>0.17899999999999999</v>
          </cell>
          <cell r="X130">
            <v>0.17899999999999999</v>
          </cell>
          <cell r="Y130">
            <v>0.17899999999999999</v>
          </cell>
          <cell r="Z130">
            <v>0.17899999999999999</v>
          </cell>
          <cell r="AA130">
            <v>0.17899999999999999</v>
          </cell>
          <cell r="AB130">
            <v>0.17899999999999999</v>
          </cell>
          <cell r="AC130">
            <v>0.17899999999999999</v>
          </cell>
          <cell r="AD130">
            <v>0.17900000000000002</v>
          </cell>
          <cell r="AE130">
            <v>0.17900000000000002</v>
          </cell>
          <cell r="AF130">
            <v>0.17900000000000002</v>
          </cell>
          <cell r="AG130">
            <v>0.17900000000000002</v>
          </cell>
          <cell r="AH130">
            <v>0.17900000000000002</v>
          </cell>
          <cell r="AI130">
            <v>0.17900000000000002</v>
          </cell>
          <cell r="AJ130">
            <v>0.17900000000000002</v>
          </cell>
          <cell r="AK130">
            <v>0.17900000000000002</v>
          </cell>
          <cell r="AL130">
            <v>0.17900000000000002</v>
          </cell>
          <cell r="AM130">
            <v>0.17900000000000002</v>
          </cell>
          <cell r="AN130">
            <v>0.17900000000000002</v>
          </cell>
          <cell r="AO130">
            <v>0.17900000000000002</v>
          </cell>
          <cell r="AP130">
            <v>0.17900000000000002</v>
          </cell>
          <cell r="AQ130">
            <v>0.17900000000000002</v>
          </cell>
          <cell r="AR130">
            <v>0.17900000000000002</v>
          </cell>
          <cell r="AS130">
            <v>0.17900000000000002</v>
          </cell>
          <cell r="AT130">
            <v>0.17900000000000002</v>
          </cell>
          <cell r="AU130">
            <v>0.17900000000000002</v>
          </cell>
          <cell r="AV130">
            <v>0.17900000000000002</v>
          </cell>
        </row>
        <row r="131">
          <cell r="E131">
            <v>0.502</v>
          </cell>
          <cell r="F131">
            <v>0.502</v>
          </cell>
          <cell r="G131">
            <v>0.502</v>
          </cell>
          <cell r="H131">
            <v>0.502</v>
          </cell>
          <cell r="I131">
            <v>0.502</v>
          </cell>
          <cell r="J131">
            <v>0.502</v>
          </cell>
          <cell r="K131">
            <v>0.502</v>
          </cell>
          <cell r="L131">
            <v>0.502</v>
          </cell>
          <cell r="M131">
            <v>0.502</v>
          </cell>
          <cell r="N131">
            <v>0.502</v>
          </cell>
          <cell r="O131">
            <v>0.502</v>
          </cell>
          <cell r="P131">
            <v>0.502</v>
          </cell>
          <cell r="Q131">
            <v>0.50199999999999989</v>
          </cell>
          <cell r="R131">
            <v>0.502</v>
          </cell>
          <cell r="S131">
            <v>0.502</v>
          </cell>
          <cell r="T131">
            <v>0.502</v>
          </cell>
          <cell r="U131">
            <v>0.502</v>
          </cell>
          <cell r="V131">
            <v>0.502</v>
          </cell>
          <cell r="W131">
            <v>0.502</v>
          </cell>
          <cell r="X131">
            <v>0.502</v>
          </cell>
          <cell r="Y131">
            <v>0.502</v>
          </cell>
          <cell r="Z131">
            <v>0.502</v>
          </cell>
          <cell r="AA131">
            <v>0.502</v>
          </cell>
          <cell r="AB131">
            <v>0.502</v>
          </cell>
          <cell r="AC131">
            <v>0.502</v>
          </cell>
          <cell r="AD131">
            <v>0.50199999999999989</v>
          </cell>
          <cell r="AE131">
            <v>0.50199999999999989</v>
          </cell>
          <cell r="AF131">
            <v>0.50199999999999989</v>
          </cell>
          <cell r="AG131">
            <v>0.50199999999999989</v>
          </cell>
          <cell r="AH131">
            <v>0.50199999999999989</v>
          </cell>
          <cell r="AI131">
            <v>0.50199999999999989</v>
          </cell>
          <cell r="AJ131">
            <v>0.50199999999999989</v>
          </cell>
          <cell r="AK131">
            <v>0.50199999999999989</v>
          </cell>
          <cell r="AL131">
            <v>0.50199999999999989</v>
          </cell>
          <cell r="AM131">
            <v>0.50199999999999989</v>
          </cell>
          <cell r="AN131">
            <v>0.50199999999999989</v>
          </cell>
          <cell r="AO131">
            <v>0.50199999999999989</v>
          </cell>
          <cell r="AP131">
            <v>0.50199999999999989</v>
          </cell>
          <cell r="AQ131">
            <v>0.50199999999999989</v>
          </cell>
          <cell r="AR131">
            <v>0.50199999999999989</v>
          </cell>
          <cell r="AS131">
            <v>0.50199999999999989</v>
          </cell>
          <cell r="AT131">
            <v>0.50199999999999989</v>
          </cell>
          <cell r="AU131">
            <v>0.50199999999999989</v>
          </cell>
          <cell r="AV131">
            <v>0.50199999999999989</v>
          </cell>
        </row>
        <row r="132">
          <cell r="E132">
            <v>0.193</v>
          </cell>
          <cell r="F132">
            <v>0.193</v>
          </cell>
          <cell r="G132">
            <v>0.193</v>
          </cell>
          <cell r="H132">
            <v>0.193</v>
          </cell>
          <cell r="I132">
            <v>0.193</v>
          </cell>
          <cell r="J132">
            <v>0.193</v>
          </cell>
          <cell r="K132">
            <v>0.193</v>
          </cell>
          <cell r="L132">
            <v>0.193</v>
          </cell>
          <cell r="M132">
            <v>0.193</v>
          </cell>
          <cell r="N132">
            <v>0.193</v>
          </cell>
          <cell r="O132">
            <v>0.193</v>
          </cell>
          <cell r="P132">
            <v>0.193</v>
          </cell>
          <cell r="Q132">
            <v>0.19300000000000003</v>
          </cell>
          <cell r="R132">
            <v>0.193</v>
          </cell>
          <cell r="S132">
            <v>0.193</v>
          </cell>
          <cell r="T132">
            <v>0.193</v>
          </cell>
          <cell r="U132">
            <v>0.193</v>
          </cell>
          <cell r="V132">
            <v>0.193</v>
          </cell>
          <cell r="W132">
            <v>0.193</v>
          </cell>
          <cell r="X132">
            <v>0.193</v>
          </cell>
          <cell r="Y132">
            <v>0.193</v>
          </cell>
          <cell r="Z132">
            <v>0.193</v>
          </cell>
          <cell r="AA132">
            <v>0.193</v>
          </cell>
          <cell r="AB132">
            <v>0.193</v>
          </cell>
          <cell r="AC132">
            <v>0.193</v>
          </cell>
          <cell r="AD132">
            <v>0.19300000000000003</v>
          </cell>
          <cell r="AE132">
            <v>0.19300000000000003</v>
          </cell>
          <cell r="AF132">
            <v>0.19300000000000003</v>
          </cell>
          <cell r="AG132">
            <v>0.19300000000000003</v>
          </cell>
          <cell r="AH132">
            <v>0.19300000000000003</v>
          </cell>
          <cell r="AI132">
            <v>0.19300000000000003</v>
          </cell>
          <cell r="AJ132">
            <v>0.19300000000000003</v>
          </cell>
          <cell r="AK132">
            <v>0.19300000000000003</v>
          </cell>
          <cell r="AL132">
            <v>0.19300000000000003</v>
          </cell>
          <cell r="AM132">
            <v>0.19300000000000003</v>
          </cell>
          <cell r="AN132">
            <v>0.19300000000000003</v>
          </cell>
          <cell r="AO132">
            <v>0.19300000000000003</v>
          </cell>
          <cell r="AP132">
            <v>0.19300000000000003</v>
          </cell>
          <cell r="AQ132">
            <v>0.19300000000000003</v>
          </cell>
          <cell r="AR132">
            <v>0.19300000000000003</v>
          </cell>
          <cell r="AS132">
            <v>0.19300000000000003</v>
          </cell>
          <cell r="AT132">
            <v>0.19300000000000003</v>
          </cell>
          <cell r="AU132">
            <v>0.19300000000000003</v>
          </cell>
          <cell r="AV132">
            <v>0.19300000000000003</v>
          </cell>
        </row>
        <row r="133">
          <cell r="E133">
            <v>0.19600000000000001</v>
          </cell>
          <cell r="F133">
            <v>0.19600000000000001</v>
          </cell>
          <cell r="G133">
            <v>0.19600000000000001</v>
          </cell>
          <cell r="H133">
            <v>0.19600000000000001</v>
          </cell>
          <cell r="I133">
            <v>0.19600000000000001</v>
          </cell>
          <cell r="J133">
            <v>0.19600000000000001</v>
          </cell>
          <cell r="K133">
            <v>0.19600000000000001</v>
          </cell>
          <cell r="L133">
            <v>0.19600000000000001</v>
          </cell>
          <cell r="M133">
            <v>0.19600000000000001</v>
          </cell>
          <cell r="N133">
            <v>0.19600000000000001</v>
          </cell>
          <cell r="O133">
            <v>0.19600000000000001</v>
          </cell>
          <cell r="P133">
            <v>0.19600000000000001</v>
          </cell>
          <cell r="Q133">
            <v>0.19599999999999998</v>
          </cell>
          <cell r="R133">
            <v>0.19600000000000001</v>
          </cell>
          <cell r="S133">
            <v>0.19600000000000001</v>
          </cell>
          <cell r="T133">
            <v>0.19600000000000001</v>
          </cell>
          <cell r="U133">
            <v>0.19600000000000001</v>
          </cell>
          <cell r="V133">
            <v>0.19600000000000001</v>
          </cell>
          <cell r="W133">
            <v>0.19600000000000001</v>
          </cell>
          <cell r="X133">
            <v>0.19600000000000001</v>
          </cell>
          <cell r="Y133">
            <v>0.19600000000000001</v>
          </cell>
          <cell r="Z133">
            <v>0.19600000000000001</v>
          </cell>
          <cell r="AA133">
            <v>0.19600000000000001</v>
          </cell>
          <cell r="AB133">
            <v>0.19600000000000001</v>
          </cell>
          <cell r="AC133">
            <v>0.19600000000000001</v>
          </cell>
          <cell r="AD133">
            <v>0.19599999999999998</v>
          </cell>
          <cell r="AE133">
            <v>0.19599999999999998</v>
          </cell>
          <cell r="AF133">
            <v>0.19599999999999998</v>
          </cell>
          <cell r="AG133">
            <v>0.19599999999999998</v>
          </cell>
          <cell r="AH133">
            <v>0.19599999999999998</v>
          </cell>
          <cell r="AI133">
            <v>0.19599999999999998</v>
          </cell>
          <cell r="AJ133">
            <v>0.19599999999999998</v>
          </cell>
          <cell r="AK133">
            <v>0.19599999999999998</v>
          </cell>
          <cell r="AL133">
            <v>0.19599999999999998</v>
          </cell>
          <cell r="AM133">
            <v>0.19599999999999998</v>
          </cell>
          <cell r="AN133">
            <v>0.19599999999999998</v>
          </cell>
          <cell r="AO133">
            <v>0.19599999999999998</v>
          </cell>
          <cell r="AP133">
            <v>0.19599999999999998</v>
          </cell>
          <cell r="AQ133">
            <v>0.19599999999999998</v>
          </cell>
          <cell r="AR133">
            <v>0.19599999999999998</v>
          </cell>
          <cell r="AS133">
            <v>0.19599999999999998</v>
          </cell>
          <cell r="AT133">
            <v>0.19599999999999998</v>
          </cell>
          <cell r="AU133">
            <v>0.19599999999999998</v>
          </cell>
          <cell r="AV133">
            <v>0.19599999999999998</v>
          </cell>
        </row>
        <row r="134">
          <cell r="E134">
            <v>6.5000000000000002E-2</v>
          </cell>
          <cell r="F134">
            <v>6.5000000000000002E-2</v>
          </cell>
          <cell r="G134">
            <v>6.5000000000000002E-2</v>
          </cell>
          <cell r="H134">
            <v>6.5000000000000002E-2</v>
          </cell>
          <cell r="I134">
            <v>6.5000000000000002E-2</v>
          </cell>
          <cell r="J134">
            <v>6.5000000000000002E-2</v>
          </cell>
          <cell r="K134">
            <v>6.5000000000000002E-2</v>
          </cell>
          <cell r="L134">
            <v>6.5000000000000002E-2</v>
          </cell>
          <cell r="M134">
            <v>6.5000000000000002E-2</v>
          </cell>
          <cell r="N134">
            <v>6.5000000000000002E-2</v>
          </cell>
          <cell r="O134">
            <v>6.5000000000000002E-2</v>
          </cell>
          <cell r="P134">
            <v>6.5000000000000002E-2</v>
          </cell>
          <cell r="Q134">
            <v>6.4999999999999988E-2</v>
          </cell>
          <cell r="R134">
            <v>6.5000000000000002E-2</v>
          </cell>
          <cell r="S134">
            <v>6.5000000000000002E-2</v>
          </cell>
          <cell r="T134">
            <v>6.5000000000000002E-2</v>
          </cell>
          <cell r="U134">
            <v>6.5000000000000002E-2</v>
          </cell>
          <cell r="V134">
            <v>6.5000000000000002E-2</v>
          </cell>
          <cell r="W134">
            <v>6.5000000000000002E-2</v>
          </cell>
          <cell r="X134">
            <v>6.5000000000000002E-2</v>
          </cell>
          <cell r="Y134">
            <v>6.5000000000000002E-2</v>
          </cell>
          <cell r="Z134">
            <v>6.5000000000000002E-2</v>
          </cell>
          <cell r="AA134">
            <v>6.5000000000000002E-2</v>
          </cell>
          <cell r="AB134">
            <v>6.5000000000000002E-2</v>
          </cell>
          <cell r="AC134">
            <v>6.5000000000000002E-2</v>
          </cell>
          <cell r="AD134">
            <v>6.4999999999999988E-2</v>
          </cell>
          <cell r="AE134">
            <v>6.4999999999999988E-2</v>
          </cell>
          <cell r="AF134">
            <v>6.4999999999999988E-2</v>
          </cell>
          <cell r="AG134">
            <v>6.4999999999999988E-2</v>
          </cell>
          <cell r="AH134">
            <v>6.4999999999999988E-2</v>
          </cell>
          <cell r="AI134">
            <v>6.4999999999999988E-2</v>
          </cell>
          <cell r="AJ134">
            <v>6.4999999999999988E-2</v>
          </cell>
          <cell r="AK134">
            <v>6.4999999999999988E-2</v>
          </cell>
          <cell r="AL134">
            <v>6.4999999999999988E-2</v>
          </cell>
          <cell r="AM134">
            <v>6.4999999999999988E-2</v>
          </cell>
          <cell r="AN134">
            <v>6.4999999999999988E-2</v>
          </cell>
          <cell r="AO134">
            <v>6.4999999999999988E-2</v>
          </cell>
          <cell r="AP134">
            <v>6.4999999999999988E-2</v>
          </cell>
          <cell r="AQ134">
            <v>6.4999999999999988E-2</v>
          </cell>
          <cell r="AR134">
            <v>6.4999999999999988E-2</v>
          </cell>
          <cell r="AS134">
            <v>6.4999999999999988E-2</v>
          </cell>
          <cell r="AT134">
            <v>6.4999999999999988E-2</v>
          </cell>
          <cell r="AU134">
            <v>6.4999999999999988E-2</v>
          </cell>
          <cell r="AV134">
            <v>6.4999999999999988E-2</v>
          </cell>
        </row>
        <row r="135">
          <cell r="E135">
            <v>2.7E-2</v>
          </cell>
          <cell r="F135">
            <v>2.7E-2</v>
          </cell>
          <cell r="G135">
            <v>2.7E-2</v>
          </cell>
          <cell r="H135">
            <v>2.7E-2</v>
          </cell>
          <cell r="I135">
            <v>2.7E-2</v>
          </cell>
          <cell r="J135">
            <v>2.7E-2</v>
          </cell>
          <cell r="K135">
            <v>2.7E-2</v>
          </cell>
          <cell r="L135">
            <v>2.7E-2</v>
          </cell>
          <cell r="M135">
            <v>2.7E-2</v>
          </cell>
          <cell r="N135">
            <v>2.7E-2</v>
          </cell>
          <cell r="O135">
            <v>2.7E-2</v>
          </cell>
          <cell r="P135">
            <v>2.7E-2</v>
          </cell>
          <cell r="Q135">
            <v>2.7000000000000007E-2</v>
          </cell>
          <cell r="R135">
            <v>2.7E-2</v>
          </cell>
          <cell r="S135">
            <v>2.7E-2</v>
          </cell>
          <cell r="T135">
            <v>2.7E-2</v>
          </cell>
          <cell r="U135">
            <v>2.7E-2</v>
          </cell>
          <cell r="V135">
            <v>2.7E-2</v>
          </cell>
          <cell r="W135">
            <v>2.7E-2</v>
          </cell>
          <cell r="X135">
            <v>2.7E-2</v>
          </cell>
          <cell r="Y135">
            <v>2.7E-2</v>
          </cell>
          <cell r="Z135">
            <v>2.7E-2</v>
          </cell>
          <cell r="AA135">
            <v>2.7E-2</v>
          </cell>
          <cell r="AB135">
            <v>2.7E-2</v>
          </cell>
          <cell r="AC135">
            <v>2.7E-2</v>
          </cell>
          <cell r="AD135">
            <v>2.7000000000000007E-2</v>
          </cell>
          <cell r="AE135">
            <v>2.7000000000000007E-2</v>
          </cell>
          <cell r="AF135">
            <v>2.7000000000000007E-2</v>
          </cell>
          <cell r="AG135">
            <v>2.7000000000000007E-2</v>
          </cell>
          <cell r="AH135">
            <v>2.7000000000000007E-2</v>
          </cell>
          <cell r="AI135">
            <v>2.7000000000000007E-2</v>
          </cell>
          <cell r="AJ135">
            <v>2.7000000000000007E-2</v>
          </cell>
          <cell r="AK135">
            <v>2.7000000000000007E-2</v>
          </cell>
          <cell r="AL135">
            <v>2.7000000000000007E-2</v>
          </cell>
          <cell r="AM135">
            <v>2.7000000000000007E-2</v>
          </cell>
          <cell r="AN135">
            <v>2.7000000000000007E-2</v>
          </cell>
          <cell r="AO135">
            <v>2.7000000000000007E-2</v>
          </cell>
          <cell r="AP135">
            <v>2.7000000000000007E-2</v>
          </cell>
          <cell r="AQ135">
            <v>2.7000000000000007E-2</v>
          </cell>
          <cell r="AR135">
            <v>2.7000000000000007E-2</v>
          </cell>
          <cell r="AS135">
            <v>2.7000000000000007E-2</v>
          </cell>
          <cell r="AT135">
            <v>2.7000000000000007E-2</v>
          </cell>
          <cell r="AU135">
            <v>2.7000000000000007E-2</v>
          </cell>
          <cell r="AV135">
            <v>2.7000000000000007E-2</v>
          </cell>
        </row>
        <row r="136">
          <cell r="E136">
            <v>93274</v>
          </cell>
          <cell r="F136">
            <v>93274</v>
          </cell>
          <cell r="G136">
            <v>93274</v>
          </cell>
          <cell r="H136">
            <v>93274</v>
          </cell>
          <cell r="I136">
            <v>93274</v>
          </cell>
          <cell r="J136">
            <v>93274</v>
          </cell>
          <cell r="K136">
            <v>93274</v>
          </cell>
          <cell r="L136">
            <v>93274</v>
          </cell>
          <cell r="M136">
            <v>93274</v>
          </cell>
          <cell r="N136">
            <v>93274</v>
          </cell>
          <cell r="O136">
            <v>93274</v>
          </cell>
          <cell r="P136">
            <v>93274</v>
          </cell>
          <cell r="Q136">
            <v>93274</v>
          </cell>
          <cell r="R136">
            <v>102601.40000000001</v>
          </cell>
          <cell r="S136">
            <v>102601.40000000001</v>
          </cell>
          <cell r="T136">
            <v>102601.40000000001</v>
          </cell>
          <cell r="U136">
            <v>102601.40000000001</v>
          </cell>
          <cell r="V136">
            <v>102601.40000000001</v>
          </cell>
          <cell r="W136">
            <v>102601.40000000001</v>
          </cell>
          <cell r="X136">
            <v>102601.40000000001</v>
          </cell>
          <cell r="Y136">
            <v>102601.40000000001</v>
          </cell>
          <cell r="Z136">
            <v>102601.40000000001</v>
          </cell>
          <cell r="AA136">
            <v>102601.40000000001</v>
          </cell>
          <cell r="AB136">
            <v>102601.40000000001</v>
          </cell>
          <cell r="AC136">
            <v>102601.40000000001</v>
          </cell>
          <cell r="AD136">
            <v>102601.40000000001</v>
          </cell>
          <cell r="AE136">
            <v>109783.49800000002</v>
          </cell>
          <cell r="AF136">
            <v>117468.34286000003</v>
          </cell>
          <cell r="AG136">
            <v>125691.12686020005</v>
          </cell>
          <cell r="AH136">
            <v>134489.50574041405</v>
          </cell>
          <cell r="AI136">
            <v>143903.77114224306</v>
          </cell>
          <cell r="AJ136">
            <v>153977.03512220009</v>
          </cell>
          <cell r="AK136">
            <v>164755.4275807541</v>
          </cell>
          <cell r="AL136">
            <v>176288.30751140689</v>
          </cell>
          <cell r="AM136">
            <v>188628.48903720538</v>
          </cell>
          <cell r="AN136">
            <v>201832.48326980977</v>
          </cell>
          <cell r="AO136">
            <v>215960.75709869649</v>
          </cell>
          <cell r="AP136">
            <v>231078.01009560525</v>
          </cell>
          <cell r="AQ136">
            <v>247253.47080229764</v>
          </cell>
          <cell r="AR136">
            <v>264561.2137584585</v>
          </cell>
          <cell r="AS136">
            <v>283080.49872155063</v>
          </cell>
          <cell r="AT136">
            <v>302896.13363205921</v>
          </cell>
          <cell r="AU136">
            <v>324098.8629863034</v>
          </cell>
          <cell r="AV136">
            <v>346785.78339534468</v>
          </cell>
        </row>
        <row r="137">
          <cell r="E137">
            <v>4424</v>
          </cell>
          <cell r="F137">
            <v>4424</v>
          </cell>
          <cell r="G137">
            <v>4424</v>
          </cell>
          <cell r="H137">
            <v>4424</v>
          </cell>
          <cell r="I137">
            <v>4424</v>
          </cell>
          <cell r="J137">
            <v>4424</v>
          </cell>
          <cell r="K137">
            <v>4424</v>
          </cell>
          <cell r="L137">
            <v>4424</v>
          </cell>
          <cell r="M137">
            <v>4424</v>
          </cell>
          <cell r="N137">
            <v>4424</v>
          </cell>
          <cell r="O137">
            <v>4424</v>
          </cell>
          <cell r="P137">
            <v>4424</v>
          </cell>
          <cell r="Q137">
            <v>4424</v>
          </cell>
          <cell r="R137">
            <v>4866.4000000000005</v>
          </cell>
          <cell r="S137">
            <v>4866.4000000000005</v>
          </cell>
          <cell r="T137">
            <v>4866.4000000000005</v>
          </cell>
          <cell r="U137">
            <v>4866.4000000000005</v>
          </cell>
          <cell r="V137">
            <v>4866.4000000000005</v>
          </cell>
          <cell r="W137">
            <v>4866.4000000000005</v>
          </cell>
          <cell r="X137">
            <v>4866.4000000000005</v>
          </cell>
          <cell r="Y137">
            <v>4866.4000000000005</v>
          </cell>
          <cell r="Z137">
            <v>4866.4000000000005</v>
          </cell>
          <cell r="AA137">
            <v>4866.4000000000005</v>
          </cell>
          <cell r="AB137">
            <v>4866.4000000000005</v>
          </cell>
          <cell r="AC137">
            <v>4866.4000000000005</v>
          </cell>
          <cell r="AD137">
            <v>4866.4000000000005</v>
          </cell>
          <cell r="AE137">
            <v>5207.0480000000007</v>
          </cell>
          <cell r="AF137">
            <v>5571.5413600000011</v>
          </cell>
          <cell r="AG137">
            <v>5961.5492552000014</v>
          </cell>
          <cell r="AH137">
            <v>6378.8577030640017</v>
          </cell>
          <cell r="AI137">
            <v>6825.3777422784824</v>
          </cell>
          <cell r="AJ137">
            <v>7303.1541842379766</v>
          </cell>
          <cell r="AK137">
            <v>7814.3749771346356</v>
          </cell>
          <cell r="AL137">
            <v>8361.3812255340599</v>
          </cell>
          <cell r="AM137">
            <v>8946.6779113214452</v>
          </cell>
          <cell r="AN137">
            <v>9572.9453651139465</v>
          </cell>
          <cell r="AO137">
            <v>10243.051540671924</v>
          </cell>
          <cell r="AP137">
            <v>10960.065148518959</v>
          </cell>
          <cell r="AQ137">
            <v>11727.269708915286</v>
          </cell>
          <cell r="AR137">
            <v>12548.178588539356</v>
          </cell>
          <cell r="AS137">
            <v>13426.551089737111</v>
          </cell>
          <cell r="AT137">
            <v>14366.40966601871</v>
          </cell>
          <cell r="AU137">
            <v>15372.058342640021</v>
          </cell>
          <cell r="AV137">
            <v>16448.102426624824</v>
          </cell>
        </row>
        <row r="138">
          <cell r="E138">
            <v>26120</v>
          </cell>
          <cell r="F138">
            <v>26120</v>
          </cell>
          <cell r="G138">
            <v>26120</v>
          </cell>
          <cell r="H138">
            <v>26120</v>
          </cell>
          <cell r="I138">
            <v>26120</v>
          </cell>
          <cell r="J138">
            <v>26120</v>
          </cell>
          <cell r="K138">
            <v>26120</v>
          </cell>
          <cell r="L138">
            <v>26120</v>
          </cell>
          <cell r="M138">
            <v>26120</v>
          </cell>
          <cell r="N138">
            <v>26120</v>
          </cell>
          <cell r="O138">
            <v>26120</v>
          </cell>
          <cell r="P138">
            <v>26120</v>
          </cell>
          <cell r="Q138">
            <v>26120</v>
          </cell>
          <cell r="R138">
            <v>28732.000000000004</v>
          </cell>
          <cell r="S138">
            <v>28732.000000000004</v>
          </cell>
          <cell r="T138">
            <v>28732.000000000004</v>
          </cell>
          <cell r="U138">
            <v>28732.000000000004</v>
          </cell>
          <cell r="V138">
            <v>28732.000000000004</v>
          </cell>
          <cell r="W138">
            <v>28732.000000000004</v>
          </cell>
          <cell r="X138">
            <v>28732.000000000004</v>
          </cell>
          <cell r="Y138">
            <v>28732.000000000004</v>
          </cell>
          <cell r="Z138">
            <v>28732.000000000004</v>
          </cell>
          <cell r="AA138">
            <v>28732.000000000004</v>
          </cell>
          <cell r="AB138">
            <v>5020</v>
          </cell>
          <cell r="AC138">
            <v>5020</v>
          </cell>
          <cell r="AD138">
            <v>24780.000000000004</v>
          </cell>
          <cell r="AE138">
            <v>26514.600000000006</v>
          </cell>
          <cell r="AF138">
            <v>28370.622000000007</v>
          </cell>
          <cell r="AG138">
            <v>30356.565540000011</v>
          </cell>
          <cell r="AH138">
            <v>32481.525127800014</v>
          </cell>
          <cell r="AI138">
            <v>34755.23188674602</v>
          </cell>
          <cell r="AJ138">
            <v>37188.098118818241</v>
          </cell>
          <cell r="AK138">
            <v>39791.264987135517</v>
          </cell>
          <cell r="AL138">
            <v>42576.653536235004</v>
          </cell>
          <cell r="AM138">
            <v>45557.019283771457</v>
          </cell>
          <cell r="AN138">
            <v>48746.010633635458</v>
          </cell>
          <cell r="AO138">
            <v>52158.231377989941</v>
          </cell>
          <cell r="AP138">
            <v>55809.307574449238</v>
          </cell>
          <cell r="AQ138">
            <v>59715.959104660687</v>
          </cell>
          <cell r="AR138">
            <v>63896.076241986942</v>
          </cell>
          <cell r="AS138">
            <v>68368.801578926039</v>
          </cell>
          <cell r="AT138">
            <v>73154.617689450868</v>
          </cell>
          <cell r="AU138">
            <v>78275.440927712436</v>
          </cell>
          <cell r="AV138">
            <v>83754.721792652315</v>
          </cell>
        </row>
        <row r="139">
          <cell r="E139">
            <v>8849</v>
          </cell>
          <cell r="F139">
            <v>8849</v>
          </cell>
          <cell r="G139">
            <v>8849</v>
          </cell>
          <cell r="H139">
            <v>8849</v>
          </cell>
          <cell r="I139">
            <v>8849</v>
          </cell>
          <cell r="J139">
            <v>8849</v>
          </cell>
          <cell r="K139">
            <v>8849</v>
          </cell>
          <cell r="L139">
            <v>8849</v>
          </cell>
          <cell r="M139">
            <v>8849</v>
          </cell>
          <cell r="N139">
            <v>8849</v>
          </cell>
          <cell r="O139">
            <v>8849</v>
          </cell>
          <cell r="P139">
            <v>8849</v>
          </cell>
          <cell r="Q139">
            <v>8849</v>
          </cell>
          <cell r="R139">
            <v>9733.9000000000015</v>
          </cell>
          <cell r="S139">
            <v>9733.9000000000015</v>
          </cell>
          <cell r="T139">
            <v>9733.9000000000015</v>
          </cell>
          <cell r="U139">
            <v>9733.9000000000015</v>
          </cell>
          <cell r="V139">
            <v>9733.9000000000015</v>
          </cell>
          <cell r="W139">
            <v>9733.9000000000015</v>
          </cell>
          <cell r="X139">
            <v>9733.9000000000015</v>
          </cell>
          <cell r="Y139">
            <v>9733.9000000000015</v>
          </cell>
          <cell r="Z139">
            <v>9733.9000000000015</v>
          </cell>
          <cell r="AA139">
            <v>9733.9000000000015</v>
          </cell>
          <cell r="AB139">
            <v>9733.9000000000015</v>
          </cell>
          <cell r="AC139">
            <v>9733.9000000000015</v>
          </cell>
          <cell r="AD139">
            <v>9733.9</v>
          </cell>
          <cell r="AE139">
            <v>10415.273000000001</v>
          </cell>
          <cell r="AF139">
            <v>11144.342110000001</v>
          </cell>
          <cell r="AG139">
            <v>11924.446057700003</v>
          </cell>
          <cell r="AH139">
            <v>12759.157281739004</v>
          </cell>
          <cell r="AI139">
            <v>13652.298291460735</v>
          </cell>
          <cell r="AJ139">
            <v>14607.959171862987</v>
          </cell>
          <cell r="AK139">
            <v>15630.516313893397</v>
          </cell>
          <cell r="AL139">
            <v>16724.652455865937</v>
          </cell>
          <cell r="AM139">
            <v>17895.378127776552</v>
          </cell>
          <cell r="AN139">
            <v>19148.054596720911</v>
          </cell>
          <cell r="AO139">
            <v>20488.418418491376</v>
          </cell>
          <cell r="AP139">
            <v>21922.607707785774</v>
          </cell>
          <cell r="AQ139">
            <v>23457.190247330778</v>
          </cell>
          <cell r="AR139">
            <v>25099.193564643934</v>
          </cell>
          <cell r="AS139">
            <v>26856.137114169011</v>
          </cell>
          <cell r="AT139">
            <v>28736.066712160842</v>
          </cell>
          <cell r="AU139">
            <v>30747.591382012102</v>
          </cell>
          <cell r="AV139">
            <v>32899.922778752953</v>
          </cell>
        </row>
        <row r="140">
          <cell r="E140">
            <v>42780</v>
          </cell>
          <cell r="F140">
            <v>42780</v>
          </cell>
          <cell r="G140">
            <v>42780</v>
          </cell>
          <cell r="H140">
            <v>42780</v>
          </cell>
          <cell r="I140">
            <v>42780</v>
          </cell>
          <cell r="J140">
            <v>42780</v>
          </cell>
          <cell r="K140">
            <v>42780</v>
          </cell>
          <cell r="L140">
            <v>42780</v>
          </cell>
          <cell r="M140">
            <v>42780</v>
          </cell>
          <cell r="N140">
            <v>42780</v>
          </cell>
          <cell r="O140">
            <v>42780</v>
          </cell>
          <cell r="P140">
            <v>42780</v>
          </cell>
          <cell r="Q140">
            <v>42780</v>
          </cell>
          <cell r="R140">
            <v>47058.000000000007</v>
          </cell>
          <cell r="S140">
            <v>47058.000000000007</v>
          </cell>
          <cell r="T140">
            <v>47058.000000000007</v>
          </cell>
          <cell r="U140">
            <v>47058.000000000007</v>
          </cell>
          <cell r="V140">
            <v>47058.000000000007</v>
          </cell>
          <cell r="W140">
            <v>47058.000000000007</v>
          </cell>
          <cell r="X140">
            <v>47058.000000000007</v>
          </cell>
          <cell r="Y140">
            <v>47058.000000000007</v>
          </cell>
          <cell r="Z140">
            <v>47058.000000000007</v>
          </cell>
          <cell r="AA140">
            <v>47058.000000000007</v>
          </cell>
          <cell r="AB140">
            <v>47058.000000000007</v>
          </cell>
          <cell r="AC140">
            <v>47058.000000000007</v>
          </cell>
          <cell r="AD140">
            <v>47058.000000000007</v>
          </cell>
          <cell r="AE140">
            <v>50352.060000000012</v>
          </cell>
          <cell r="AF140">
            <v>53876.704200000015</v>
          </cell>
          <cell r="AG140">
            <v>57648.073494000018</v>
          </cell>
          <cell r="AH140">
            <v>61683.438638580024</v>
          </cell>
          <cell r="AI140">
            <v>66001.279343280636</v>
          </cell>
          <cell r="AJ140">
            <v>70621.368897310284</v>
          </cell>
          <cell r="AK140">
            <v>75564.864720122001</v>
          </cell>
          <cell r="AL140">
            <v>80854.405250530544</v>
          </cell>
          <cell r="AM140">
            <v>86514.21361806769</v>
          </cell>
          <cell r="AN140">
            <v>92570.208571332434</v>
          </cell>
          <cell r="AO140">
            <v>99050.123171325715</v>
          </cell>
          <cell r="AP140">
            <v>105983.63179331852</v>
          </cell>
          <cell r="AQ140">
            <v>113402.48601885082</v>
          </cell>
          <cell r="AR140">
            <v>121340.66004017038</v>
          </cell>
          <cell r="AS140">
            <v>129834.50624298232</v>
          </cell>
          <cell r="AT140">
            <v>138922.92167999109</v>
          </cell>
          <cell r="AU140">
            <v>148647.52619759049</v>
          </cell>
          <cell r="AV140">
            <v>159052.85303142184</v>
          </cell>
        </row>
        <row r="141">
          <cell r="E141">
            <v>26000</v>
          </cell>
          <cell r="F141">
            <v>19500</v>
          </cell>
          <cell r="G141">
            <v>19500</v>
          </cell>
          <cell r="H141">
            <v>19500</v>
          </cell>
          <cell r="I141">
            <v>19500</v>
          </cell>
          <cell r="J141">
            <v>19500</v>
          </cell>
          <cell r="K141">
            <v>19500</v>
          </cell>
          <cell r="L141">
            <v>19500</v>
          </cell>
          <cell r="M141">
            <v>19500</v>
          </cell>
          <cell r="N141">
            <v>19500</v>
          </cell>
          <cell r="O141">
            <v>19500</v>
          </cell>
          <cell r="P141">
            <v>19500</v>
          </cell>
          <cell r="Q141">
            <v>20041.666666666668</v>
          </cell>
          <cell r="R141">
            <v>22045.833333333336</v>
          </cell>
          <cell r="S141">
            <v>22045.833333333336</v>
          </cell>
          <cell r="T141">
            <v>22045.833333333336</v>
          </cell>
          <cell r="U141">
            <v>22045.833333333336</v>
          </cell>
          <cell r="V141">
            <v>22045.833333333336</v>
          </cell>
          <cell r="W141">
            <v>22045.833333333336</v>
          </cell>
          <cell r="X141">
            <v>22045.833333333336</v>
          </cell>
          <cell r="Y141">
            <v>22045.833333333336</v>
          </cell>
          <cell r="Z141">
            <v>22045.833333333336</v>
          </cell>
          <cell r="AA141">
            <v>22045.833333333336</v>
          </cell>
          <cell r="AB141">
            <v>22045.833333333336</v>
          </cell>
          <cell r="AC141">
            <v>22045.833333333336</v>
          </cell>
          <cell r="AD141">
            <v>22045.833333333339</v>
          </cell>
          <cell r="AE141">
            <v>23589.041666666675</v>
          </cell>
          <cell r="AF141">
            <v>25240.274583333343</v>
          </cell>
          <cell r="AG141">
            <v>27007.093804166678</v>
          </cell>
          <cell r="AH141">
            <v>28897.590370458347</v>
          </cell>
          <cell r="AI141">
            <v>30920.421696390433</v>
          </cell>
          <cell r="AJ141">
            <v>33084.851215137765</v>
          </cell>
          <cell r="AK141">
            <v>35400.790800197414</v>
          </cell>
          <cell r="AL141">
            <v>37878.846156211235</v>
          </cell>
          <cell r="AM141">
            <v>40530.365387146026</v>
          </cell>
          <cell r="AN141">
            <v>43367.490964246252</v>
          </cell>
          <cell r="AO141">
            <v>46403.215331743493</v>
          </cell>
          <cell r="AP141">
            <v>49651.440404965542</v>
          </cell>
          <cell r="AQ141">
            <v>53127.041233313132</v>
          </cell>
          <cell r="AR141">
            <v>56845.934119645055</v>
          </cell>
          <cell r="AS141">
            <v>60825.149508020215</v>
          </cell>
          <cell r="AT141">
            <v>65082.909973581634</v>
          </cell>
          <cell r="AU141">
            <v>69638.713671732359</v>
          </cell>
          <cell r="AV141">
            <v>74513.423628753633</v>
          </cell>
        </row>
        <row r="151">
          <cell r="E151">
            <v>72000</v>
          </cell>
          <cell r="F151">
            <v>72000</v>
          </cell>
          <cell r="G151">
            <v>72000</v>
          </cell>
          <cell r="H151">
            <v>72000</v>
          </cell>
          <cell r="I151">
            <v>72000</v>
          </cell>
          <cell r="J151">
            <v>72000</v>
          </cell>
          <cell r="K151">
            <v>72000</v>
          </cell>
          <cell r="L151">
            <v>72000</v>
          </cell>
          <cell r="M151">
            <v>72000</v>
          </cell>
          <cell r="N151">
            <v>72000</v>
          </cell>
          <cell r="O151">
            <v>72000</v>
          </cell>
          <cell r="P151">
            <v>72000</v>
          </cell>
          <cell r="Q151">
            <v>72000</v>
          </cell>
          <cell r="R151">
            <v>82080.000000000015</v>
          </cell>
          <cell r="S151">
            <v>82080.000000000015</v>
          </cell>
          <cell r="T151">
            <v>82080.000000000015</v>
          </cell>
          <cell r="U151">
            <v>82080.000000000015</v>
          </cell>
          <cell r="V151">
            <v>82080.000000000015</v>
          </cell>
          <cell r="W151">
            <v>82080.000000000015</v>
          </cell>
          <cell r="X151">
            <v>82080.000000000015</v>
          </cell>
          <cell r="Y151">
            <v>82080.000000000015</v>
          </cell>
          <cell r="Z151">
            <v>82080.000000000015</v>
          </cell>
          <cell r="AA151">
            <v>82080.000000000015</v>
          </cell>
          <cell r="AB151">
            <v>82080.000000000015</v>
          </cell>
          <cell r="AC151">
            <v>82080.000000000015</v>
          </cell>
          <cell r="AD151">
            <v>984960.00000000012</v>
          </cell>
          <cell r="AE151">
            <v>1122854.4000000001</v>
          </cell>
          <cell r="AF151">
            <v>1291282.56</v>
          </cell>
          <cell r="AG151">
            <v>1484974.9439999999</v>
          </cell>
          <cell r="AH151">
            <v>1707721.1855999997</v>
          </cell>
          <cell r="AI151">
            <v>1963879.3634399995</v>
          </cell>
          <cell r="AJ151">
            <v>2258461.2679559994</v>
          </cell>
          <cell r="AK151">
            <v>2597230.4581493991</v>
          </cell>
          <cell r="AL151">
            <v>2986815.0268718088</v>
          </cell>
          <cell r="AM151">
            <v>3434837.2809025799</v>
          </cell>
          <cell r="AN151">
            <v>3950062.8730379664</v>
          </cell>
          <cell r="AO151">
            <v>4542572.303993661</v>
          </cell>
          <cell r="AP151">
            <v>5223958.1495927097</v>
          </cell>
          <cell r="AQ151">
            <v>6007551.872031616</v>
          </cell>
          <cell r="AR151">
            <v>6908684.6528363582</v>
          </cell>
          <cell r="AS151">
            <v>7944987.3507618112</v>
          </cell>
          <cell r="AT151">
            <v>9136735.4533760827</v>
          </cell>
          <cell r="AU151">
            <v>10507245.771382494</v>
          </cell>
          <cell r="AV151">
            <v>12083332.637089867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0.14000000000000001</v>
          </cell>
          <cell r="S153">
            <v>0.14000000000000001</v>
          </cell>
          <cell r="T153">
            <v>0.14000000000000001</v>
          </cell>
          <cell r="U153">
            <v>0.14000000000000001</v>
          </cell>
          <cell r="V153">
            <v>0.14000000000000001</v>
          </cell>
          <cell r="W153">
            <v>0.14000000000000001</v>
          </cell>
          <cell r="X153">
            <v>0.14000000000000001</v>
          </cell>
          <cell r="Y153">
            <v>0.14000000000000001</v>
          </cell>
          <cell r="Z153">
            <v>0.14000000000000001</v>
          </cell>
          <cell r="AA153">
            <v>0.14000000000000001</v>
          </cell>
          <cell r="AB153">
            <v>0.14000000000000001</v>
          </cell>
          <cell r="AC153">
            <v>0.14000000000000001</v>
          </cell>
          <cell r="AD153">
            <v>0.14000000000000004</v>
          </cell>
          <cell r="AE153">
            <v>0.15</v>
          </cell>
          <cell r="AF153">
            <v>0.15</v>
          </cell>
          <cell r="AG153">
            <v>0.15</v>
          </cell>
          <cell r="AH153">
            <v>0.15</v>
          </cell>
          <cell r="AI153">
            <v>0.15</v>
          </cell>
          <cell r="AJ153">
            <v>0.15</v>
          </cell>
          <cell r="AK153">
            <v>0.15</v>
          </cell>
          <cell r="AL153">
            <v>0.15</v>
          </cell>
          <cell r="AM153">
            <v>0.15</v>
          </cell>
          <cell r="AN153">
            <v>0.15</v>
          </cell>
          <cell r="AO153">
            <v>0.15</v>
          </cell>
          <cell r="AP153">
            <v>0.15</v>
          </cell>
          <cell r="AQ153">
            <v>0.15</v>
          </cell>
          <cell r="AR153">
            <v>0.15</v>
          </cell>
          <cell r="AS153">
            <v>0.15</v>
          </cell>
          <cell r="AT153">
            <v>0.15</v>
          </cell>
          <cell r="AU153">
            <v>0.15</v>
          </cell>
          <cell r="AV153">
            <v>0.15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67320</v>
          </cell>
          <cell r="Q154">
            <v>67320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76744.800000000003</v>
          </cell>
          <cell r="AD154">
            <v>76744.800000000003</v>
          </cell>
          <cell r="AE154">
            <v>88256.51999999999</v>
          </cell>
          <cell r="AF154">
            <v>101494.99799999998</v>
          </cell>
          <cell r="AG154">
            <v>116719.24769999996</v>
          </cell>
          <cell r="AH154">
            <v>134227.13485499995</v>
          </cell>
          <cell r="AI154">
            <v>154361.20508324992</v>
          </cell>
          <cell r="AJ154">
            <v>177515.38584573739</v>
          </cell>
          <cell r="AK154">
            <v>204142.69372259799</v>
          </cell>
          <cell r="AL154">
            <v>234764.09778098768</v>
          </cell>
          <cell r="AM154">
            <v>269978.71244813583</v>
          </cell>
          <cell r="AN154">
            <v>310475.51931535616</v>
          </cell>
          <cell r="AO154">
            <v>357046.84721265954</v>
          </cell>
          <cell r="AP154">
            <v>410603.87429455842</v>
          </cell>
          <cell r="AQ154">
            <v>472194.45543874212</v>
          </cell>
          <cell r="AR154">
            <v>543023.62375455338</v>
          </cell>
          <cell r="AS154">
            <v>624477.16731773631</v>
          </cell>
          <cell r="AT154">
            <v>718148.74241539673</v>
          </cell>
          <cell r="AU154">
            <v>825871.05377770623</v>
          </cell>
          <cell r="AV154">
            <v>949751.71184436209</v>
          </cell>
        </row>
        <row r="156">
          <cell r="E156">
            <v>150000</v>
          </cell>
          <cell r="F156">
            <v>150000</v>
          </cell>
          <cell r="G156">
            <v>150000</v>
          </cell>
          <cell r="H156">
            <v>150000</v>
          </cell>
          <cell r="I156">
            <v>150000</v>
          </cell>
          <cell r="J156">
            <v>150000</v>
          </cell>
          <cell r="K156">
            <v>150000</v>
          </cell>
          <cell r="L156">
            <v>150000</v>
          </cell>
          <cell r="M156">
            <v>150000</v>
          </cell>
          <cell r="N156">
            <v>150000</v>
          </cell>
          <cell r="O156">
            <v>150000</v>
          </cell>
          <cell r="P156">
            <v>150000</v>
          </cell>
          <cell r="Q156">
            <v>150000</v>
          </cell>
          <cell r="R156">
            <v>171000.00000000003</v>
          </cell>
          <cell r="S156">
            <v>171000.00000000003</v>
          </cell>
          <cell r="T156">
            <v>171000.00000000003</v>
          </cell>
          <cell r="U156">
            <v>171000.00000000003</v>
          </cell>
          <cell r="V156">
            <v>171000.00000000003</v>
          </cell>
          <cell r="W156">
            <v>171000.00000000003</v>
          </cell>
          <cell r="X156">
            <v>171000.00000000003</v>
          </cell>
          <cell r="Y156">
            <v>171000.00000000003</v>
          </cell>
          <cell r="Z156">
            <v>171000.00000000003</v>
          </cell>
          <cell r="AA156">
            <v>171000.00000000003</v>
          </cell>
          <cell r="AB156">
            <v>171000.00000000003</v>
          </cell>
          <cell r="AC156">
            <v>171000.00000000003</v>
          </cell>
          <cell r="AD156">
            <v>2052000.0000000002</v>
          </cell>
          <cell r="AE156">
            <v>2339280.0000000005</v>
          </cell>
          <cell r="AF156">
            <v>2690172.0000000005</v>
          </cell>
          <cell r="AG156">
            <v>3093697.8000000003</v>
          </cell>
          <cell r="AH156">
            <v>3557752.47</v>
          </cell>
          <cell r="AI156">
            <v>4091415.3404999999</v>
          </cell>
          <cell r="AJ156">
            <v>4705127.6415749993</v>
          </cell>
          <cell r="AK156">
            <v>5410896.7878112486</v>
          </cell>
          <cell r="AL156">
            <v>6222531.3059829352</v>
          </cell>
          <cell r="AM156">
            <v>7155911.0018803747</v>
          </cell>
          <cell r="AN156">
            <v>8229297.6521624299</v>
          </cell>
          <cell r="AO156">
            <v>9463692.2999867927</v>
          </cell>
          <cell r="AP156">
            <v>10883246.144984812</v>
          </cell>
          <cell r="AQ156">
            <v>12515733.066732531</v>
          </cell>
          <cell r="AR156">
            <v>14393093.02674241</v>
          </cell>
          <cell r="AS156">
            <v>16552056.98075377</v>
          </cell>
          <cell r="AT156">
            <v>19034865.527866833</v>
          </cell>
          <cell r="AU156">
            <v>21890095.357046857</v>
          </cell>
          <cell r="AV156">
            <v>25173609.660603885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0.14000000000000001</v>
          </cell>
          <cell r="S158">
            <v>0.14000000000000001</v>
          </cell>
          <cell r="T158">
            <v>0.14000000000000001</v>
          </cell>
          <cell r="U158">
            <v>0.14000000000000001</v>
          </cell>
          <cell r="V158">
            <v>0.14000000000000001</v>
          </cell>
          <cell r="W158">
            <v>0.14000000000000001</v>
          </cell>
          <cell r="X158">
            <v>0.14000000000000001</v>
          </cell>
          <cell r="Y158">
            <v>0.14000000000000001</v>
          </cell>
          <cell r="Z158">
            <v>0.14000000000000001</v>
          </cell>
          <cell r="AA158">
            <v>0.14000000000000001</v>
          </cell>
          <cell r="AB158">
            <v>0.14000000000000001</v>
          </cell>
          <cell r="AC158">
            <v>0.14000000000000001</v>
          </cell>
          <cell r="AD158">
            <v>0.14000000000000004</v>
          </cell>
          <cell r="AE158">
            <v>0.15</v>
          </cell>
          <cell r="AF158">
            <v>0.15</v>
          </cell>
          <cell r="AG158">
            <v>0.15</v>
          </cell>
          <cell r="AH158">
            <v>0.15</v>
          </cell>
          <cell r="AI158">
            <v>0.15</v>
          </cell>
          <cell r="AJ158">
            <v>0.15</v>
          </cell>
          <cell r="AK158">
            <v>0.15</v>
          </cell>
          <cell r="AL158">
            <v>0.15</v>
          </cell>
          <cell r="AM158">
            <v>0.15</v>
          </cell>
          <cell r="AN158">
            <v>0.15</v>
          </cell>
          <cell r="AO158">
            <v>0.15</v>
          </cell>
          <cell r="AP158">
            <v>0.15</v>
          </cell>
          <cell r="AQ158">
            <v>0.15</v>
          </cell>
          <cell r="AR158">
            <v>0.15</v>
          </cell>
          <cell r="AS158">
            <v>0.15</v>
          </cell>
          <cell r="AT158">
            <v>0.15</v>
          </cell>
          <cell r="AU158">
            <v>0.15</v>
          </cell>
          <cell r="AV158">
            <v>0.15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9900</v>
          </cell>
          <cell r="Q159">
            <v>9900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11286.000000000002</v>
          </cell>
          <cell r="AD159">
            <v>11286.000000000002</v>
          </cell>
          <cell r="AE159">
            <v>12978.900000000001</v>
          </cell>
          <cell r="AF159">
            <v>14925.735000000001</v>
          </cell>
          <cell r="AG159">
            <v>17164.595249999998</v>
          </cell>
          <cell r="AH159">
            <v>19739.284537499996</v>
          </cell>
          <cell r="AI159">
            <v>22700.177218124994</v>
          </cell>
          <cell r="AJ159">
            <v>26105.203800843741</v>
          </cell>
          <cell r="AK159">
            <v>30020.984370970302</v>
          </cell>
          <cell r="AL159">
            <v>34524.132026615844</v>
          </cell>
          <cell r="AM159">
            <v>39702.75183060822</v>
          </cell>
          <cell r="AN159">
            <v>45658.164605199447</v>
          </cell>
          <cell r="AO159">
            <v>52506.889295979359</v>
          </cell>
          <cell r="AP159">
            <v>60382.922690376261</v>
          </cell>
          <cell r="AQ159">
            <v>69440.36109393269</v>
          </cell>
          <cell r="AR159">
            <v>79856.415258022593</v>
          </cell>
          <cell r="AS159">
            <v>91834.877546725969</v>
          </cell>
          <cell r="AT159">
            <v>105610.10917873486</v>
          </cell>
          <cell r="AU159">
            <v>121451.62555554508</v>
          </cell>
          <cell r="AV159">
            <v>139669.36938887683</v>
          </cell>
        </row>
        <row r="162">
          <cell r="E162">
            <v>935</v>
          </cell>
          <cell r="F162">
            <v>935</v>
          </cell>
          <cell r="G162">
            <v>935</v>
          </cell>
          <cell r="H162">
            <v>935</v>
          </cell>
          <cell r="I162">
            <v>935</v>
          </cell>
          <cell r="J162">
            <v>935</v>
          </cell>
          <cell r="K162">
            <v>935</v>
          </cell>
          <cell r="L162">
            <v>935</v>
          </cell>
          <cell r="M162">
            <v>935</v>
          </cell>
          <cell r="N162">
            <v>935</v>
          </cell>
          <cell r="O162">
            <v>935</v>
          </cell>
          <cell r="P162">
            <v>935</v>
          </cell>
          <cell r="R162">
            <v>985</v>
          </cell>
          <cell r="S162">
            <v>985</v>
          </cell>
          <cell r="T162">
            <v>985</v>
          </cell>
          <cell r="U162">
            <v>985</v>
          </cell>
          <cell r="V162">
            <v>985</v>
          </cell>
          <cell r="W162">
            <v>985</v>
          </cell>
          <cell r="X162">
            <v>985</v>
          </cell>
          <cell r="Y162">
            <v>985</v>
          </cell>
          <cell r="Z162">
            <v>985</v>
          </cell>
          <cell r="AA162">
            <v>985</v>
          </cell>
          <cell r="AB162">
            <v>985</v>
          </cell>
          <cell r="AC162">
            <v>985</v>
          </cell>
          <cell r="AD162">
            <v>985</v>
          </cell>
          <cell r="AE162">
            <v>985</v>
          </cell>
          <cell r="AF162">
            <v>1035</v>
          </cell>
          <cell r="AG162">
            <v>1035</v>
          </cell>
          <cell r="AH162">
            <v>1035</v>
          </cell>
          <cell r="AI162">
            <v>1035</v>
          </cell>
          <cell r="AJ162">
            <v>1035</v>
          </cell>
          <cell r="AK162">
            <v>1035</v>
          </cell>
          <cell r="AL162">
            <v>1035</v>
          </cell>
          <cell r="AM162">
            <v>1035</v>
          </cell>
          <cell r="AN162">
            <v>1035</v>
          </cell>
          <cell r="AO162">
            <v>1035</v>
          </cell>
          <cell r="AP162">
            <v>1035</v>
          </cell>
          <cell r="AQ162">
            <v>1035</v>
          </cell>
          <cell r="AR162">
            <v>1035</v>
          </cell>
          <cell r="AS162">
            <v>1035</v>
          </cell>
          <cell r="AT162">
            <v>1035</v>
          </cell>
          <cell r="AU162">
            <v>1035</v>
          </cell>
          <cell r="AV162">
            <v>1035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</row>
        <row r="166">
          <cell r="E166">
            <v>66</v>
          </cell>
          <cell r="F166">
            <v>66</v>
          </cell>
          <cell r="G166">
            <v>66</v>
          </cell>
          <cell r="H166">
            <v>66</v>
          </cell>
          <cell r="I166">
            <v>66</v>
          </cell>
          <cell r="J166">
            <v>66</v>
          </cell>
          <cell r="K166">
            <v>66</v>
          </cell>
          <cell r="L166">
            <v>66</v>
          </cell>
          <cell r="M166">
            <v>66</v>
          </cell>
          <cell r="N166">
            <v>66</v>
          </cell>
          <cell r="O166">
            <v>66</v>
          </cell>
          <cell r="P166">
            <v>66</v>
          </cell>
          <cell r="R166">
            <v>66</v>
          </cell>
          <cell r="S166">
            <v>66</v>
          </cell>
          <cell r="T166">
            <v>66</v>
          </cell>
          <cell r="U166">
            <v>66</v>
          </cell>
          <cell r="V166">
            <v>66</v>
          </cell>
          <cell r="W166">
            <v>66</v>
          </cell>
          <cell r="X166">
            <v>66</v>
          </cell>
          <cell r="Y166">
            <v>66</v>
          </cell>
          <cell r="Z166">
            <v>66</v>
          </cell>
          <cell r="AA166">
            <v>66</v>
          </cell>
          <cell r="AB166">
            <v>66</v>
          </cell>
          <cell r="AC166">
            <v>66</v>
          </cell>
          <cell r="AD166">
            <v>66</v>
          </cell>
          <cell r="AE166">
            <v>66</v>
          </cell>
          <cell r="AF166">
            <v>66</v>
          </cell>
          <cell r="AG166">
            <v>66</v>
          </cell>
          <cell r="AH166">
            <v>66</v>
          </cell>
          <cell r="AI166">
            <v>66</v>
          </cell>
          <cell r="AJ166">
            <v>66</v>
          </cell>
          <cell r="AK166">
            <v>66</v>
          </cell>
          <cell r="AL166">
            <v>66</v>
          </cell>
          <cell r="AM166">
            <v>66</v>
          </cell>
          <cell r="AN166">
            <v>66</v>
          </cell>
          <cell r="AO166">
            <v>66</v>
          </cell>
          <cell r="AP166">
            <v>66</v>
          </cell>
          <cell r="AQ166">
            <v>66</v>
          </cell>
          <cell r="AR166">
            <v>66</v>
          </cell>
          <cell r="AS166">
            <v>66</v>
          </cell>
          <cell r="AT166">
            <v>66</v>
          </cell>
          <cell r="AU166">
            <v>66</v>
          </cell>
          <cell r="AV166">
            <v>66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</row>
        <row r="174">
          <cell r="E174">
            <v>6.7861436453671542E-2</v>
          </cell>
          <cell r="F174">
            <v>6.7861436453671542E-2</v>
          </cell>
          <cell r="G174">
            <v>6.7861436453671542E-2</v>
          </cell>
          <cell r="H174">
            <v>6.7861436453671542E-2</v>
          </cell>
          <cell r="I174">
            <v>6.7861436453671542E-2</v>
          </cell>
          <cell r="J174">
            <v>6.7861436453671542E-2</v>
          </cell>
          <cell r="K174">
            <v>6.7861436453671542E-2</v>
          </cell>
          <cell r="L174">
            <v>6.7861436453671542E-2</v>
          </cell>
          <cell r="M174">
            <v>6.7861436453671542E-2</v>
          </cell>
          <cell r="N174">
            <v>6.7861436453671542E-2</v>
          </cell>
          <cell r="O174">
            <v>6.7861436453671542E-2</v>
          </cell>
          <cell r="P174">
            <v>6.7861436453671542E-2</v>
          </cell>
          <cell r="Q174">
            <v>6.7861436453671556E-2</v>
          </cell>
          <cell r="R174">
            <v>7.4647580099038699E-2</v>
          </cell>
          <cell r="S174">
            <v>7.4647580099038699E-2</v>
          </cell>
          <cell r="T174">
            <v>7.4647580099038699E-2</v>
          </cell>
          <cell r="U174">
            <v>7.4647580099038699E-2</v>
          </cell>
          <cell r="V174">
            <v>7.4647580099038699E-2</v>
          </cell>
          <cell r="W174">
            <v>7.4647580099038699E-2</v>
          </cell>
          <cell r="X174">
            <v>7.4647580099038699E-2</v>
          </cell>
          <cell r="Y174">
            <v>7.4647580099038699E-2</v>
          </cell>
          <cell r="Z174">
            <v>7.4647580099038699E-2</v>
          </cell>
          <cell r="AA174">
            <v>7.4647580099038699E-2</v>
          </cell>
          <cell r="AB174">
            <v>7.4647580099038699E-2</v>
          </cell>
          <cell r="AC174">
            <v>7.4647580099038699E-2</v>
          </cell>
          <cell r="AD174">
            <v>7.4647580099038699E-2</v>
          </cell>
          <cell r="AE174">
            <v>8.1739100208447379E-2</v>
          </cell>
          <cell r="AF174">
            <v>8.8768662826373856E-2</v>
          </cell>
          <cell r="AG174">
            <v>9.5958924515310129E-2</v>
          </cell>
          <cell r="AH174">
            <v>0.10325180277847371</v>
          </cell>
          <cell r="AI174">
            <v>0.11058268077574533</v>
          </cell>
          <cell r="AJ174">
            <v>0.11821288574927176</v>
          </cell>
          <cell r="AK174">
            <v>0.12613314909447296</v>
          </cell>
          <cell r="AL174">
            <v>0.13433180378561368</v>
          </cell>
          <cell r="AM174">
            <v>0.14279470742410735</v>
          </cell>
          <cell r="AN174">
            <v>0.1515051845769779</v>
          </cell>
          <cell r="AO174">
            <v>0.1515051845769779</v>
          </cell>
          <cell r="AP174">
            <v>0.1515051845769779</v>
          </cell>
          <cell r="AQ174">
            <v>0.1515051845769779</v>
          </cell>
          <cell r="AR174">
            <v>0.1515051845769779</v>
          </cell>
          <cell r="AS174">
            <v>0.1515051845769779</v>
          </cell>
          <cell r="AT174">
            <v>0.1515051845769779</v>
          </cell>
          <cell r="AU174">
            <v>0.1515051845769779</v>
          </cell>
          <cell r="AV174">
            <v>0.1515051845769779</v>
          </cell>
        </row>
        <row r="175">
          <cell r="E175">
            <v>5.6204870098346543E-3</v>
          </cell>
          <cell r="F175">
            <v>5.6204870098346543E-3</v>
          </cell>
          <cell r="G175">
            <v>5.6204870098346543E-3</v>
          </cell>
          <cell r="H175">
            <v>5.6204870098346543E-3</v>
          </cell>
          <cell r="I175">
            <v>5.6204870098346543E-3</v>
          </cell>
          <cell r="J175">
            <v>5.6204870098346543E-3</v>
          </cell>
          <cell r="K175">
            <v>5.6204870098346543E-3</v>
          </cell>
          <cell r="L175">
            <v>5.6204870098346543E-3</v>
          </cell>
          <cell r="M175">
            <v>5.6204870098346543E-3</v>
          </cell>
          <cell r="N175">
            <v>5.6204870098346543E-3</v>
          </cell>
          <cell r="O175">
            <v>5.6204870098346543E-3</v>
          </cell>
          <cell r="P175">
            <v>5.6204870098346543E-3</v>
          </cell>
          <cell r="Q175">
            <v>5.6204870098346543E-3</v>
          </cell>
          <cell r="R175">
            <v>6.1825357108181199E-3</v>
          </cell>
          <cell r="S175">
            <v>6.1825357108181199E-3</v>
          </cell>
          <cell r="T175">
            <v>6.1825357108181199E-3</v>
          </cell>
          <cell r="U175">
            <v>6.1825357108181199E-3</v>
          </cell>
          <cell r="V175">
            <v>6.1825357108181199E-3</v>
          </cell>
          <cell r="W175">
            <v>6.1825357108181199E-3</v>
          </cell>
          <cell r="X175">
            <v>6.1825357108181199E-3</v>
          </cell>
          <cell r="Y175">
            <v>6.1825357108181199E-3</v>
          </cell>
          <cell r="Z175">
            <v>6.1825357108181199E-3</v>
          </cell>
          <cell r="AA175">
            <v>6.1825357108181199E-3</v>
          </cell>
          <cell r="AB175">
            <v>6.1825357108181199E-3</v>
          </cell>
          <cell r="AC175">
            <v>6.1825357108181199E-3</v>
          </cell>
          <cell r="AD175">
            <v>6.1825357108181199E-3</v>
          </cell>
          <cell r="AE175">
            <v>6.7698766033458414E-3</v>
          </cell>
          <cell r="AF175">
            <v>7.3520859912335843E-3</v>
          </cell>
          <cell r="AG175">
            <v>7.947604956523505E-3</v>
          </cell>
          <cell r="AH175">
            <v>8.5516229332192918E-3</v>
          </cell>
          <cell r="AI175">
            <v>9.1587881614778616E-3</v>
          </cell>
          <cell r="AJ175">
            <v>9.8090621209427891E-3</v>
          </cell>
          <cell r="AK175">
            <v>1.0466269283045955E-2</v>
          </cell>
          <cell r="AL175">
            <v>1.1146576786443941E-2</v>
          </cell>
          <cell r="AM175">
            <v>1.1848811123989909E-2</v>
          </cell>
          <cell r="AN175">
            <v>1.2571588602553294E-2</v>
          </cell>
          <cell r="AO175">
            <v>1.2571588602553294E-2</v>
          </cell>
          <cell r="AP175">
            <v>1.2571588602553294E-2</v>
          </cell>
          <cell r="AQ175">
            <v>1.2571588602553294E-2</v>
          </cell>
          <cell r="AR175">
            <v>1.2571588602553294E-2</v>
          </cell>
          <cell r="AS175">
            <v>1.2571588602553294E-2</v>
          </cell>
          <cell r="AT175">
            <v>1.2571588602553294E-2</v>
          </cell>
          <cell r="AU175">
            <v>1.2571588602553294E-2</v>
          </cell>
          <cell r="AV175">
            <v>1.2571588602553294E-2</v>
          </cell>
        </row>
        <row r="177">
          <cell r="E177">
            <v>108.33333333333333</v>
          </cell>
          <cell r="F177">
            <v>108.33333333333333</v>
          </cell>
          <cell r="G177">
            <v>108.33333333333333</v>
          </cell>
          <cell r="H177">
            <v>108.33333333333333</v>
          </cell>
          <cell r="I177">
            <v>108.33333333333333</v>
          </cell>
          <cell r="J177">
            <v>108.33333333333333</v>
          </cell>
          <cell r="K177">
            <v>108.33333333333333</v>
          </cell>
          <cell r="L177">
            <v>108.33333333333333</v>
          </cell>
          <cell r="M177">
            <v>108.33333333333333</v>
          </cell>
          <cell r="N177">
            <v>108.33333333333333</v>
          </cell>
          <cell r="O177">
            <v>108.33333333333333</v>
          </cell>
          <cell r="P177">
            <v>108.33333333333333</v>
          </cell>
          <cell r="Q177">
            <v>1300</v>
          </cell>
          <cell r="R177">
            <v>116.66666666666667</v>
          </cell>
          <cell r="S177">
            <v>116.66666666666667</v>
          </cell>
          <cell r="T177">
            <v>116.66666666666667</v>
          </cell>
          <cell r="U177">
            <v>116.66666666666667</v>
          </cell>
          <cell r="V177">
            <v>116.66666666666667</v>
          </cell>
          <cell r="W177">
            <v>116.66666666666667</v>
          </cell>
          <cell r="X177">
            <v>116.66666666666667</v>
          </cell>
          <cell r="Y177">
            <v>116.66666666666667</v>
          </cell>
          <cell r="Z177">
            <v>116.66666666666667</v>
          </cell>
          <cell r="AA177">
            <v>116.66666666666667</v>
          </cell>
          <cell r="AB177">
            <v>116.66666666666667</v>
          </cell>
          <cell r="AC177">
            <v>116.66666666666667</v>
          </cell>
          <cell r="AD177">
            <v>1400.0000000000002</v>
          </cell>
          <cell r="AE177">
            <v>1400.0000000000002</v>
          </cell>
          <cell r="AF177">
            <v>1400.0000000000002</v>
          </cell>
          <cell r="AG177">
            <v>1400.0000000000002</v>
          </cell>
          <cell r="AH177">
            <v>1400.0000000000002</v>
          </cell>
          <cell r="AI177">
            <v>1400.0000000000002</v>
          </cell>
          <cell r="AJ177">
            <v>1400.0000000000002</v>
          </cell>
          <cell r="AK177">
            <v>1400.0000000000002</v>
          </cell>
          <cell r="AL177">
            <v>1400.0000000000002</v>
          </cell>
          <cell r="AM177">
            <v>1400.0000000000002</v>
          </cell>
          <cell r="AN177">
            <v>1400.0000000000002</v>
          </cell>
          <cell r="AO177">
            <v>1400.0000000000002</v>
          </cell>
          <cell r="AP177">
            <v>1400.0000000000002</v>
          </cell>
          <cell r="AQ177">
            <v>1400.0000000000002</v>
          </cell>
          <cell r="AR177">
            <v>1400.0000000000002</v>
          </cell>
          <cell r="AS177">
            <v>1400.0000000000002</v>
          </cell>
          <cell r="AT177">
            <v>1400.0000000000002</v>
          </cell>
          <cell r="AU177">
            <v>1400.0000000000002</v>
          </cell>
          <cell r="AV177">
            <v>1400.0000000000002</v>
          </cell>
        </row>
        <row r="178">
          <cell r="E178">
            <v>0.11</v>
          </cell>
          <cell r="F178">
            <v>0.11</v>
          </cell>
          <cell r="G178">
            <v>0.11</v>
          </cell>
          <cell r="H178">
            <v>0.11</v>
          </cell>
          <cell r="I178">
            <v>0.11</v>
          </cell>
          <cell r="J178">
            <v>0.11</v>
          </cell>
          <cell r="K178">
            <v>0.11</v>
          </cell>
          <cell r="L178">
            <v>0.11</v>
          </cell>
          <cell r="M178">
            <v>0.11</v>
          </cell>
          <cell r="N178">
            <v>0.11</v>
          </cell>
          <cell r="O178">
            <v>0.11</v>
          </cell>
          <cell r="P178">
            <v>0.11</v>
          </cell>
          <cell r="Q178">
            <v>0.11000000000000003</v>
          </cell>
          <cell r="R178">
            <v>0.11</v>
          </cell>
          <cell r="S178">
            <v>0.11</v>
          </cell>
          <cell r="T178">
            <v>0.11</v>
          </cell>
          <cell r="U178">
            <v>0.11</v>
          </cell>
          <cell r="V178">
            <v>0.11</v>
          </cell>
          <cell r="W178">
            <v>0.11</v>
          </cell>
          <cell r="X178">
            <v>0.11</v>
          </cell>
          <cell r="Y178">
            <v>0.11</v>
          </cell>
          <cell r="Z178">
            <v>0.11</v>
          </cell>
          <cell r="AA178">
            <v>0.11</v>
          </cell>
          <cell r="AB178">
            <v>0.11</v>
          </cell>
          <cell r="AC178">
            <v>0.11</v>
          </cell>
          <cell r="AD178">
            <v>0.11000000000000003</v>
          </cell>
          <cell r="AE178">
            <v>0.11000000000000003</v>
          </cell>
          <cell r="AF178">
            <v>0.11000000000000003</v>
          </cell>
          <cell r="AG178">
            <v>0.11000000000000003</v>
          </cell>
          <cell r="AH178">
            <v>0.11000000000000003</v>
          </cell>
          <cell r="AI178">
            <v>0.11000000000000003</v>
          </cell>
          <cell r="AJ178">
            <v>0.11000000000000003</v>
          </cell>
          <cell r="AK178">
            <v>0.11000000000000003</v>
          </cell>
          <cell r="AL178">
            <v>0.11000000000000003</v>
          </cell>
          <cell r="AM178">
            <v>0.11000000000000003</v>
          </cell>
          <cell r="AN178">
            <v>0.11000000000000003</v>
          </cell>
          <cell r="AO178">
            <v>0.11000000000000003</v>
          </cell>
          <cell r="AP178">
            <v>0.11000000000000003</v>
          </cell>
          <cell r="AQ178">
            <v>0.11000000000000003</v>
          </cell>
          <cell r="AR178">
            <v>0.11000000000000003</v>
          </cell>
          <cell r="AS178">
            <v>0.11000000000000003</v>
          </cell>
          <cell r="AT178">
            <v>0.11000000000000003</v>
          </cell>
          <cell r="AU178">
            <v>0.11000000000000003</v>
          </cell>
          <cell r="AV178">
            <v>0.11000000000000003</v>
          </cell>
        </row>
        <row r="179">
          <cell r="E179">
            <v>0.03</v>
          </cell>
          <cell r="F179">
            <v>0.03</v>
          </cell>
          <cell r="G179">
            <v>0.03</v>
          </cell>
          <cell r="H179">
            <v>0.03</v>
          </cell>
          <cell r="I179">
            <v>0.03</v>
          </cell>
          <cell r="J179">
            <v>0.03</v>
          </cell>
          <cell r="K179">
            <v>0.03</v>
          </cell>
          <cell r="L179">
            <v>0.03</v>
          </cell>
          <cell r="M179">
            <v>0.03</v>
          </cell>
          <cell r="N179">
            <v>0.03</v>
          </cell>
          <cell r="O179">
            <v>0.03</v>
          </cell>
          <cell r="P179">
            <v>0.03</v>
          </cell>
          <cell r="Q179">
            <v>3.0000000000000009E-2</v>
          </cell>
          <cell r="R179">
            <v>0.03</v>
          </cell>
          <cell r="S179">
            <v>0.03</v>
          </cell>
          <cell r="T179">
            <v>0.03</v>
          </cell>
          <cell r="U179">
            <v>0.03</v>
          </cell>
          <cell r="V179">
            <v>0.03</v>
          </cell>
          <cell r="W179">
            <v>0.03</v>
          </cell>
          <cell r="X179">
            <v>0.03</v>
          </cell>
          <cell r="Y179">
            <v>0.03</v>
          </cell>
          <cell r="Z179">
            <v>0.03</v>
          </cell>
          <cell r="AA179">
            <v>0.03</v>
          </cell>
          <cell r="AB179">
            <v>0.03</v>
          </cell>
          <cell r="AC179">
            <v>0.03</v>
          </cell>
          <cell r="AD179">
            <v>3.0000000000000009E-2</v>
          </cell>
          <cell r="AE179">
            <v>3.0000000000000009E-2</v>
          </cell>
          <cell r="AF179">
            <v>3.0000000000000009E-2</v>
          </cell>
          <cell r="AG179">
            <v>3.0000000000000009E-2</v>
          </cell>
          <cell r="AH179">
            <v>3.0000000000000009E-2</v>
          </cell>
          <cell r="AI179">
            <v>3.0000000000000009E-2</v>
          </cell>
          <cell r="AJ179">
            <v>3.0000000000000009E-2</v>
          </cell>
          <cell r="AK179">
            <v>3.0000000000000009E-2</v>
          </cell>
          <cell r="AL179">
            <v>3.0000000000000009E-2</v>
          </cell>
          <cell r="AM179">
            <v>3.0000000000000009E-2</v>
          </cell>
          <cell r="AN179">
            <v>3.0000000000000009E-2</v>
          </cell>
          <cell r="AO179">
            <v>3.0000000000000009E-2</v>
          </cell>
          <cell r="AP179">
            <v>3.0000000000000009E-2</v>
          </cell>
          <cell r="AQ179">
            <v>3.0000000000000009E-2</v>
          </cell>
          <cell r="AR179">
            <v>3.0000000000000009E-2</v>
          </cell>
          <cell r="AS179">
            <v>3.0000000000000009E-2</v>
          </cell>
          <cell r="AT179">
            <v>3.0000000000000009E-2</v>
          </cell>
          <cell r="AU179">
            <v>3.0000000000000009E-2</v>
          </cell>
          <cell r="AV179">
            <v>3.0000000000000009E-2</v>
          </cell>
        </row>
        <row r="180">
          <cell r="E180">
            <v>0.13082749999999999</v>
          </cell>
          <cell r="F180">
            <v>0.13082749999999999</v>
          </cell>
          <cell r="G180">
            <v>0.13082749999999999</v>
          </cell>
          <cell r="H180">
            <v>0.13082749999999999</v>
          </cell>
          <cell r="I180">
            <v>0.13082749999999999</v>
          </cell>
          <cell r="J180">
            <v>0.13082749999999999</v>
          </cell>
          <cell r="K180">
            <v>0.13082749999999999</v>
          </cell>
          <cell r="L180">
            <v>0.13082749999999999</v>
          </cell>
          <cell r="M180">
            <v>0.13082749999999999</v>
          </cell>
          <cell r="N180">
            <v>0.13082749999999999</v>
          </cell>
          <cell r="O180">
            <v>0.13082749999999999</v>
          </cell>
          <cell r="P180">
            <v>0.13082749999999999</v>
          </cell>
          <cell r="Q180">
            <v>0.13082750000000001</v>
          </cell>
          <cell r="R180">
            <v>0.13998542500000002</v>
          </cell>
          <cell r="S180">
            <v>0.13998542500000002</v>
          </cell>
          <cell r="T180">
            <v>0.13998542500000002</v>
          </cell>
          <cell r="U180">
            <v>0.13998542500000002</v>
          </cell>
          <cell r="V180">
            <v>0.13998542500000002</v>
          </cell>
          <cell r="W180">
            <v>0.13998542500000002</v>
          </cell>
          <cell r="X180">
            <v>0.13998542500000002</v>
          </cell>
          <cell r="Y180">
            <v>0.13998542500000002</v>
          </cell>
          <cell r="Z180">
            <v>0.13998542500000002</v>
          </cell>
          <cell r="AA180">
            <v>0.13998542500000002</v>
          </cell>
          <cell r="AB180">
            <v>0.13998542500000002</v>
          </cell>
          <cell r="AC180">
            <v>0.13998542500000002</v>
          </cell>
          <cell r="AD180">
            <v>0.13998542500000005</v>
          </cell>
          <cell r="AE180">
            <v>0.14698469625000007</v>
          </cell>
          <cell r="AF180">
            <v>0.1543339310625001</v>
          </cell>
          <cell r="AG180">
            <v>0.16205062761562511</v>
          </cell>
          <cell r="AH180">
            <v>0.17015315899640637</v>
          </cell>
          <cell r="AI180">
            <v>0.17866081694622671</v>
          </cell>
          <cell r="AJ180">
            <v>0.18759385779353804</v>
          </cell>
          <cell r="AK180">
            <v>0.19697355068321495</v>
          </cell>
          <cell r="AL180">
            <v>0.2068222282173757</v>
          </cell>
          <cell r="AM180">
            <v>0.21716333962824449</v>
          </cell>
          <cell r="AN180">
            <v>0.22802150660965673</v>
          </cell>
          <cell r="AO180">
            <v>0.23942258194013957</v>
          </cell>
          <cell r="AP180">
            <v>0.25139371103714658</v>
          </cell>
          <cell r="AQ180">
            <v>0.26396339658900392</v>
          </cell>
          <cell r="AR180">
            <v>0.27716156641845413</v>
          </cell>
          <cell r="AS180">
            <v>0.29101964473937686</v>
          </cell>
          <cell r="AT180">
            <v>0.30557062697634574</v>
          </cell>
          <cell r="AU180">
            <v>0.32084915832516303</v>
          </cell>
          <cell r="AV180">
            <v>0.33689161624142122</v>
          </cell>
        </row>
        <row r="183">
          <cell r="E183">
            <v>0.12</v>
          </cell>
          <cell r="F183">
            <v>0.12</v>
          </cell>
          <cell r="G183">
            <v>0.12</v>
          </cell>
          <cell r="H183">
            <v>0.12</v>
          </cell>
          <cell r="I183">
            <v>0.12</v>
          </cell>
          <cell r="J183">
            <v>0.12</v>
          </cell>
          <cell r="K183">
            <v>0.12</v>
          </cell>
          <cell r="L183">
            <v>0.12</v>
          </cell>
          <cell r="M183">
            <v>0.12</v>
          </cell>
          <cell r="N183">
            <v>0.12</v>
          </cell>
          <cell r="O183">
            <v>0.12</v>
          </cell>
          <cell r="P183">
            <v>0.12</v>
          </cell>
          <cell r="Q183">
            <v>0.12000000000000004</v>
          </cell>
          <cell r="R183">
            <v>0.12</v>
          </cell>
          <cell r="S183">
            <v>0.12</v>
          </cell>
          <cell r="T183">
            <v>0.12</v>
          </cell>
          <cell r="U183">
            <v>0.12</v>
          </cell>
          <cell r="V183">
            <v>0.12</v>
          </cell>
          <cell r="W183">
            <v>0.12</v>
          </cell>
          <cell r="X183">
            <v>0.12</v>
          </cell>
          <cell r="Y183">
            <v>0.12</v>
          </cell>
          <cell r="Z183">
            <v>0.12</v>
          </cell>
          <cell r="AA183">
            <v>0.12</v>
          </cell>
          <cell r="AB183">
            <v>0.12</v>
          </cell>
          <cell r="AC183">
            <v>0.12</v>
          </cell>
          <cell r="AD183">
            <v>0.12000000000000004</v>
          </cell>
          <cell r="AE183">
            <v>0.12</v>
          </cell>
          <cell r="AF183">
            <v>0.12</v>
          </cell>
          <cell r="AG183">
            <v>0.12</v>
          </cell>
          <cell r="AH183">
            <v>0.12</v>
          </cell>
          <cell r="AI183">
            <v>0.12</v>
          </cell>
          <cell r="AJ183">
            <v>0.12</v>
          </cell>
          <cell r="AK183">
            <v>0.12</v>
          </cell>
          <cell r="AL183">
            <v>0.12</v>
          </cell>
          <cell r="AM183">
            <v>0.12</v>
          </cell>
          <cell r="AN183">
            <v>0.12</v>
          </cell>
          <cell r="AO183">
            <v>0.12</v>
          </cell>
          <cell r="AP183">
            <v>0.12</v>
          </cell>
          <cell r="AQ183">
            <v>0.12</v>
          </cell>
          <cell r="AR183">
            <v>0.12</v>
          </cell>
          <cell r="AS183">
            <v>0.12</v>
          </cell>
          <cell r="AT183">
            <v>0.12</v>
          </cell>
          <cell r="AU183">
            <v>0.12</v>
          </cell>
          <cell r="AV183">
            <v>0.12</v>
          </cell>
        </row>
        <row r="185">
          <cell r="E185">
            <v>0.12000000000000011</v>
          </cell>
          <cell r="F185">
            <v>0.12000000000000011</v>
          </cell>
          <cell r="G185">
            <v>0.12000000000000011</v>
          </cell>
          <cell r="H185">
            <v>0.12000000000000011</v>
          </cell>
          <cell r="I185">
            <v>0.12000000000000011</v>
          </cell>
          <cell r="J185">
            <v>0.12000000000000011</v>
          </cell>
          <cell r="K185">
            <v>0.12000000000000011</v>
          </cell>
          <cell r="L185">
            <v>0.12000000000000011</v>
          </cell>
          <cell r="M185">
            <v>0.12000000000000011</v>
          </cell>
          <cell r="N185">
            <v>0.12000000000000011</v>
          </cell>
          <cell r="O185">
            <v>0.12000000000000011</v>
          </cell>
          <cell r="P185">
            <v>0.12000000000000011</v>
          </cell>
          <cell r="Q185">
            <v>0.12000000000000011</v>
          </cell>
          <cell r="R185">
            <v>0.12000000000000011</v>
          </cell>
          <cell r="S185">
            <v>0.12000000000000011</v>
          </cell>
          <cell r="T185">
            <v>0.12000000000000011</v>
          </cell>
          <cell r="U185">
            <v>0.12000000000000011</v>
          </cell>
          <cell r="V185">
            <v>0.12000000000000011</v>
          </cell>
          <cell r="W185">
            <v>0.12000000000000011</v>
          </cell>
          <cell r="X185">
            <v>0.12000000000000011</v>
          </cell>
          <cell r="Y185">
            <v>0.12000000000000011</v>
          </cell>
          <cell r="Z185">
            <v>0.12000000000000011</v>
          </cell>
          <cell r="AA185">
            <v>0.12000000000000011</v>
          </cell>
          <cell r="AB185">
            <v>0.12000000000000011</v>
          </cell>
          <cell r="AC185">
            <v>0.12000000000000011</v>
          </cell>
          <cell r="AD185">
            <v>0.12000000000000011</v>
          </cell>
          <cell r="AE185">
            <v>0.12000000000000011</v>
          </cell>
          <cell r="AF185">
            <v>0.12000000000000011</v>
          </cell>
          <cell r="AG185">
            <v>0.12000000000000011</v>
          </cell>
          <cell r="AH185">
            <v>0.12000000000000011</v>
          </cell>
          <cell r="AI185">
            <v>0.12000000000000011</v>
          </cell>
          <cell r="AJ185">
            <v>0.12000000000000011</v>
          </cell>
          <cell r="AK185">
            <v>0.12000000000000011</v>
          </cell>
          <cell r="AL185">
            <v>0.12000000000000011</v>
          </cell>
          <cell r="AM185">
            <v>0.12000000000000011</v>
          </cell>
          <cell r="AN185">
            <v>0.12000000000000011</v>
          </cell>
          <cell r="AO185">
            <v>0.12000000000000011</v>
          </cell>
          <cell r="AP185">
            <v>0.12000000000000011</v>
          </cell>
          <cell r="AQ185">
            <v>0.12000000000000011</v>
          </cell>
          <cell r="AR185">
            <v>0.12000000000000011</v>
          </cell>
          <cell r="AS185">
            <v>0.12000000000000011</v>
          </cell>
          <cell r="AT185">
            <v>0.12000000000000011</v>
          </cell>
          <cell r="AU185">
            <v>0.12000000000000011</v>
          </cell>
          <cell r="AV185">
            <v>0.12000000000000011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93">
          <cell r="E193">
            <v>722.72958333333338</v>
          </cell>
          <cell r="F193">
            <v>722.72958333333338</v>
          </cell>
          <cell r="G193">
            <v>1102.2295833333333</v>
          </cell>
          <cell r="H193">
            <v>722.72958333333338</v>
          </cell>
          <cell r="I193">
            <v>722.72958333333338</v>
          </cell>
          <cell r="J193">
            <v>1503.2295833333333</v>
          </cell>
          <cell r="K193">
            <v>722.72958333333338</v>
          </cell>
          <cell r="L193">
            <v>722.72958333333338</v>
          </cell>
          <cell r="M193">
            <v>1102.2295833333333</v>
          </cell>
          <cell r="N193">
            <v>722.72958333333338</v>
          </cell>
          <cell r="O193">
            <v>722.72958333333338</v>
          </cell>
          <cell r="P193">
            <v>1103.2295833333333</v>
          </cell>
          <cell r="Q193">
            <v>10592.755000000003</v>
          </cell>
          <cell r="R193">
            <v>773.32065416666683</v>
          </cell>
          <cell r="S193">
            <v>773.32065416666683</v>
          </cell>
          <cell r="T193">
            <v>1179.3856541666667</v>
          </cell>
          <cell r="U193">
            <v>773.32065416666683</v>
          </cell>
          <cell r="V193">
            <v>773.32065416666683</v>
          </cell>
          <cell r="W193">
            <v>1608.4556541666666</v>
          </cell>
          <cell r="X193">
            <v>773.32065416666683</v>
          </cell>
          <cell r="Y193">
            <v>773.32065416666683</v>
          </cell>
          <cell r="Z193">
            <v>1179.3856541666667</v>
          </cell>
          <cell r="AA193">
            <v>773.32065416666683</v>
          </cell>
          <cell r="AB193">
            <v>773.32065416666683</v>
          </cell>
          <cell r="AC193">
            <v>1180.4556541666668</v>
          </cell>
          <cell r="AD193">
            <v>11334.247849999998</v>
          </cell>
          <cell r="AE193">
            <v>11900.960242500003</v>
          </cell>
          <cell r="AF193">
            <v>12496.008254625005</v>
          </cell>
          <cell r="AG193">
            <v>13120.808667356254</v>
          </cell>
          <cell r="AH193">
            <v>13776.849100724068</v>
          </cell>
          <cell r="AI193">
            <v>14465.691555760273</v>
          </cell>
          <cell r="AJ193">
            <v>15188.976133548287</v>
          </cell>
          <cell r="AK193">
            <v>15948.424940225703</v>
          </cell>
          <cell r="AL193">
            <v>16745.846187236988</v>
          </cell>
          <cell r="AM193">
            <v>17583.13849659884</v>
          </cell>
          <cell r="AN193">
            <v>18462.295421428782</v>
          </cell>
          <cell r="AO193">
            <v>19385.410192500221</v>
          </cell>
          <cell r="AP193">
            <v>20354.680702125235</v>
          </cell>
          <cell r="AQ193">
            <v>21372.414737231498</v>
          </cell>
          <cell r="AR193">
            <v>22441.035474093071</v>
          </cell>
          <cell r="AS193">
            <v>23563.087247797725</v>
          </cell>
          <cell r="AT193">
            <v>24741.241610187615</v>
          </cell>
          <cell r="AU193">
            <v>25978.303690696997</v>
          </cell>
          <cell r="AV193">
            <v>27277.218875231847</v>
          </cell>
        </row>
        <row r="196">
          <cell r="E196">
            <v>54</v>
          </cell>
          <cell r="F196">
            <v>54</v>
          </cell>
          <cell r="G196">
            <v>54</v>
          </cell>
          <cell r="H196">
            <v>36</v>
          </cell>
          <cell r="I196">
            <v>54</v>
          </cell>
          <cell r="J196">
            <v>54</v>
          </cell>
          <cell r="K196">
            <v>54</v>
          </cell>
          <cell r="L196">
            <v>72</v>
          </cell>
          <cell r="M196">
            <v>72</v>
          </cell>
          <cell r="N196">
            <v>72</v>
          </cell>
          <cell r="O196">
            <v>72</v>
          </cell>
          <cell r="P196">
            <v>72</v>
          </cell>
          <cell r="Q196">
            <v>720</v>
          </cell>
          <cell r="R196">
            <v>54</v>
          </cell>
          <cell r="S196">
            <v>54</v>
          </cell>
          <cell r="T196">
            <v>54</v>
          </cell>
          <cell r="U196">
            <v>54</v>
          </cell>
          <cell r="V196">
            <v>54</v>
          </cell>
          <cell r="W196">
            <v>54</v>
          </cell>
          <cell r="X196">
            <v>54</v>
          </cell>
          <cell r="Y196">
            <v>72</v>
          </cell>
          <cell r="Z196">
            <v>72</v>
          </cell>
          <cell r="AA196">
            <v>72</v>
          </cell>
          <cell r="AB196">
            <v>72</v>
          </cell>
          <cell r="AC196">
            <v>72</v>
          </cell>
          <cell r="AD196">
            <v>738</v>
          </cell>
          <cell r="AE196">
            <v>738</v>
          </cell>
          <cell r="AF196">
            <v>738</v>
          </cell>
          <cell r="AG196">
            <v>738</v>
          </cell>
          <cell r="AH196">
            <v>738</v>
          </cell>
          <cell r="AI196">
            <v>738</v>
          </cell>
          <cell r="AJ196">
            <v>738</v>
          </cell>
          <cell r="AK196">
            <v>738</v>
          </cell>
          <cell r="AL196">
            <v>738</v>
          </cell>
          <cell r="AM196">
            <v>738</v>
          </cell>
          <cell r="AN196">
            <v>738</v>
          </cell>
          <cell r="AO196">
            <v>738</v>
          </cell>
          <cell r="AP196">
            <v>738</v>
          </cell>
          <cell r="AQ196">
            <v>738</v>
          </cell>
          <cell r="AR196">
            <v>738</v>
          </cell>
          <cell r="AS196">
            <v>738</v>
          </cell>
          <cell r="AT196">
            <v>738</v>
          </cell>
          <cell r="AU196">
            <v>738</v>
          </cell>
          <cell r="AV196">
            <v>738</v>
          </cell>
        </row>
        <row r="197">
          <cell r="E197">
            <v>118.53017412146899</v>
          </cell>
          <cell r="F197">
            <v>88.197854226310724</v>
          </cell>
          <cell r="G197">
            <v>84.097434504154151</v>
          </cell>
          <cell r="H197">
            <v>77.146600582388729</v>
          </cell>
          <cell r="I197">
            <v>78.183134326868938</v>
          </cell>
          <cell r="J197">
            <v>75.97077515503446</v>
          </cell>
          <cell r="K197">
            <v>65.001851192115581</v>
          </cell>
          <cell r="L197">
            <v>78.183134326868938</v>
          </cell>
          <cell r="M197">
            <v>75.97077515503446</v>
          </cell>
          <cell r="N197">
            <v>92.044423012105355</v>
          </cell>
          <cell r="O197">
            <v>102.8105380938233</v>
          </cell>
          <cell r="P197">
            <v>118.53017412146899</v>
          </cell>
          <cell r="Q197">
            <v>1054.6668688176426</v>
          </cell>
          <cell r="R197">
            <v>175.93200531807429</v>
          </cell>
          <cell r="S197">
            <v>175.93200531807429</v>
          </cell>
          <cell r="T197">
            <v>175.93200531807429</v>
          </cell>
          <cell r="U197">
            <v>175.93200531807429</v>
          </cell>
          <cell r="V197">
            <v>175.93200531807429</v>
          </cell>
          <cell r="W197">
            <v>175.93200531807429</v>
          </cell>
          <cell r="X197">
            <v>175.93200531807429</v>
          </cell>
          <cell r="Y197">
            <v>175.93200531807429</v>
          </cell>
          <cell r="Z197">
            <v>175.93200531807429</v>
          </cell>
          <cell r="AA197">
            <v>175.93200531807429</v>
          </cell>
          <cell r="AB197">
            <v>175.93200531807429</v>
          </cell>
          <cell r="AC197">
            <v>175.93200531807429</v>
          </cell>
          <cell r="AD197">
            <v>2111.1840638168915</v>
          </cell>
          <cell r="AE197">
            <v>1912.5666398337928</v>
          </cell>
          <cell r="AF197">
            <v>1988.4456423924159</v>
          </cell>
          <cell r="AG197">
            <v>2595.4776628614022</v>
          </cell>
          <cell r="AH197">
            <v>2673.1799425980576</v>
          </cell>
          <cell r="AI197">
            <v>2747.235667978649</v>
          </cell>
          <cell r="AJ197">
            <v>2747.235667978649</v>
          </cell>
          <cell r="AK197">
            <v>2747.235667978649</v>
          </cell>
          <cell r="AL197">
            <v>2749.0589451566807</v>
          </cell>
          <cell r="AM197">
            <v>2747.235667978649</v>
          </cell>
          <cell r="AN197">
            <v>2747.235667978649</v>
          </cell>
          <cell r="AO197">
            <v>2747.235667978649</v>
          </cell>
          <cell r="AP197">
            <v>2749.0589451566807</v>
          </cell>
          <cell r="AQ197">
            <v>2747.235667978649</v>
          </cell>
          <cell r="AR197">
            <v>2747.235667978649</v>
          </cell>
          <cell r="AS197">
            <v>2747.235667978649</v>
          </cell>
          <cell r="AT197">
            <v>2749.0589451566807</v>
          </cell>
          <cell r="AU197">
            <v>2747.235667978649</v>
          </cell>
          <cell r="AV197">
            <v>2747.235667978649</v>
          </cell>
        </row>
        <row r="198">
          <cell r="E198">
            <v>85750</v>
          </cell>
          <cell r="F198">
            <v>85750</v>
          </cell>
          <cell r="G198">
            <v>85750</v>
          </cell>
          <cell r="H198">
            <v>85750</v>
          </cell>
          <cell r="I198">
            <v>85750</v>
          </cell>
          <cell r="J198">
            <v>85750</v>
          </cell>
          <cell r="K198">
            <v>85750</v>
          </cell>
          <cell r="L198">
            <v>85750</v>
          </cell>
          <cell r="M198">
            <v>85750</v>
          </cell>
          <cell r="N198">
            <v>85750</v>
          </cell>
          <cell r="O198">
            <v>85750</v>
          </cell>
          <cell r="P198">
            <v>85750</v>
          </cell>
          <cell r="Q198">
            <v>85750</v>
          </cell>
          <cell r="R198">
            <v>98612.499999999985</v>
          </cell>
          <cell r="S198">
            <v>98612.499999999985</v>
          </cell>
          <cell r="T198">
            <v>98612.499999999985</v>
          </cell>
          <cell r="U198">
            <v>98612.499999999985</v>
          </cell>
          <cell r="V198">
            <v>98612.499999999985</v>
          </cell>
          <cell r="W198">
            <v>98612.499999999985</v>
          </cell>
          <cell r="X198">
            <v>98612.499999999985</v>
          </cell>
          <cell r="Y198">
            <v>98612.499999999985</v>
          </cell>
          <cell r="Z198">
            <v>98612.499999999985</v>
          </cell>
          <cell r="AA198">
            <v>98612.499999999985</v>
          </cell>
          <cell r="AB198">
            <v>98612.499999999985</v>
          </cell>
          <cell r="AC198">
            <v>98612.499999999985</v>
          </cell>
          <cell r="AD198">
            <v>98612.499999999985</v>
          </cell>
          <cell r="AE198">
            <v>107980.68749999999</v>
          </cell>
          <cell r="AF198">
            <v>117267.026625</v>
          </cell>
          <cell r="AG198">
            <v>126765.655781625</v>
          </cell>
          <cell r="AH198">
            <v>136399.84562102851</v>
          </cell>
          <cell r="AI198">
            <v>146084.23466012152</v>
          </cell>
          <cell r="AJ198">
            <v>156164.0468516699</v>
          </cell>
          <cell r="AK198">
            <v>166627.03799073177</v>
          </cell>
          <cell r="AL198">
            <v>177457.79546012933</v>
          </cell>
          <cell r="AM198">
            <v>188637.63657411747</v>
          </cell>
          <cell r="AN198">
            <v>200144.53240513863</v>
          </cell>
          <cell r="AO198">
            <v>212353.34888185209</v>
          </cell>
          <cell r="AP198">
            <v>225306.90316364504</v>
          </cell>
          <cell r="AQ198">
            <v>239050.62425662737</v>
          </cell>
          <cell r="AR198">
            <v>253632.71233628163</v>
          </cell>
          <cell r="AS198">
            <v>269104.3077887948</v>
          </cell>
          <cell r="AT198">
            <v>285519.67056391126</v>
          </cell>
          <cell r="AU198">
            <v>302936.37046830985</v>
          </cell>
          <cell r="AV198">
            <v>321415.4890668767</v>
          </cell>
        </row>
        <row r="199">
          <cell r="E199">
            <v>4200</v>
          </cell>
          <cell r="F199">
            <v>4200</v>
          </cell>
          <cell r="G199">
            <v>4200</v>
          </cell>
          <cell r="H199">
            <v>4200</v>
          </cell>
          <cell r="I199">
            <v>4200</v>
          </cell>
          <cell r="J199">
            <v>4200</v>
          </cell>
          <cell r="K199">
            <v>4200</v>
          </cell>
          <cell r="L199">
            <v>4200</v>
          </cell>
          <cell r="M199">
            <v>4200</v>
          </cell>
          <cell r="N199">
            <v>4200</v>
          </cell>
          <cell r="O199">
            <v>4200</v>
          </cell>
          <cell r="P199">
            <v>4200</v>
          </cell>
          <cell r="Q199">
            <v>50400</v>
          </cell>
          <cell r="R199">
            <v>4200</v>
          </cell>
          <cell r="S199">
            <v>4200</v>
          </cell>
          <cell r="T199">
            <v>4200</v>
          </cell>
          <cell r="U199">
            <v>4200</v>
          </cell>
          <cell r="V199">
            <v>4200</v>
          </cell>
          <cell r="W199">
            <v>4200</v>
          </cell>
          <cell r="X199">
            <v>4200</v>
          </cell>
          <cell r="Y199">
            <v>4200</v>
          </cell>
          <cell r="Z199">
            <v>4200</v>
          </cell>
          <cell r="AA199">
            <v>4200</v>
          </cell>
          <cell r="AB199">
            <v>4200</v>
          </cell>
          <cell r="AC199">
            <v>4200</v>
          </cell>
          <cell r="AD199">
            <v>50400</v>
          </cell>
          <cell r="AE199">
            <v>53928</v>
          </cell>
          <cell r="AF199">
            <v>53928</v>
          </cell>
          <cell r="AG199">
            <v>57702.960000000006</v>
          </cell>
          <cell r="AH199">
            <v>61742.167200000011</v>
          </cell>
          <cell r="AI199">
            <v>66064.118904000017</v>
          </cell>
          <cell r="AJ199">
            <v>70688.607227280023</v>
          </cell>
          <cell r="AK199">
            <v>75636.809733189628</v>
          </cell>
          <cell r="AL199">
            <v>80931.386414512905</v>
          </cell>
          <cell r="AM199">
            <v>86596.583463528819</v>
          </cell>
          <cell r="AN199">
            <v>92658.344305975843</v>
          </cell>
          <cell r="AO199">
            <v>99144.428407394153</v>
          </cell>
          <cell r="AP199">
            <v>106084.53839591175</v>
          </cell>
          <cell r="AQ199">
            <v>113510.45608362557</v>
          </cell>
          <cell r="AR199">
            <v>121456.18800947936</v>
          </cell>
          <cell r="AS199">
            <v>129958.12117014293</v>
          </cell>
          <cell r="AT199">
            <v>139055.18965205294</v>
          </cell>
          <cell r="AU199">
            <v>148789.05292769664</v>
          </cell>
          <cell r="AV199">
            <v>159204.28663263543</v>
          </cell>
        </row>
        <row r="200">
          <cell r="E200">
            <v>60</v>
          </cell>
          <cell r="F200">
            <v>60</v>
          </cell>
          <cell r="G200">
            <v>60</v>
          </cell>
          <cell r="H200">
            <v>60</v>
          </cell>
          <cell r="I200">
            <v>60</v>
          </cell>
          <cell r="J200">
            <v>60</v>
          </cell>
          <cell r="K200">
            <v>60</v>
          </cell>
          <cell r="L200">
            <v>60</v>
          </cell>
          <cell r="M200">
            <v>60</v>
          </cell>
          <cell r="N200">
            <v>60</v>
          </cell>
          <cell r="O200">
            <v>60</v>
          </cell>
          <cell r="P200">
            <v>60</v>
          </cell>
          <cell r="Q200">
            <v>60</v>
          </cell>
          <cell r="R200">
            <v>69</v>
          </cell>
          <cell r="S200">
            <v>69</v>
          </cell>
          <cell r="T200">
            <v>69</v>
          </cell>
          <cell r="U200">
            <v>69</v>
          </cell>
          <cell r="V200">
            <v>69</v>
          </cell>
          <cell r="W200">
            <v>69</v>
          </cell>
          <cell r="X200">
            <v>69</v>
          </cell>
          <cell r="Y200">
            <v>69</v>
          </cell>
          <cell r="Z200">
            <v>69</v>
          </cell>
          <cell r="AA200">
            <v>69</v>
          </cell>
          <cell r="AB200">
            <v>69</v>
          </cell>
          <cell r="AC200">
            <v>69</v>
          </cell>
          <cell r="AD200">
            <v>69</v>
          </cell>
          <cell r="AE200">
            <v>73.83</v>
          </cell>
          <cell r="AF200">
            <v>78.998100000000008</v>
          </cell>
          <cell r="AG200">
            <v>84.527967000000018</v>
          </cell>
          <cell r="AH200">
            <v>90.444924690000022</v>
          </cell>
          <cell r="AI200">
            <v>96.776069418300025</v>
          </cell>
          <cell r="AJ200">
            <v>103.55039427758103</v>
          </cell>
          <cell r="AK200">
            <v>110.79892187701171</v>
          </cell>
          <cell r="AL200">
            <v>118.55484640840254</v>
          </cell>
          <cell r="AM200">
            <v>126.85368565699072</v>
          </cell>
          <cell r="AN200">
            <v>135.73344365298007</v>
          </cell>
          <cell r="AO200">
            <v>145.23478470868869</v>
          </cell>
          <cell r="AP200">
            <v>155.40121963829691</v>
          </cell>
          <cell r="AQ200">
            <v>166.27930501297769</v>
          </cell>
          <cell r="AR200">
            <v>177.91885636388614</v>
          </cell>
          <cell r="AS200">
            <v>190.37317630935817</v>
          </cell>
          <cell r="AT200">
            <v>203.69929865101327</v>
          </cell>
          <cell r="AU200">
            <v>217.95824955658421</v>
          </cell>
          <cell r="AV200">
            <v>233.21532702554512</v>
          </cell>
        </row>
        <row r="201">
          <cell r="E201">
            <v>15592.5</v>
          </cell>
          <cell r="F201">
            <v>15592.5</v>
          </cell>
          <cell r="G201">
            <v>15592.5</v>
          </cell>
          <cell r="H201">
            <v>15592.5</v>
          </cell>
          <cell r="I201">
            <v>15592.5</v>
          </cell>
          <cell r="J201">
            <v>15592.5</v>
          </cell>
          <cell r="K201">
            <v>15592.5</v>
          </cell>
          <cell r="L201">
            <v>15592.5</v>
          </cell>
          <cell r="M201">
            <v>15592.5</v>
          </cell>
          <cell r="N201">
            <v>15592.5</v>
          </cell>
          <cell r="O201">
            <v>15592.5</v>
          </cell>
          <cell r="P201">
            <v>15592.5</v>
          </cell>
          <cell r="Q201">
            <v>187110</v>
          </cell>
          <cell r="R201">
            <v>15592.5</v>
          </cell>
          <cell r="S201">
            <v>15592.5</v>
          </cell>
          <cell r="T201">
            <v>15592.5</v>
          </cell>
          <cell r="U201">
            <v>15592.5</v>
          </cell>
          <cell r="V201">
            <v>15592.5</v>
          </cell>
          <cell r="W201">
            <v>15592.5</v>
          </cell>
          <cell r="X201">
            <v>15592.5</v>
          </cell>
          <cell r="Y201">
            <v>15592.5</v>
          </cell>
          <cell r="Z201">
            <v>15592.5</v>
          </cell>
          <cell r="AA201">
            <v>15592.5</v>
          </cell>
          <cell r="AB201">
            <v>15592.5</v>
          </cell>
          <cell r="AC201">
            <v>15592.5</v>
          </cell>
          <cell r="AD201">
            <v>187110</v>
          </cell>
          <cell r="AE201">
            <v>200207.7</v>
          </cell>
          <cell r="AF201">
            <v>214222.23900000003</v>
          </cell>
          <cell r="AG201">
            <v>229217.79573000004</v>
          </cell>
          <cell r="AH201">
            <v>245263.04143110005</v>
          </cell>
          <cell r="AI201">
            <v>262431.45433127705</v>
          </cell>
          <cell r="AJ201">
            <v>280801.65613446647</v>
          </cell>
          <cell r="AK201">
            <v>300457.77206387912</v>
          </cell>
          <cell r="AL201">
            <v>321489.8161083507</v>
          </cell>
          <cell r="AM201">
            <v>343994.10323593527</v>
          </cell>
          <cell r="AN201">
            <v>368073.69046245073</v>
          </cell>
          <cell r="AO201">
            <v>393838.84879482229</v>
          </cell>
          <cell r="AP201">
            <v>421407.5682104599</v>
          </cell>
          <cell r="AQ201">
            <v>450906.09798519214</v>
          </cell>
          <cell r="AR201">
            <v>482469.52484415565</v>
          </cell>
          <cell r="AS201">
            <v>516242.39158324659</v>
          </cell>
          <cell r="AT201">
            <v>552379.35899407393</v>
          </cell>
          <cell r="AU201">
            <v>591045.91412365914</v>
          </cell>
          <cell r="AV201">
            <v>632419.12811231532</v>
          </cell>
        </row>
        <row r="202">
          <cell r="E202">
            <v>100</v>
          </cell>
          <cell r="F202">
            <v>100</v>
          </cell>
          <cell r="G202">
            <v>100</v>
          </cell>
          <cell r="H202">
            <v>100</v>
          </cell>
          <cell r="I202">
            <v>100</v>
          </cell>
          <cell r="J202">
            <v>100</v>
          </cell>
          <cell r="K202">
            <v>100</v>
          </cell>
          <cell r="L202">
            <v>100</v>
          </cell>
          <cell r="M202">
            <v>100</v>
          </cell>
          <cell r="N202">
            <v>100</v>
          </cell>
          <cell r="O202">
            <v>100</v>
          </cell>
          <cell r="P202">
            <v>100</v>
          </cell>
          <cell r="Q202">
            <v>100</v>
          </cell>
          <cell r="R202">
            <v>114.99999999999999</v>
          </cell>
          <cell r="S202">
            <v>114.99999999999999</v>
          </cell>
          <cell r="T202">
            <v>114.99999999999999</v>
          </cell>
          <cell r="U202">
            <v>114.99999999999999</v>
          </cell>
          <cell r="V202">
            <v>114.99999999999999</v>
          </cell>
          <cell r="W202">
            <v>114.99999999999999</v>
          </cell>
          <cell r="X202">
            <v>114.99999999999999</v>
          </cell>
          <cell r="Y202">
            <v>114.99999999999999</v>
          </cell>
          <cell r="Z202">
            <v>114.99999999999999</v>
          </cell>
          <cell r="AA202">
            <v>114.99999999999999</v>
          </cell>
          <cell r="AB202">
            <v>114.99999999999999</v>
          </cell>
          <cell r="AC202">
            <v>114.99999999999999</v>
          </cell>
          <cell r="AD202">
            <v>114.99999999999999</v>
          </cell>
          <cell r="AE202">
            <v>123.05</v>
          </cell>
          <cell r="AF202">
            <v>131.6635</v>
          </cell>
          <cell r="AG202">
            <v>140.87994500000002</v>
          </cell>
          <cell r="AH202">
            <v>150.74154115000002</v>
          </cell>
          <cell r="AI202">
            <v>161.29344903050003</v>
          </cell>
          <cell r="AJ202">
            <v>172.58399046263503</v>
          </cell>
          <cell r="AK202">
            <v>184.66486979501948</v>
          </cell>
          <cell r="AL202">
            <v>197.59141068067086</v>
          </cell>
          <cell r="AM202">
            <v>211.42280942831783</v>
          </cell>
          <cell r="AN202">
            <v>226.22240608830009</v>
          </cell>
          <cell r="AO202">
            <v>242.05797451448112</v>
          </cell>
          <cell r="AP202">
            <v>259.00203273049482</v>
          </cell>
          <cell r="AQ202">
            <v>277.13217502162945</v>
          </cell>
          <cell r="AR202">
            <v>296.53142727314355</v>
          </cell>
          <cell r="AS202">
            <v>317.28862718226361</v>
          </cell>
          <cell r="AT202">
            <v>339.49883108502206</v>
          </cell>
          <cell r="AU202">
            <v>363.26374926097361</v>
          </cell>
          <cell r="AV202">
            <v>388.6922117092418</v>
          </cell>
        </row>
        <row r="205">
          <cell r="E205">
            <v>4946.6034644444444</v>
          </cell>
          <cell r="F205">
            <v>4946.6034644444444</v>
          </cell>
          <cell r="G205">
            <v>4946.6034644444444</v>
          </cell>
          <cell r="H205">
            <v>4946.6034644444444</v>
          </cell>
          <cell r="I205">
            <v>4946.6034644444444</v>
          </cell>
          <cell r="J205">
            <v>4946.6034644444444</v>
          </cell>
          <cell r="K205">
            <v>4946.6034644444444</v>
          </cell>
          <cell r="L205">
            <v>4946.6034644444444</v>
          </cell>
          <cell r="M205">
            <v>4946.6034644444444</v>
          </cell>
          <cell r="N205">
            <v>4946.6034644444444</v>
          </cell>
          <cell r="O205">
            <v>4946.6034644444444</v>
          </cell>
          <cell r="P205">
            <v>4946.6034644444444</v>
          </cell>
          <cell r="Q205">
            <v>59359.241573333333</v>
          </cell>
          <cell r="R205">
            <v>5292.8657069555557</v>
          </cell>
          <cell r="S205">
            <v>5292.8657069555557</v>
          </cell>
          <cell r="T205">
            <v>5292.8657069555557</v>
          </cell>
          <cell r="U205">
            <v>5292.8657069555557</v>
          </cell>
          <cell r="V205">
            <v>5292.8657069555557</v>
          </cell>
          <cell r="W205">
            <v>5292.8657069555557</v>
          </cell>
          <cell r="X205">
            <v>5292.8657069555557</v>
          </cell>
          <cell r="Y205">
            <v>5292.8657069555557</v>
          </cell>
          <cell r="Z205">
            <v>5292.8657069555557</v>
          </cell>
          <cell r="AA205">
            <v>5292.8657069555557</v>
          </cell>
          <cell r="AB205">
            <v>5292.8657069555557</v>
          </cell>
          <cell r="AC205">
            <v>5292.8657069555557</v>
          </cell>
          <cell r="AD205">
            <v>63514.388483466668</v>
          </cell>
          <cell r="AE205">
            <v>67960.395677309338</v>
          </cell>
          <cell r="AF205">
            <v>72717.623374720992</v>
          </cell>
          <cell r="AG205">
            <v>77807.857010951469</v>
          </cell>
          <cell r="AH205">
            <v>83254.407001718078</v>
          </cell>
          <cell r="AI205">
            <v>89082.215491838346</v>
          </cell>
          <cell r="AJ205">
            <v>95317.970576267035</v>
          </cell>
          <cell r="AK205">
            <v>101990.22851660573</v>
          </cell>
          <cell r="AL205">
            <v>109129.54451276813</v>
          </cell>
          <cell r="AM205">
            <v>116768.61262866191</v>
          </cell>
          <cell r="AN205">
            <v>124942.41551266825</v>
          </cell>
          <cell r="AO205">
            <v>133688.38459855504</v>
          </cell>
          <cell r="AP205">
            <v>143046.5715204539</v>
          </cell>
          <cell r="AQ205">
            <v>153059.83152688568</v>
          </cell>
          <cell r="AR205">
            <v>163774.01973376769</v>
          </cell>
          <cell r="AS205">
            <v>175238.20111513144</v>
          </cell>
          <cell r="AT205">
            <v>187504.87519319064</v>
          </cell>
          <cell r="AU205">
            <v>200630.216456714</v>
          </cell>
          <cell r="AV205">
            <v>214674.33160868398</v>
          </cell>
        </row>
        <row r="217">
          <cell r="E217">
            <v>25215.51108428571</v>
          </cell>
          <cell r="F217">
            <v>25215.51108428571</v>
          </cell>
          <cell r="G217">
            <v>25215.51108428571</v>
          </cell>
          <cell r="H217">
            <v>25215.51108428571</v>
          </cell>
          <cell r="I217">
            <v>25215.51108428571</v>
          </cell>
          <cell r="J217">
            <v>25215.51108428571</v>
          </cell>
          <cell r="K217">
            <v>25215.51108428571</v>
          </cell>
          <cell r="L217">
            <v>25230.51108428571</v>
          </cell>
          <cell r="M217">
            <v>25215.51108428571</v>
          </cell>
          <cell r="N217">
            <v>25215.51108428571</v>
          </cell>
          <cell r="O217">
            <v>25610.51108428571</v>
          </cell>
          <cell r="P217">
            <v>25610.51108428571</v>
          </cell>
          <cell r="Q217">
            <v>303391.13301142852</v>
          </cell>
          <cell r="R217">
            <v>27897.847122952382</v>
          </cell>
          <cell r="S217">
            <v>27897.847122952382</v>
          </cell>
          <cell r="T217">
            <v>27897.847122952382</v>
          </cell>
          <cell r="U217">
            <v>27897.847122952382</v>
          </cell>
          <cell r="V217">
            <v>27897.847122952382</v>
          </cell>
          <cell r="W217">
            <v>27897.847122952382</v>
          </cell>
          <cell r="X217">
            <v>27897.847122952382</v>
          </cell>
          <cell r="Y217">
            <v>27912.847122952382</v>
          </cell>
          <cell r="Z217">
            <v>27897.847122952382</v>
          </cell>
          <cell r="AA217">
            <v>27897.847122952382</v>
          </cell>
          <cell r="AB217">
            <v>27897.847122952382</v>
          </cell>
          <cell r="AC217">
            <v>27897.847122952382</v>
          </cell>
          <cell r="AD217">
            <v>334789.16547542857</v>
          </cell>
          <cell r="AE217">
            <v>124118.05705870858</v>
          </cell>
          <cell r="AF217">
            <v>132806.32105281818</v>
          </cell>
          <cell r="AG217">
            <v>142102.76352651548</v>
          </cell>
          <cell r="AH217">
            <v>152049.95697337153</v>
          </cell>
          <cell r="AI217">
            <v>162693.45396150759</v>
          </cell>
          <cell r="AJ217">
            <v>174081.99573881313</v>
          </cell>
          <cell r="AK217">
            <v>186267.73544053</v>
          </cell>
          <cell r="AL217">
            <v>199306.47692136711</v>
          </cell>
          <cell r="AM217">
            <v>213257.93030586283</v>
          </cell>
          <cell r="AN217">
            <v>228185.98542727326</v>
          </cell>
          <cell r="AO217">
            <v>244159.00440718239</v>
          </cell>
          <cell r="AP217">
            <v>261250.13471568521</v>
          </cell>
          <cell r="AQ217">
            <v>279537.64414578315</v>
          </cell>
          <cell r="AR217">
            <v>299105.27923598798</v>
          </cell>
          <cell r="AS217">
            <v>320042.64878250717</v>
          </cell>
          <cell r="AT217">
            <v>342445.63419728272</v>
          </cell>
          <cell r="AU217">
            <v>366416.82859109261</v>
          </cell>
          <cell r="AV217">
            <v>392066.006592469</v>
          </cell>
        </row>
        <row r="255">
          <cell r="E255">
            <v>27308.954143672621</v>
          </cell>
          <cell r="F255">
            <v>22599.754143672621</v>
          </cell>
          <cell r="G255">
            <v>30532.48414367262</v>
          </cell>
          <cell r="H255">
            <v>108499.75414367262</v>
          </cell>
          <cell r="I255">
            <v>25799.754143672621</v>
          </cell>
          <cell r="J255">
            <v>26131.284143672619</v>
          </cell>
          <cell r="K255">
            <v>26434.754143672621</v>
          </cell>
          <cell r="L255">
            <v>31849.754143672617</v>
          </cell>
          <cell r="M255">
            <v>25402.48414367262</v>
          </cell>
          <cell r="N255">
            <v>22745.754143672621</v>
          </cell>
          <cell r="O255">
            <v>22419.754143672621</v>
          </cell>
          <cell r="P255">
            <v>42402.48414367262</v>
          </cell>
          <cell r="Q255">
            <v>412126.96972407144</v>
          </cell>
          <cell r="R255">
            <v>29683.936373729714</v>
          </cell>
          <cell r="S255">
            <v>24645.092373729709</v>
          </cell>
          <cell r="T255">
            <v>33133.113473729711</v>
          </cell>
          <cell r="U255">
            <v>36558.092373729713</v>
          </cell>
          <cell r="V255">
            <v>28069.092373729709</v>
          </cell>
          <cell r="W255">
            <v>28423.829473729715</v>
          </cell>
          <cell r="X255">
            <v>28732.49237372971</v>
          </cell>
          <cell r="Y255">
            <v>34542.592373729713</v>
          </cell>
          <cell r="Z255">
            <v>27644.013473729716</v>
          </cell>
          <cell r="AA255">
            <v>24801.31237372971</v>
          </cell>
          <cell r="AB255">
            <v>24452.49237372971</v>
          </cell>
          <cell r="AC255">
            <v>45834.013473729705</v>
          </cell>
          <cell r="AD255">
            <v>366520.07288475643</v>
          </cell>
          <cell r="AE255">
            <v>394193.12448908947</v>
          </cell>
          <cell r="AF255">
            <v>425590.76162508567</v>
          </cell>
          <cell r="AG255">
            <v>458167.92793378572</v>
          </cell>
          <cell r="AH255">
            <v>493443.36783333629</v>
          </cell>
          <cell r="AI255">
            <v>531668.64126748336</v>
          </cell>
          <cell r="AJ255">
            <v>573122.31949489284</v>
          </cell>
          <cell r="AK255">
            <v>618113.2861990236</v>
          </cell>
          <cell r="AL255">
            <v>666984.48122336669</v>
          </cell>
          <cell r="AM255">
            <v>720117.14964797557</v>
          </cell>
          <cell r="AN255">
            <v>777935.66807315301</v>
          </cell>
          <cell r="AO255">
            <v>840913.03048056597</v>
          </cell>
          <cell r="AP255">
            <v>909577.08810284175</v>
          </cell>
          <cell r="AQ255">
            <v>984517.65158197167</v>
          </cell>
          <cell r="AR255">
            <v>1066394.579601431</v>
          </cell>
          <cell r="AS255">
            <v>1267547.8229526121</v>
          </cell>
          <cell r="AT255">
            <v>1007608.8885662237</v>
          </cell>
          <cell r="AU255">
            <v>1078141.5107658594</v>
          </cell>
          <cell r="AV255">
            <v>1153611.4165194693</v>
          </cell>
        </row>
        <row r="257">
          <cell r="E257">
            <v>1800</v>
          </cell>
          <cell r="F257">
            <v>1800</v>
          </cell>
          <cell r="G257">
            <v>1800</v>
          </cell>
          <cell r="H257">
            <v>1800</v>
          </cell>
          <cell r="I257">
            <v>1800</v>
          </cell>
          <cell r="J257">
            <v>1800</v>
          </cell>
          <cell r="K257">
            <v>1800</v>
          </cell>
          <cell r="L257">
            <v>1800</v>
          </cell>
          <cell r="M257">
            <v>1800</v>
          </cell>
          <cell r="N257">
            <v>1800</v>
          </cell>
          <cell r="O257">
            <v>1800</v>
          </cell>
          <cell r="P257">
            <v>1800</v>
          </cell>
          <cell r="Q257">
            <v>21600</v>
          </cell>
          <cell r="R257">
            <v>1926</v>
          </cell>
          <cell r="S257">
            <v>1926</v>
          </cell>
          <cell r="T257">
            <v>1926</v>
          </cell>
          <cell r="U257">
            <v>1926</v>
          </cell>
          <cell r="V257">
            <v>1926</v>
          </cell>
          <cell r="W257">
            <v>1926</v>
          </cell>
          <cell r="X257">
            <v>1926</v>
          </cell>
          <cell r="Y257">
            <v>1926</v>
          </cell>
          <cell r="Z257">
            <v>1926</v>
          </cell>
          <cell r="AA257">
            <v>1926</v>
          </cell>
          <cell r="AB257">
            <v>1926</v>
          </cell>
          <cell r="AC257">
            <v>1926</v>
          </cell>
          <cell r="AD257">
            <v>23112</v>
          </cell>
          <cell r="AE257">
            <v>24729.84</v>
          </cell>
          <cell r="AF257">
            <v>26460.928800000002</v>
          </cell>
          <cell r="AG257">
            <v>28313.193816000003</v>
          </cell>
          <cell r="AH257">
            <v>30295.117383120003</v>
          </cell>
          <cell r="AI257">
            <v>32415.775599938406</v>
          </cell>
          <cell r="AJ257">
            <v>34684.879891934099</v>
          </cell>
          <cell r="AK257">
            <v>37112.821484369488</v>
          </cell>
          <cell r="AL257">
            <v>39710.718988275352</v>
          </cell>
          <cell r="AM257">
            <v>42490.469317454626</v>
          </cell>
          <cell r="AN257">
            <v>45464.802169676455</v>
          </cell>
          <cell r="AO257">
            <v>48647.338321553812</v>
          </cell>
          <cell r="AP257">
            <v>52052.652004062584</v>
          </cell>
          <cell r="AQ257">
            <v>55696.337644346968</v>
          </cell>
          <cell r="AR257">
            <v>59595.08127945126</v>
          </cell>
          <cell r="AS257">
            <v>63766.736969012854</v>
          </cell>
          <cell r="AT257">
            <v>68230.408556843759</v>
          </cell>
          <cell r="AU257">
            <v>73006.537155822822</v>
          </cell>
          <cell r="AV257">
            <v>78116.994756730419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61">
          <cell r="E261">
            <v>2500</v>
          </cell>
          <cell r="F261">
            <v>2500</v>
          </cell>
          <cell r="G261">
            <v>2500</v>
          </cell>
          <cell r="H261">
            <v>2500</v>
          </cell>
          <cell r="I261">
            <v>2500</v>
          </cell>
          <cell r="J261">
            <v>2500</v>
          </cell>
          <cell r="K261">
            <v>2500</v>
          </cell>
          <cell r="L261">
            <v>2500</v>
          </cell>
          <cell r="M261">
            <v>2500</v>
          </cell>
          <cell r="N261">
            <v>2500</v>
          </cell>
          <cell r="O261">
            <v>2500</v>
          </cell>
          <cell r="P261">
            <v>2500</v>
          </cell>
          <cell r="Q261">
            <v>30000</v>
          </cell>
          <cell r="R261">
            <v>850</v>
          </cell>
          <cell r="S261">
            <v>850</v>
          </cell>
          <cell r="T261">
            <v>850</v>
          </cell>
          <cell r="U261">
            <v>850</v>
          </cell>
          <cell r="V261">
            <v>850</v>
          </cell>
          <cell r="W261">
            <v>850</v>
          </cell>
          <cell r="X261">
            <v>850</v>
          </cell>
          <cell r="Y261">
            <v>850</v>
          </cell>
          <cell r="Z261">
            <v>850</v>
          </cell>
          <cell r="AA261">
            <v>850</v>
          </cell>
          <cell r="AB261">
            <v>850</v>
          </cell>
          <cell r="AC261">
            <v>850</v>
          </cell>
          <cell r="AD261">
            <v>10200</v>
          </cell>
          <cell r="AE261">
            <v>10914</v>
          </cell>
          <cell r="AF261">
            <v>11677.980000000001</v>
          </cell>
          <cell r="AG261">
            <v>12495.438600000001</v>
          </cell>
          <cell r="AH261">
            <v>13370.119302000003</v>
          </cell>
          <cell r="AI261">
            <v>14306.027653140003</v>
          </cell>
          <cell r="AJ261">
            <v>15307.449588859805</v>
          </cell>
          <cell r="AK261">
            <v>16378.971060079992</v>
          </cell>
          <cell r="AL261">
            <v>17525.499034285593</v>
          </cell>
          <cell r="AM261">
            <v>18752.283966685583</v>
          </cell>
          <cell r="AN261">
            <v>20064.943844353576</v>
          </cell>
          <cell r="AO261">
            <v>21469.489913458328</v>
          </cell>
          <cell r="AP261">
            <v>22972.354207400414</v>
          </cell>
          <cell r="AQ261">
            <v>24580.419001918446</v>
          </cell>
          <cell r="AR261">
            <v>26301.048332052738</v>
          </cell>
          <cell r="AS261">
            <v>28142.121715296431</v>
          </cell>
          <cell r="AT261">
            <v>30112.070235367184</v>
          </cell>
          <cell r="AU261">
            <v>32219.915151842888</v>
          </cell>
          <cell r="AV261">
            <v>34475.30921247189</v>
          </cell>
        </row>
        <row r="262">
          <cell r="H262">
            <v>3000</v>
          </cell>
          <cell r="P262">
            <v>31000</v>
          </cell>
          <cell r="Q262">
            <v>34000</v>
          </cell>
          <cell r="R262">
            <v>0</v>
          </cell>
          <cell r="S262">
            <v>0</v>
          </cell>
          <cell r="T262">
            <v>0</v>
          </cell>
          <cell r="U262">
            <v>3210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33170</v>
          </cell>
          <cell r="AD262">
            <v>36380</v>
          </cell>
          <cell r="AE262">
            <v>38926.600000000006</v>
          </cell>
          <cell r="AF262">
            <v>41651.462000000007</v>
          </cell>
          <cell r="AG262">
            <v>44567.064340000012</v>
          </cell>
          <cell r="AH262">
            <v>47686.758843800017</v>
          </cell>
          <cell r="AI262">
            <v>51024.831962866017</v>
          </cell>
          <cell r="AJ262">
            <v>54596.570200266644</v>
          </cell>
          <cell r="AK262">
            <v>58418.330114285309</v>
          </cell>
          <cell r="AL262">
            <v>62507.613222285283</v>
          </cell>
          <cell r="AM262">
            <v>66883.146147845255</v>
          </cell>
          <cell r="AN262">
            <v>71564.966378194425</v>
          </cell>
          <cell r="AO262">
            <v>76574.514024668038</v>
          </cell>
          <cell r="AP262">
            <v>81934.730006394806</v>
          </cell>
          <cell r="AQ262">
            <v>87670.161106842454</v>
          </cell>
          <cell r="AR262">
            <v>93807.072384321436</v>
          </cell>
          <cell r="AS262">
            <v>100373.56745122395</v>
          </cell>
          <cell r="AT262">
            <v>107399.71717280963</v>
          </cell>
          <cell r="AU262">
            <v>114917.6973749063</v>
          </cell>
          <cell r="AV262">
            <v>122961.93619114975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e">
            <v>#REF!</v>
          </cell>
          <cell r="AF264" t="e">
            <v>#REF!</v>
          </cell>
          <cell r="AG264" t="e">
            <v>#REF!</v>
          </cell>
          <cell r="AH264" t="e">
            <v>#REF!</v>
          </cell>
          <cell r="AI264" t="e">
            <v>#REF!</v>
          </cell>
          <cell r="AJ264" t="e">
            <v>#REF!</v>
          </cell>
          <cell r="AK264" t="e">
            <v>#REF!</v>
          </cell>
          <cell r="AL264" t="e">
            <v>#REF!</v>
          </cell>
          <cell r="AM264" t="e">
            <v>#REF!</v>
          </cell>
          <cell r="AN264" t="e">
            <v>#REF!</v>
          </cell>
          <cell r="AO264" t="e">
            <v>#REF!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e">
            <v>#REF!</v>
          </cell>
          <cell r="AF265" t="e">
            <v>#REF!</v>
          </cell>
          <cell r="AG265" t="e">
            <v>#REF!</v>
          </cell>
          <cell r="AH265" t="e">
            <v>#REF!</v>
          </cell>
          <cell r="AI265" t="e">
            <v>#REF!</v>
          </cell>
          <cell r="AJ265" t="e">
            <v>#REF!</v>
          </cell>
          <cell r="AK265" t="e">
            <v>#REF!</v>
          </cell>
          <cell r="AL265" t="e">
            <v>#REF!</v>
          </cell>
          <cell r="AM265" t="e">
            <v>#REF!</v>
          </cell>
          <cell r="AN265" t="e">
            <v>#REF!</v>
          </cell>
          <cell r="AO265" t="e">
            <v>#REF!</v>
          </cell>
          <cell r="AP265" t="e">
            <v>#REF!</v>
          </cell>
          <cell r="AQ265" t="e">
            <v>#REF!</v>
          </cell>
          <cell r="AR265" t="e">
            <v>#REF!</v>
          </cell>
          <cell r="AS265" t="e">
            <v>#REF!</v>
          </cell>
          <cell r="AT265" t="e">
            <v>#REF!</v>
          </cell>
          <cell r="AU265" t="e">
            <v>#REF!</v>
          </cell>
          <cell r="AV265" t="e">
            <v>#REF!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1486.875</v>
          </cell>
          <cell r="F268">
            <v>1486.875</v>
          </cell>
          <cell r="G268">
            <v>1486.875</v>
          </cell>
          <cell r="H268">
            <v>1486.875</v>
          </cell>
          <cell r="I268">
            <v>1486.875</v>
          </cell>
          <cell r="J268">
            <v>1486.875</v>
          </cell>
          <cell r="K268">
            <v>1486.875</v>
          </cell>
          <cell r="L268">
            <v>1486.875</v>
          </cell>
          <cell r="M268">
            <v>1486.875</v>
          </cell>
          <cell r="N268">
            <v>1486.875</v>
          </cell>
          <cell r="O268">
            <v>1486.875</v>
          </cell>
          <cell r="P268">
            <v>1486.875</v>
          </cell>
          <cell r="Q268">
            <v>17842.5</v>
          </cell>
          <cell r="R268">
            <v>1590.9562500000002</v>
          </cell>
          <cell r="S268">
            <v>1590.9562500000002</v>
          </cell>
          <cell r="T268">
            <v>1590.9562500000002</v>
          </cell>
          <cell r="U268">
            <v>1590.9562500000002</v>
          </cell>
          <cell r="V268">
            <v>1590.9562500000002</v>
          </cell>
          <cell r="W268">
            <v>1590.9562500000002</v>
          </cell>
          <cell r="X268">
            <v>1590.9562500000002</v>
          </cell>
          <cell r="Y268">
            <v>1590.9562500000002</v>
          </cell>
          <cell r="Z268">
            <v>1590.9562500000002</v>
          </cell>
          <cell r="AA268">
            <v>1590.9562500000002</v>
          </cell>
          <cell r="AB268">
            <v>1590.9562500000002</v>
          </cell>
          <cell r="AC268">
            <v>1590.9562500000002</v>
          </cell>
          <cell r="AD268">
            <v>19091.474999999999</v>
          </cell>
          <cell r="AE268">
            <v>20427.878249999998</v>
          </cell>
          <cell r="AF268">
            <v>21857.8297275</v>
          </cell>
          <cell r="AG268">
            <v>23387.877808425001</v>
          </cell>
          <cell r="AH268">
            <v>25025.029255014753</v>
          </cell>
          <cell r="AI268">
            <v>26776.781302865787</v>
          </cell>
          <cell r="AJ268">
            <v>28651.155994066394</v>
          </cell>
          <cell r="AK268">
            <v>30656.736913651042</v>
          </cell>
          <cell r="AL268">
            <v>32802.708497606618</v>
          </cell>
          <cell r="AM268">
            <v>35098.898092439085</v>
          </cell>
          <cell r="AN268">
            <v>37555.820958909826</v>
          </cell>
          <cell r="AO268">
            <v>40184.728426033515</v>
          </cell>
          <cell r="AP268">
            <v>42997.659415855866</v>
          </cell>
          <cell r="AQ268">
            <v>46007.495574965782</v>
          </cell>
          <cell r="AR268">
            <v>49228.020265213388</v>
          </cell>
          <cell r="AS268">
            <v>52673.981683778329</v>
          </cell>
          <cell r="AT268">
            <v>56361.160401642817</v>
          </cell>
          <cell r="AU268">
            <v>60306.441629757821</v>
          </cell>
          <cell r="AV268">
            <v>64527.89254384087</v>
          </cell>
        </row>
        <row r="269">
          <cell r="E269">
            <v>1724.8</v>
          </cell>
          <cell r="F269">
            <v>1724.8</v>
          </cell>
          <cell r="G269">
            <v>77324.800000000003</v>
          </cell>
          <cell r="H269">
            <v>1724.8</v>
          </cell>
          <cell r="I269">
            <v>1724.8</v>
          </cell>
          <cell r="J269">
            <v>77324.800000000003</v>
          </cell>
          <cell r="K269">
            <v>1724.8</v>
          </cell>
          <cell r="L269">
            <v>1724.8</v>
          </cell>
          <cell r="M269">
            <v>77324.800000000003</v>
          </cell>
          <cell r="N269">
            <v>1724.8</v>
          </cell>
          <cell r="O269">
            <v>1724.8</v>
          </cell>
          <cell r="P269">
            <v>77324.800000000003</v>
          </cell>
          <cell r="Q269">
            <v>323097.59999999998</v>
          </cell>
          <cell r="R269">
            <v>1897.28</v>
          </cell>
          <cell r="S269">
            <v>1897.28</v>
          </cell>
          <cell r="T269">
            <v>69397.279999999999</v>
          </cell>
          <cell r="U269">
            <v>1897.28</v>
          </cell>
          <cell r="V269">
            <v>1897.28</v>
          </cell>
          <cell r="W269">
            <v>69397.279999999999</v>
          </cell>
          <cell r="X269">
            <v>1897.28</v>
          </cell>
          <cell r="Y269">
            <v>1897.28</v>
          </cell>
          <cell r="Z269">
            <v>69397.279999999999</v>
          </cell>
          <cell r="AA269">
            <v>1897.28</v>
          </cell>
          <cell r="AB269">
            <v>1897.28</v>
          </cell>
          <cell r="AC269">
            <v>69397.279999999999</v>
          </cell>
          <cell r="AD269">
            <v>292767.35999999999</v>
          </cell>
          <cell r="AE269">
            <v>313261.07520000002</v>
          </cell>
          <cell r="AF269">
            <v>335189.35046400002</v>
          </cell>
          <cell r="AG269">
            <v>358652.60499648005</v>
          </cell>
          <cell r="AH269">
            <v>383758.28734623367</v>
          </cell>
          <cell r="AI269">
            <v>410621.36746047006</v>
          </cell>
          <cell r="AJ269">
            <v>439364.86318270297</v>
          </cell>
          <cell r="AK269">
            <v>470120.4036054922</v>
          </cell>
          <cell r="AL269">
            <v>503028.83185787668</v>
          </cell>
          <cell r="AM269">
            <v>538240.85008792812</v>
          </cell>
          <cell r="AN269">
            <v>575917.70959408314</v>
          </cell>
          <cell r="AO269">
            <v>616231.94926566898</v>
          </cell>
          <cell r="AP269">
            <v>659368.1857142658</v>
          </cell>
          <cell r="AQ269">
            <v>705523.95871426445</v>
          </cell>
          <cell r="AR269">
            <v>754910.63582426298</v>
          </cell>
          <cell r="AS269">
            <v>807754.38033196144</v>
          </cell>
          <cell r="AT269">
            <v>864297.18695519876</v>
          </cell>
          <cell r="AU269">
            <v>924797.99004206271</v>
          </cell>
          <cell r="AV269">
            <v>989533.84934500721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86">
          <cell r="E286">
            <v>150</v>
          </cell>
          <cell r="F286">
            <v>150</v>
          </cell>
          <cell r="G286">
            <v>150</v>
          </cell>
          <cell r="H286">
            <v>150</v>
          </cell>
          <cell r="I286">
            <v>150</v>
          </cell>
          <cell r="J286">
            <v>150</v>
          </cell>
          <cell r="K286">
            <v>150</v>
          </cell>
          <cell r="L286">
            <v>150</v>
          </cell>
          <cell r="M286">
            <v>150</v>
          </cell>
          <cell r="N286">
            <v>150</v>
          </cell>
          <cell r="O286">
            <v>150</v>
          </cell>
          <cell r="P286">
            <v>150</v>
          </cell>
          <cell r="Q286">
            <v>150</v>
          </cell>
          <cell r="R286">
            <v>150</v>
          </cell>
          <cell r="S286">
            <v>150</v>
          </cell>
          <cell r="T286">
            <v>150</v>
          </cell>
          <cell r="U286">
            <v>150</v>
          </cell>
          <cell r="V286">
            <v>150</v>
          </cell>
          <cell r="W286">
            <v>150</v>
          </cell>
          <cell r="X286">
            <v>150</v>
          </cell>
          <cell r="Y286">
            <v>150</v>
          </cell>
          <cell r="Z286">
            <v>150</v>
          </cell>
          <cell r="AA286">
            <v>150</v>
          </cell>
          <cell r="AB286">
            <v>150</v>
          </cell>
          <cell r="AC286">
            <v>150</v>
          </cell>
          <cell r="AD286">
            <v>150</v>
          </cell>
          <cell r="AE286">
            <v>136.5</v>
          </cell>
          <cell r="AF286">
            <v>142.2987</v>
          </cell>
          <cell r="AG286">
            <v>148.05000000000001</v>
          </cell>
          <cell r="AH286">
            <v>155.74860000000001</v>
          </cell>
          <cell r="AI286">
            <v>163.11709999999999</v>
          </cell>
          <cell r="AJ286">
            <v>170.31049999999999</v>
          </cell>
          <cell r="AK286">
            <v>177.42099999999999</v>
          </cell>
          <cell r="AL286">
            <v>184.5196</v>
          </cell>
          <cell r="AM286">
            <v>191.517</v>
          </cell>
          <cell r="AN286">
            <v>198.37979999999999</v>
          </cell>
          <cell r="AO286">
            <v>198.37979999999999</v>
          </cell>
          <cell r="AP286">
            <v>198.37979999999999</v>
          </cell>
          <cell r="AQ286">
            <v>198.37979999999999</v>
          </cell>
          <cell r="AR286">
            <v>198.37979999999999</v>
          </cell>
          <cell r="AS286">
            <v>198.37979999999999</v>
          </cell>
          <cell r="AT286">
            <v>198.37979999999999</v>
          </cell>
          <cell r="AU286">
            <v>198.37979999999999</v>
          </cell>
          <cell r="AV286">
            <v>198.37979999999999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2">
          <cell r="E22">
            <v>2350</v>
          </cell>
          <cell r="F22">
            <v>2350</v>
          </cell>
          <cell r="G22">
            <v>2350</v>
          </cell>
          <cell r="H22">
            <v>2350</v>
          </cell>
          <cell r="I22">
            <v>2350</v>
          </cell>
          <cell r="J22">
            <v>2350</v>
          </cell>
          <cell r="K22">
            <v>2350</v>
          </cell>
          <cell r="L22">
            <v>2350</v>
          </cell>
          <cell r="M22">
            <v>2350</v>
          </cell>
          <cell r="N22">
            <v>2350</v>
          </cell>
          <cell r="O22">
            <v>2350</v>
          </cell>
          <cell r="P22">
            <v>2350</v>
          </cell>
          <cell r="Q22">
            <v>2350</v>
          </cell>
          <cell r="R22">
            <v>2347.5</v>
          </cell>
          <cell r="S22">
            <v>2347.5000000000005</v>
          </cell>
          <cell r="T22">
            <v>2347.5000000000005</v>
          </cell>
          <cell r="U22">
            <v>2347.5</v>
          </cell>
          <cell r="V22">
            <v>2347.5</v>
          </cell>
          <cell r="W22">
            <v>2347.5</v>
          </cell>
          <cell r="X22">
            <v>2347.5</v>
          </cell>
          <cell r="Y22">
            <v>2347.5</v>
          </cell>
          <cell r="Z22">
            <v>2347.5</v>
          </cell>
          <cell r="AA22">
            <v>2347.5000000000005</v>
          </cell>
          <cell r="AB22">
            <v>2347.5</v>
          </cell>
          <cell r="AC22">
            <v>2347.5</v>
          </cell>
          <cell r="AD22">
            <v>2347.5</v>
          </cell>
          <cell r="AE22">
            <v>2342.5</v>
          </cell>
          <cell r="AF22">
            <v>2342.5</v>
          </cell>
          <cell r="AG22">
            <v>2811.0000000000005</v>
          </cell>
          <cell r="AH22">
            <v>2811</v>
          </cell>
          <cell r="AI22">
            <v>2811.0000000000005</v>
          </cell>
          <cell r="AJ22">
            <v>2811.0000000000005</v>
          </cell>
          <cell r="AK22">
            <v>2811.0000000000005</v>
          </cell>
          <cell r="AL22">
            <v>2811</v>
          </cell>
          <cell r="AM22">
            <v>2811.0000000000005</v>
          </cell>
          <cell r="AN22">
            <v>2811.0000000000005</v>
          </cell>
          <cell r="AO22">
            <v>2811.0000000000005</v>
          </cell>
          <cell r="AP22">
            <v>2811</v>
          </cell>
          <cell r="AQ22">
            <v>2811.0000000000005</v>
          </cell>
          <cell r="AR22">
            <v>2811.0000000000005</v>
          </cell>
          <cell r="AS22">
            <v>2811.0000000000005</v>
          </cell>
          <cell r="AT22">
            <v>2811</v>
          </cell>
          <cell r="AU22">
            <v>2811.0000000000005</v>
          </cell>
          <cell r="AV22">
            <v>2811.0000000000005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sch03"/>
      <sheetName val="sch08"/>
      <sheetName val="sch06"/>
      <sheetName val="sch0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о драг"/>
      <sheetName val="свод драг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Const"/>
      <sheetName val="Статьи"/>
      <sheetName val="Перечень связанных сторон"/>
      <sheetName val="СР1 сцен."/>
      <sheetName val="Ам. ВЦМ "/>
      <sheetName val="База"/>
      <sheetName val="Currency _ Location Sheet "/>
      <sheetName val="Анализ закл. работ"/>
      <sheetName val="планы р.е."/>
      <sheetName val="8_NPV_1"/>
      <sheetName val="PYTB"/>
      <sheetName val="Лист3"/>
      <sheetName val="S в шихте (3)"/>
      <sheetName val="S в наборке концентратов"/>
      <sheetName val="ао_драг"/>
      <sheetName val="свод_драг"/>
      <sheetName val="ВАЮЗЖР_Год"/>
      <sheetName val="АО_ЖЦМ"/>
      <sheetName val="ЖГОК_МХК_БГОК_м_-_ц"/>
      <sheetName val="Год_ЖГОК_МХК_БГОК"/>
      <sheetName val="Перечень_связанных_сторон"/>
      <sheetName val="СР1_сцен_"/>
      <sheetName val="Ам__ВЦМ_"/>
      <sheetName val="Currency___Location_Sheet_"/>
      <sheetName val="Анализ_закл__работ"/>
      <sheetName val="планы_р_е_"/>
      <sheetName val="S_в_шихте_(3)"/>
      <sheetName val="S_в_наборке_концентратов"/>
      <sheetName val="Mine Gen"/>
      <sheetName val="драги"/>
      <sheetName val="Constr, Op &amp; Fin Assmp"/>
      <sheetName val="Op Assmp"/>
      <sheetName val="Drawdown"/>
      <sheetName val="Debt Service"/>
      <sheetName val="Tax &amp; Depreciation"/>
      <sheetName val="Tax"/>
      <sheetName val="Outputs"/>
      <sheetName val="Construction"/>
      <sheetName val="Project Data"/>
      <sheetName val="MODEL INPUTS"/>
      <sheetName val="SHELL"/>
      <sheetName val="Finance &amp; Economic Data"/>
      <sheetName val="Finance data"/>
      <sheetName val="Statements"/>
      <sheetName val="Inputs"/>
      <sheetName val="Owners Costs"/>
      <sheetName val="Plant Operations"/>
      <sheetName val="Debt"/>
      <sheetName val="Operating Cash flow"/>
      <sheetName val="Summary"/>
      <sheetName val="Cash Flow &amp; Coverages"/>
      <sheetName val="DEVELOPMENT COST"/>
      <sheetName val="MACRS"/>
      <sheetName val="Debt_Mkt_Value"/>
      <sheetName val="P &amp; L"/>
      <sheetName val="Return"/>
      <sheetName val="Параметры"/>
      <sheetName val="отв.шл. 2013г."/>
      <sheetName val="XREF"/>
      <sheetName val="Производство прн"/>
      <sheetName val="справочно"/>
      <sheetName val="Variables"/>
      <sheetName val="скала"/>
      <sheetName val="_RISK Correlations"/>
      <sheetName val="ШПТ"/>
      <sheetName val="ЦЗ"/>
      <sheetName val="Справочник прич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_REF"/>
      <sheetName val="Op Assumps"/>
      <sheetName val="Cash Flow Summ"/>
      <sheetName val="Maintenance"/>
      <sheetName val="Debt"/>
      <sheetName val="Pre Tax  Output"/>
      <sheetName val="Tax Output"/>
      <sheetName val="Revenue"/>
      <sheetName val="Assumption"/>
      <sheetName val="Calculations"/>
      <sheetName val="Project Proforma"/>
      <sheetName val="DATA"/>
      <sheetName val="sch03"/>
      <sheetName val="sch08"/>
      <sheetName val="sch06"/>
      <sheetName val="sch02"/>
      <sheetName val="Замена график план"/>
      <sheetName val="KPI"/>
      <sheetName val="изменение_оборотных_средств"/>
      <sheetName val="Капзатра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stBenefits"/>
      <sheetName val="Input"/>
      <sheetName val="Consultants &amp; IT"/>
      <sheetName val="EastR_costs"/>
      <sheetName val="PT_ProjectTeam"/>
      <sheetName val="PT1_Staff"/>
      <sheetName val="PT2_IT"/>
      <sheetName val="PT3_Trips"/>
      <sheetName val="PT4_Trainings"/>
      <sheetName val="CDC_Overheads"/>
      <sheetName val="ProjectName_Main"/>
      <sheetName val="Sheet3"/>
    </sheetNames>
    <sheetDataSet>
      <sheetData sheetId="0"/>
      <sheetData sheetId="1"/>
      <sheetData sheetId="2">
        <row r="4">
          <cell r="C4">
            <v>150</v>
          </cell>
        </row>
        <row r="10">
          <cell r="G10">
            <v>10</v>
          </cell>
        </row>
        <row r="12">
          <cell r="G12">
            <v>15</v>
          </cell>
        </row>
        <row r="20">
          <cell r="G20">
            <v>339.06</v>
          </cell>
        </row>
        <row r="21">
          <cell r="G21">
            <v>364</v>
          </cell>
        </row>
        <row r="22">
          <cell r="G22">
            <v>326.20666666666665</v>
          </cell>
        </row>
        <row r="26">
          <cell r="G26">
            <v>80</v>
          </cell>
        </row>
        <row r="27">
          <cell r="G27">
            <v>93.333333333333329</v>
          </cell>
        </row>
        <row r="28">
          <cell r="G28">
            <v>66.666666666666671</v>
          </cell>
        </row>
        <row r="30">
          <cell r="G30">
            <v>26.666666666666668</v>
          </cell>
        </row>
        <row r="33">
          <cell r="G33">
            <v>31.333333333333332</v>
          </cell>
        </row>
      </sheetData>
      <sheetData sheetId="3"/>
      <sheetData sheetId="4"/>
      <sheetData sheetId="5">
        <row r="8">
          <cell r="F8">
            <v>10500</v>
          </cell>
        </row>
      </sheetData>
      <sheetData sheetId="6">
        <row r="8">
          <cell r="F8">
            <v>10500</v>
          </cell>
        </row>
      </sheetData>
      <sheetData sheetId="7"/>
      <sheetData sheetId="8"/>
      <sheetData sheetId="9"/>
      <sheetData sheetId="10"/>
      <sheetData sheetId="11"/>
      <sheetData sheetId="12">
        <row r="3">
          <cell r="B3" t="str">
            <v>Enter your project</v>
          </cell>
        </row>
        <row r="4">
          <cell r="B4" t="str">
            <v>Capital Projects</v>
          </cell>
        </row>
        <row r="5">
          <cell r="B5" t="str">
            <v>HRF</v>
          </cell>
        </row>
        <row r="6">
          <cell r="B6" t="str">
            <v>HRR</v>
          </cell>
        </row>
        <row r="7">
          <cell r="B7" t="str">
            <v>IT</v>
          </cell>
        </row>
        <row r="8">
          <cell r="B8" t="str">
            <v>OpExcellence</v>
          </cell>
        </row>
        <row r="9">
          <cell r="B9" t="str">
            <v>Outsourcing</v>
          </cell>
        </row>
        <row r="10">
          <cell r="B10" t="str">
            <v>Procurement</v>
          </cell>
        </row>
        <row r="11">
          <cell r="B11" t="str">
            <v>Program Management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"/>
      <sheetName val="Summary SJ"/>
      <sheetName val="Detail SJ"/>
      <sheetName val="Summary RJ"/>
      <sheetName val="Detail RJ"/>
      <sheetName val="Preview RJ"/>
      <sheetName val="Preview SJ"/>
      <sheetName val="Revenue Salta"/>
      <sheetName val="Revenue SJ"/>
      <sheetName val="Cash Flow"/>
      <sheetName val="Taxes"/>
      <sheetName val="O&amp;M Salta"/>
      <sheetName val="O&amp;M SJ"/>
      <sheetName val="Payroll"/>
      <sheetName val="SG&amp;A"/>
      <sheetName val="Capex Salta"/>
      <sheetName val="Capex SJ"/>
      <sheetName val="Other income"/>
      <sheetName val="DyA SJ"/>
      <sheetName val="DyA RJ"/>
      <sheetName val="Presentation"/>
      <sheetName val="US GAAP"/>
      <sheetName val="ARG GAAP"/>
      <sheetName val="Balance"/>
      <sheetName val="Assumptions"/>
      <sheetName val="SG_A"/>
      <sheetName val="Project Proforma"/>
      <sheetName val="#REF"/>
      <sheetName val="COA Sumry by RG"/>
      <sheetName val="Câmbio - 97"/>
      <sheetName val="Op Assumps"/>
      <sheetName val="Cash Flow Summ"/>
      <sheetName val="Maintenance"/>
      <sheetName val="Debt"/>
      <sheetName val="Pre Tax  Output"/>
      <sheetName val="Tax Output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бюд тыс."/>
      <sheetName val="Общий бюд"/>
      <sheetName val="Общий"/>
      <sheetName val="ИТ ОБОРУД"/>
      <sheetName val="ПО"/>
      <sheetName val="Прочие кап затраты"/>
      <sheetName val="Расходные матер"/>
      <sheetName val="ФОТ"/>
      <sheetName val="штатка"/>
      <sheetName val="Перемещение сотрудников "/>
      <sheetName val="Аренда жилья "/>
      <sheetName val="Аренда офис"/>
      <sheetName val="PTC Consum and other"/>
      <sheetName val="Транспортные расходы"/>
      <sheetName val="Обучение"/>
      <sheetName val="Ком. расходы"/>
      <sheetName val="Входные данные"/>
      <sheetName val="СПБЭК"/>
      <sheetName val="01.03.14"/>
      <sheetName val="Отчет ЦУП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>
        <row r="92">
          <cell r="D92">
            <v>3463</v>
          </cell>
        </row>
        <row r="93">
          <cell r="D93">
            <v>3325</v>
          </cell>
        </row>
        <row r="94">
          <cell r="D94">
            <v>3005</v>
          </cell>
        </row>
        <row r="95">
          <cell r="D95">
            <v>3198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CE"/>
      <sheetName val="Jan"/>
      <sheetName val="Feb"/>
      <sheetName val="Mar"/>
      <sheetName val="Apr"/>
      <sheetName val="May"/>
      <sheetName val="Jun"/>
      <sheetName val="Jul"/>
      <sheetName val="Aug"/>
      <sheetName val="FS"/>
      <sheetName val="LT Inv"/>
      <sheetName val="J1"/>
      <sheetName val="J2"/>
      <sheetName val="J3-5"/>
      <sheetName val="J6"/>
      <sheetName val="J1 PYA"/>
      <sheetName val="J2 PYA"/>
      <sheetName val="KCC"/>
      <sheetName val="Eurasia Gold"/>
      <sheetName val="PLC"/>
      <sheetName val="MKM"/>
      <sheetName val="Holding BV"/>
      <sheetName val="Petro BV"/>
      <sheetName val="Gold BV"/>
      <sheetName val="Dostan-T"/>
      <sheetName val="CAPEX"/>
      <sheetName val="EBITDA"/>
      <sheetName val="EPS"/>
      <sheetName val="Min. interest"/>
      <sheetName val="MKM revenues"/>
      <sheetName val="KM revenues"/>
      <sheetName val="KM sales_q-ties"/>
      <sheetName val="KCC COS"/>
      <sheetName val="Rhenium"/>
      <sheetName val="Option 0"/>
      <sheetName val="LT_Inv"/>
      <sheetName val="деньги"/>
      <sheetName val="Assumption"/>
      <sheetName val="Calculations"/>
      <sheetName val="KPI"/>
      <sheetName val="US GAAP"/>
      <sheetName val="DyA SJ"/>
      <sheetName val="SG&amp;A"/>
      <sheetName val="Revenue Salta"/>
      <sheetName val="COA Sumry by RG"/>
      <sheetName val="PDC_Worksheet"/>
    </sheetNames>
    <sheetDataSet>
      <sheetData sheetId="0" refreshError="1">
        <row r="28">
          <cell r="F28">
            <v>124.03</v>
          </cell>
          <cell r="G28">
            <v>122.19</v>
          </cell>
          <cell r="H28">
            <v>120.23</v>
          </cell>
          <cell r="I28">
            <v>121.96</v>
          </cell>
          <cell r="J28">
            <v>122.09</v>
          </cell>
          <cell r="K28">
            <v>124.85</v>
          </cell>
        </row>
        <row r="30">
          <cell r="F30">
            <v>123.84</v>
          </cell>
          <cell r="G30">
            <v>120.02</v>
          </cell>
          <cell r="H30">
            <v>121.62</v>
          </cell>
          <cell r="I30">
            <v>122.31</v>
          </cell>
          <cell r="J30">
            <v>123.61</v>
          </cell>
          <cell r="K30">
            <v>126.85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FP20DB (3)"/>
      <sheetName val="Анализ закл. работ"/>
      <sheetName val="Random_Report"/>
      <sheetName val="FP20DB_(3)"/>
      <sheetName val="KONSOLID"/>
      <sheetName val="Форма2"/>
      <sheetName val="definitions"/>
      <sheetName val="Выбор"/>
      <sheetName val="Перечень связанных сторон"/>
      <sheetName val="COA Sumry by RG"/>
      <sheetName val="US GAAP"/>
      <sheetName val="DyA SJ"/>
      <sheetName val="SG&amp;A"/>
      <sheetName val="Revenue Salta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ample size_BAK"/>
      <sheetName val="X-rates"/>
      <sheetName val="Project Proforma"/>
      <sheetName val="Option 0"/>
      <sheetName val="FX rates"/>
      <sheetName val="LINK"/>
      <sheetName val="Санком"/>
      <sheetName val="U2.1013"/>
      <sheetName val="U2.1010"/>
      <sheetName val="#REF"/>
      <sheetName val="B-4"/>
      <sheetName val="Rollforward"/>
      <sheetName val="Notes IS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ЯНВАРЬ"/>
      <sheetName val="Capex"/>
      <sheetName val="Статьи"/>
      <sheetName val="Ф1"/>
      <sheetName val="Ф2"/>
      <sheetName val="Dictionaries"/>
      <sheetName val="F100-Trial BS"/>
      <sheetName val="2006 2Day Tel"/>
      <sheetName val="% threshhold(salary)"/>
      <sheetName val="Index - Summary"/>
      <sheetName val="GAAP TB 31.12.01  detail p&amp;l"/>
      <sheetName val="PP&amp;E mvt for 2003"/>
      <sheetName val="P9-BS by Co"/>
      <sheetName val="TB"/>
      <sheetName val="Def"/>
      <sheetName val="SAD Schedule"/>
      <sheetName val="CPI"/>
      <sheetName val="PLAC"/>
      <sheetName val="Precios"/>
      <sheetName val="Ставки на технику"/>
      <sheetName val="PYTB"/>
      <sheetName val="Post Frac"/>
      <sheetName val="IPR"/>
      <sheetName val="roll-forward"/>
      <sheetName val="FES"/>
      <sheetName val="из сем"/>
      <sheetName val="Book Adjustments"/>
      <sheetName val="Confirmation"/>
      <sheetName val="ГМ "/>
      <sheetName val="bs4"/>
      <sheetName val="is11"/>
      <sheetName val="BS"/>
      <sheetName val="is9"/>
      <sheetName val="bs12"/>
      <sheetName val="bs14"/>
      <sheetName val="CE"/>
      <sheetName val="bs1"/>
      <sheetName val="bs5"/>
      <sheetName val="bs11"/>
      <sheetName val="bs7"/>
      <sheetName val="bs2"/>
      <sheetName val="bs15"/>
      <sheetName val="is10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MSTemp"/>
      <sheetName val="Assumption"/>
      <sheetName val="Calculations"/>
      <sheetName val="KPI"/>
      <sheetName val="COA Sumry by RG"/>
      <sheetName val="US GAAP"/>
      <sheetName val="DyA SJ"/>
      <sheetName val="SG&amp;A"/>
      <sheetName val="Revenue Salta"/>
      <sheetName val="X-rates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 refreshError="1">
        <row r="1">
          <cell r="K1">
            <v>77.66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02"/>
      <sheetName val="Контакты"/>
      <sheetName val="Углы"/>
      <sheetName val="Руда"/>
      <sheetName val="Руда (2)"/>
      <sheetName val="КО"/>
      <sheetName val="Assumption"/>
      <sheetName val="Calculations"/>
      <sheetName val="KPI"/>
      <sheetName val="income statement (usd)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Assumption"/>
      <sheetName val="Calculations"/>
      <sheetName val="Проект2002"/>
      <sheetName val="#REF"/>
      <sheetName val="income statement (usd)"/>
      <sheetName val="KPI"/>
      <sheetName val="прочие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Assumption"/>
      <sheetName val="Calculations"/>
      <sheetName val="SUMMARY"/>
      <sheetName val="US GAAP"/>
      <sheetName val="DyA SJ"/>
      <sheetName val="SG&amp;A"/>
      <sheetName val="Revenue Salta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Example"/>
      <sheetName val="FINANAL"/>
      <sheetName val="Проект2002"/>
      <sheetName val="Перечень связанных сторон"/>
      <sheetName val="Option 0"/>
      <sheetName val="SMSTemp"/>
      <sheetName val="Изменение_оборотных_средств"/>
      <sheetName val="Капзатрат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  <sheetName val="EBe"/>
      <sheetName val="PDC_Worksheet"/>
      <sheetName val="Option 0"/>
      <sheetName val="ag pipe qty analysis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PR_CN"/>
      <sheetName val="Threshold_Table"/>
      <sheetName val="Загрузка_"/>
      <sheetName val="SMSTemp"/>
      <sheetName val="МО 0012"/>
      <sheetName val="chiet tinh"/>
      <sheetName val="Sheet1"/>
      <sheetName val="PDC_Worksheet"/>
      <sheetName val="Assumption"/>
      <sheetName val="Calculations"/>
      <sheetName val="SGV_Oz"/>
      <sheetName val="SUMMARY"/>
      <sheetName val="A-20"/>
      <sheetName val="CASH"/>
      <sheetName val="Info"/>
      <sheetName val="Selection"/>
      <sheetName val="FAAL68.XLS"/>
      <sheetName val="PYTB"/>
      <sheetName val="fish"/>
      <sheetName val="Anlagevermögen"/>
      <sheetName val="#REF"/>
      <sheetName val="KONSOLID"/>
      <sheetName val="Sheet3"/>
      <sheetName val="P9-BS by Co"/>
      <sheetName val="База"/>
      <sheetName val="Sony"/>
      <sheetName val="Assumptions"/>
      <sheetName val="д.7.001"/>
      <sheetName val="FDREPORT"/>
      <sheetName val="Resource Sheet"/>
      <sheetName val="Main Sheet"/>
      <sheetName val="Управление"/>
      <sheetName val="3НК"/>
      <sheetName val="ОборБалФормОтч"/>
      <sheetName val="Aug"/>
      <sheetName val="July"/>
      <sheetName val="June"/>
      <sheetName val="May"/>
      <sheetName val="Sept"/>
      <sheetName val="\\$NDS\.EFES_KARAGANDA_SYS.ESY\"/>
      <sheetName val="KazCopper"/>
      <sheetName val="FMLK"/>
      <sheetName val="7.1"/>
      <sheetName val="IFRS FS"/>
      <sheetName val="admin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ао"/>
      <sheetName val="StagesReport"/>
      <sheetName val="Bench Data"/>
      <sheetName val="X-rates"/>
      <sheetName val="BS"/>
      <sheetName val="IS"/>
      <sheetName val="__$NDS_.EFES_KARAGANDA_SYS.ESY_"/>
      <sheetName val="B-4"/>
      <sheetName val="title"/>
      <sheetName val="profit &amp; loss"/>
      <sheetName val="balance shee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#REF"/>
      <sheetName val="Eki_Budget_2009_2010v20 at 150 "/>
      <sheetName val="income statement (usd)"/>
      <sheetName val="US GAAP"/>
      <sheetName val="DyA SJ"/>
      <sheetName val="SG&amp;A"/>
      <sheetName val="Revenue Sal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A7">
            <v>1</v>
          </cell>
          <cell r="B7" t="str">
            <v>            Cash and cash equivalents - unrestricted</v>
          </cell>
        </row>
        <row r="8">
          <cell r="A8">
            <v>2</v>
          </cell>
          <cell r="B8" t="str">
            <v>            Cash and cash equivalents - restricted</v>
          </cell>
        </row>
        <row r="9">
          <cell r="A9">
            <v>3</v>
          </cell>
          <cell r="B9" t="str">
            <v>            Accounts Receivable Trade</v>
          </cell>
        </row>
        <row r="10">
          <cell r="A10">
            <v>4</v>
          </cell>
          <cell r="B10" t="str">
            <v>            Allowance for Doubtful Accounts</v>
          </cell>
        </row>
        <row r="11">
          <cell r="A11">
            <v>5</v>
          </cell>
          <cell r="B11" t="str">
            <v>            Other Receivables</v>
          </cell>
        </row>
        <row r="12">
          <cell r="A12">
            <v>6</v>
          </cell>
          <cell r="B12" t="str">
            <v>            Inventory Fuel and Raw Materials</v>
          </cell>
        </row>
        <row r="13">
          <cell r="A13">
            <v>7</v>
          </cell>
          <cell r="B13" t="str">
            <v>            Inventory Spare Parts &amp; Supplies</v>
          </cell>
        </row>
        <row r="14">
          <cell r="A14">
            <v>76</v>
          </cell>
          <cell r="B14" t="str">
            <v>            Prepaid Insurance</v>
          </cell>
        </row>
        <row r="15">
          <cell r="A15">
            <v>8</v>
          </cell>
          <cell r="B15" t="str">
            <v>            Prepaid Non-Income Taxes</v>
          </cell>
        </row>
        <row r="16">
          <cell r="A16">
            <v>9</v>
          </cell>
          <cell r="B16" t="str">
            <v>            Prepaid Other</v>
          </cell>
        </row>
        <row r="17">
          <cell r="A17">
            <v>10</v>
          </cell>
          <cell r="B17" t="str">
            <v>            Deferred Tax Asset Foreign Current</v>
          </cell>
        </row>
        <row r="18">
          <cell r="A18">
            <v>11</v>
          </cell>
          <cell r="B18" t="str">
            <v>            Income Tax Receivable - Foreign</v>
          </cell>
        </row>
        <row r="19">
          <cell r="A19">
            <v>12</v>
          </cell>
          <cell r="B19" t="str">
            <v>            Accounts Receivable VAT</v>
          </cell>
        </row>
        <row r="20">
          <cell r="A20">
            <v>86</v>
          </cell>
          <cell r="B20" t="str">
            <v>            Derivative Asset Short-Term</v>
          </cell>
        </row>
        <row r="21">
          <cell r="A21">
            <v>13</v>
          </cell>
          <cell r="B21" t="str">
            <v>            Other Current Assets</v>
          </cell>
        </row>
        <row r="22">
          <cell r="A22">
            <v>14</v>
          </cell>
          <cell r="B22" t="str">
            <v>            Prepaid and other current assets</v>
          </cell>
        </row>
        <row r="23">
          <cell r="A23">
            <v>68</v>
          </cell>
          <cell r="B23" t="str">
            <v>Receivable Charges - AES Electric LTD</v>
          </cell>
        </row>
        <row r="24">
          <cell r="A24">
            <v>69</v>
          </cell>
          <cell r="B24" t="str">
            <v>Receivable Charges - AES Tisza II</v>
          </cell>
        </row>
        <row r="25">
          <cell r="A25">
            <v>70</v>
          </cell>
          <cell r="B25" t="str">
            <v>Receivable Charges - AES Rivneoblenergo</v>
          </cell>
        </row>
        <row r="26">
          <cell r="A26">
            <v>63</v>
          </cell>
          <cell r="B26" t="str">
            <v>Receivable Charges - Sogrinsk TETS LLP</v>
          </cell>
        </row>
        <row r="27">
          <cell r="A27">
            <v>64</v>
          </cell>
          <cell r="B27" t="str">
            <v>Receivable Charges - UstKamenogorsk TETS LLP</v>
          </cell>
        </row>
        <row r="28">
          <cell r="A28">
            <v>65</v>
          </cell>
          <cell r="B28" t="str">
            <v>Receivable Charges - NurEnergoService LLP</v>
          </cell>
        </row>
        <row r="29">
          <cell r="A29">
            <v>15</v>
          </cell>
          <cell r="B29" t="str">
            <v>Receivable Charges - Altail Power LLP (KAZ)</v>
          </cell>
        </row>
        <row r="30">
          <cell r="A30">
            <v>16</v>
          </cell>
          <cell r="B30" t="str">
            <v>Receivable Charges - Maikuben West CJSC</v>
          </cell>
        </row>
        <row r="31">
          <cell r="B31" t="str">
            <v>Total: Current Assets</v>
          </cell>
        </row>
        <row r="32">
          <cell r="B32" t="str">
            <v>Property, Plant and Equipment:</v>
          </cell>
        </row>
        <row r="33">
          <cell r="A33">
            <v>17</v>
          </cell>
          <cell r="B33" t="str">
            <v>            Land</v>
          </cell>
        </row>
        <row r="34">
          <cell r="A34">
            <v>18</v>
          </cell>
          <cell r="B34" t="str">
            <v>            PP&amp;E Generation</v>
          </cell>
        </row>
        <row r="35">
          <cell r="A35">
            <v>19</v>
          </cell>
          <cell r="B35" t="str">
            <v>            PP&amp;E Buildings</v>
          </cell>
        </row>
        <row r="36">
          <cell r="A36">
            <v>20</v>
          </cell>
          <cell r="B36" t="str">
            <v>            PP&amp;E Office Furniture and Equip</v>
          </cell>
        </row>
        <row r="37">
          <cell r="A37">
            <v>21</v>
          </cell>
          <cell r="B37" t="str">
            <v>            PP&amp;E Spare Parts</v>
          </cell>
        </row>
        <row r="38">
          <cell r="A38">
            <v>81</v>
          </cell>
          <cell r="B38" t="str">
            <v>            PP&amp;E Asset Retirement Costs</v>
          </cell>
        </row>
        <row r="39">
          <cell r="A39">
            <v>22</v>
          </cell>
          <cell r="B39" t="str">
            <v>            Accum Dep &amp; Amort Generation</v>
          </cell>
        </row>
        <row r="40">
          <cell r="A40">
            <v>23</v>
          </cell>
          <cell r="B40" t="str">
            <v>            Accum Dep &amp; Amort Buildings</v>
          </cell>
        </row>
        <row r="41">
          <cell r="A41">
            <v>24</v>
          </cell>
          <cell r="B41" t="str">
            <v>            Accum Dep &amp; Amort Office Furn &amp; Equip</v>
          </cell>
        </row>
        <row r="42">
          <cell r="A42">
            <v>25</v>
          </cell>
          <cell r="B42" t="str">
            <v>            Accum Dep &amp; Amort Spare Parts</v>
          </cell>
        </row>
        <row r="43">
          <cell r="A43">
            <v>82</v>
          </cell>
          <cell r="B43" t="str">
            <v>            Accum Dep &amp; Amort Asset Retirement</v>
          </cell>
        </row>
        <row r="44">
          <cell r="A44">
            <v>26</v>
          </cell>
          <cell r="B44" t="str">
            <v>            CWIP - Generation Assets</v>
          </cell>
        </row>
        <row r="45">
          <cell r="A45">
            <v>89</v>
          </cell>
          <cell r="B45" t="str">
            <v>            CWIP - Capitalized Interest</v>
          </cell>
        </row>
        <row r="46">
          <cell r="A46">
            <v>27</v>
          </cell>
          <cell r="B46" t="str">
            <v>            CWIP - Buildings</v>
          </cell>
        </row>
        <row r="47">
          <cell r="B47" t="str">
            <v>Total: Property, Plant and Equipment</v>
          </cell>
        </row>
        <row r="48">
          <cell r="B48" t="str">
            <v>Other Assets:</v>
          </cell>
        </row>
        <row r="49">
          <cell r="A49">
            <v>28</v>
          </cell>
          <cell r="B49" t="str">
            <v>            Other Intangible Assets</v>
          </cell>
        </row>
        <row r="50">
          <cell r="A50">
            <v>29</v>
          </cell>
          <cell r="B50" t="str">
            <v>            Amortization of Other Intangibles</v>
          </cell>
        </row>
        <row r="51">
          <cell r="A51">
            <v>84</v>
          </cell>
          <cell r="B51" t="str">
            <v>            Other Assets</v>
          </cell>
        </row>
        <row r="52">
          <cell r="A52">
            <v>30</v>
          </cell>
          <cell r="B52" t="str">
            <v>            Deferred Tax Asset Foreign</v>
          </cell>
        </row>
        <row r="53">
          <cell r="A53">
            <v>31</v>
          </cell>
          <cell r="B53" t="str">
            <v>            Deferred Financing Costs</v>
          </cell>
        </row>
        <row r="54">
          <cell r="A54">
            <v>32</v>
          </cell>
          <cell r="B54" t="str">
            <v>            Accum Amort Defd Financing Costs</v>
          </cell>
        </row>
        <row r="55">
          <cell r="A55">
            <v>78</v>
          </cell>
          <cell r="B55" t="str">
            <v>            Goodwill</v>
          </cell>
        </row>
        <row r="56">
          <cell r="A56">
            <v>88</v>
          </cell>
          <cell r="B56" t="str">
            <v>            Other Long Term Restricted Cash Deposits</v>
          </cell>
        </row>
        <row r="57">
          <cell r="A57">
            <v>33</v>
          </cell>
          <cell r="B57" t="str">
            <v>Loans Rec - LT - Maikuben West CJSC</v>
          </cell>
        </row>
        <row r="58">
          <cell r="A58">
            <v>34</v>
          </cell>
          <cell r="B58" t="str">
            <v>Cap Contribution Inv - Shygys Energy LLP (Kaz)Op</v>
          </cell>
        </row>
        <row r="59">
          <cell r="B59" t="str">
            <v>Total: Other Assets</v>
          </cell>
        </row>
        <row r="60">
          <cell r="B60" t="str">
            <v>Total: Assets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A64">
            <v>35</v>
          </cell>
          <cell r="B64" t="str">
            <v>            Accounts Payable</v>
          </cell>
        </row>
        <row r="65">
          <cell r="A65">
            <v>36</v>
          </cell>
          <cell r="B65" t="str">
            <v>            Accrued Interest</v>
          </cell>
        </row>
        <row r="66">
          <cell r="A66">
            <v>37</v>
          </cell>
          <cell r="B66" t="str">
            <v>            VAT Payable</v>
          </cell>
        </row>
        <row r="67">
          <cell r="A67">
            <v>38</v>
          </cell>
          <cell r="B67" t="str">
            <v>            Income Taxes Payable Foreign</v>
          </cell>
        </row>
        <row r="68">
          <cell r="A68">
            <v>79</v>
          </cell>
          <cell r="B68" t="str">
            <v>            Other Non-Income Taxes Payable - Current</v>
          </cell>
        </row>
        <row r="69">
          <cell r="A69">
            <v>39</v>
          </cell>
          <cell r="B69" t="str">
            <v>            Derivative Liability - Short Term</v>
          </cell>
        </row>
        <row r="70">
          <cell r="A70">
            <v>40</v>
          </cell>
          <cell r="B70" t="str">
            <v>            Accrued Other</v>
          </cell>
        </row>
        <row r="71">
          <cell r="A71">
            <v>87</v>
          </cell>
          <cell r="B71" t="str">
            <v>            Proj Fin Debt - Cur - US$ Denom</v>
          </cell>
        </row>
        <row r="72">
          <cell r="A72">
            <v>41</v>
          </cell>
          <cell r="B72" t="str">
            <v>            Proj Fin Debt - Cur - Foreign Denom</v>
          </cell>
        </row>
        <row r="73">
          <cell r="A73">
            <v>66</v>
          </cell>
          <cell r="B73" t="str">
            <v>            ST Portion of LT Incentive Compensatn Payable</v>
          </cell>
        </row>
        <row r="74">
          <cell r="A74">
            <v>77</v>
          </cell>
          <cell r="B74" t="str">
            <v>            Deferred Tax Liability - Foreign Current</v>
          </cell>
        </row>
        <row r="75">
          <cell r="A75">
            <v>42</v>
          </cell>
          <cell r="B75" t="str">
            <v>            Contingent Legal Reserves - ST</v>
          </cell>
        </row>
        <row r="76">
          <cell r="A76">
            <v>71</v>
          </cell>
          <cell r="B76" t="str">
            <v>Charges Payable - NurEnergoService LLP</v>
          </cell>
        </row>
        <row r="77">
          <cell r="A77">
            <v>72</v>
          </cell>
          <cell r="B77" t="str">
            <v>Charges Payable - AES Electric LTD</v>
          </cell>
        </row>
        <row r="78">
          <cell r="A78">
            <v>73</v>
          </cell>
          <cell r="B78" t="str">
            <v>Charges Payable - Lal Pir LTD</v>
          </cell>
        </row>
        <row r="79">
          <cell r="A79">
            <v>74</v>
          </cell>
          <cell r="B79" t="str">
            <v>Charges Payable - AES Great Britain</v>
          </cell>
        </row>
        <row r="80">
          <cell r="A80">
            <v>43</v>
          </cell>
          <cell r="B80" t="str">
            <v>Charges Payable - Maikuben West CJSC</v>
          </cell>
        </row>
        <row r="81">
          <cell r="A81">
            <v>44</v>
          </cell>
          <cell r="B81" t="str">
            <v>Charges Payable - Shulbinsk GES LSC</v>
          </cell>
        </row>
        <row r="82">
          <cell r="A82">
            <v>67</v>
          </cell>
          <cell r="B82" t="str">
            <v>Charges Payable - UstKamenogorsk GES LLP</v>
          </cell>
        </row>
        <row r="83">
          <cell r="A83">
            <v>46</v>
          </cell>
          <cell r="B83" t="str">
            <v>Charges Payable - AES Corp</v>
          </cell>
        </row>
        <row r="84">
          <cell r="A84">
            <v>47</v>
          </cell>
          <cell r="B84" t="str">
            <v>Charges Payable - Silk Road Inc</v>
          </cell>
        </row>
        <row r="85">
          <cell r="A85">
            <v>62</v>
          </cell>
          <cell r="B85" t="str">
            <v>Charges Payable - Borsod Energetikia Kft</v>
          </cell>
        </row>
        <row r="86">
          <cell r="B86" t="str">
            <v>Total: Current Liabilities</v>
          </cell>
        </row>
        <row r="87">
          <cell r="B87" t="str">
            <v>Long-Term Liabilities:</v>
          </cell>
        </row>
        <row r="88">
          <cell r="A88">
            <v>48</v>
          </cell>
          <cell r="B88" t="str">
            <v>            Proj Fin Debt - LT - Foreign Denominated</v>
          </cell>
        </row>
        <row r="89">
          <cell r="A89">
            <v>49</v>
          </cell>
          <cell r="B89" t="str">
            <v>            Deferred Tax Liability Foreign</v>
          </cell>
        </row>
        <row r="90">
          <cell r="A90">
            <v>80</v>
          </cell>
          <cell r="B90" t="str">
            <v>            Contingent Legal Reserves - LT</v>
          </cell>
        </row>
        <row r="91">
          <cell r="A91">
            <v>85</v>
          </cell>
          <cell r="B91" t="str">
            <v>            LT Derivative Liability</v>
          </cell>
        </row>
        <row r="92">
          <cell r="A92">
            <v>50</v>
          </cell>
          <cell r="B92" t="str">
            <v>            LT Incentive Compensation Payable</v>
          </cell>
        </row>
        <row r="93">
          <cell r="A93">
            <v>83</v>
          </cell>
          <cell r="B93" t="str">
            <v>            LT Accrued Asset Retirement Obligations</v>
          </cell>
        </row>
        <row r="94">
          <cell r="A94">
            <v>51</v>
          </cell>
          <cell r="B94" t="str">
            <v>Loans Payable - LT - AES Corp</v>
          </cell>
        </row>
        <row r="95">
          <cell r="A95">
            <v>52</v>
          </cell>
          <cell r="B95" t="str">
            <v>Loans Payable - LT - AES Global Power Holdings BV</v>
          </cell>
        </row>
        <row r="96">
          <cell r="A96">
            <v>53</v>
          </cell>
          <cell r="B96" t="str">
            <v>Int Payable - LT - Kazakhmys</v>
          </cell>
        </row>
        <row r="97">
          <cell r="A97">
            <v>54</v>
          </cell>
          <cell r="B97" t="str">
            <v>Int Payable - LT - AES Global Power Holdings BV</v>
          </cell>
        </row>
        <row r="98">
          <cell r="A98">
            <v>55</v>
          </cell>
          <cell r="B98" t="str">
            <v>Int Payable - LT - AES Electric LTD</v>
          </cell>
        </row>
        <row r="99">
          <cell r="B99" t="str">
            <v>Total: Long-Term Liabilities</v>
          </cell>
        </row>
        <row r="100">
          <cell r="B100" t="str">
            <v>Stockholders Equity:</v>
          </cell>
        </row>
        <row r="101">
          <cell r="A101">
            <v>56</v>
          </cell>
          <cell r="B101" t="str">
            <v>Contributed Capital - Suntree Power LTD</v>
          </cell>
        </row>
        <row r="102">
          <cell r="A102">
            <v>57</v>
          </cell>
          <cell r="B102" t="str">
            <v>Contributed Capital - AES Corp</v>
          </cell>
        </row>
        <row r="103">
          <cell r="A103">
            <v>58</v>
          </cell>
          <cell r="B103" t="str">
            <v>            Common Stock</v>
          </cell>
        </row>
        <row r="104">
          <cell r="A104">
            <v>59</v>
          </cell>
          <cell r="B104" t="str">
            <v>            Beginning Retained Earnings</v>
          </cell>
        </row>
        <row r="105">
          <cell r="A105">
            <v>75</v>
          </cell>
          <cell r="B105" t="str">
            <v>Dividends - Suntree Power LTD</v>
          </cell>
        </row>
        <row r="106">
          <cell r="A106">
            <v>60</v>
          </cell>
          <cell r="B106" t="str">
            <v>            YTD Net Income</v>
          </cell>
        </row>
        <row r="107">
          <cell r="A107">
            <v>61</v>
          </cell>
          <cell r="B107" t="str">
            <v>            Cumulative Translation Adjustment</v>
          </cell>
        </row>
        <row r="108">
          <cell r="B108" t="str">
            <v>Total: Stockholders Equity</v>
          </cell>
        </row>
      </sheetData>
      <sheetData sheetId="11">
        <row r="7">
          <cell r="B7" t="str">
            <v>            Cash and cash equivalents - unrestricted</v>
          </cell>
          <cell r="C7" t="str">
            <v>Cash and equivalents</v>
          </cell>
          <cell r="D7">
            <v>14141160.583333334</v>
          </cell>
          <cell r="E7">
            <v>14437538.397694921</v>
          </cell>
          <cell r="F7">
            <v>8073214.4535369053</v>
          </cell>
          <cell r="G7">
            <v>9680528.3173439521</v>
          </cell>
          <cell r="H7">
            <v>4166635.5541610681</v>
          </cell>
          <cell r="I7">
            <v>5190543.0732512437</v>
          </cell>
          <cell r="J7">
            <v>6347824.5181436623</v>
          </cell>
          <cell r="K7">
            <v>6670584.7689491268</v>
          </cell>
          <cell r="L7">
            <v>5685765.7906943653</v>
          </cell>
          <cell r="M7">
            <v>6227368.6621672241</v>
          </cell>
          <cell r="N7">
            <v>4239472.3758550109</v>
          </cell>
          <cell r="O7">
            <v>7712966.2044229098</v>
          </cell>
          <cell r="P7">
            <v>7561811.3435279634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</row>
        <row r="8">
          <cell r="B8" t="str">
            <v>            Cash and cash equivalents - restricted</v>
          </cell>
          <cell r="C8" t="str">
            <v>Cash and equivalents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B9" t="str">
            <v>            Accounts Receivable Trade</v>
          </cell>
          <cell r="C9" t="str">
            <v>Trade debtors</v>
          </cell>
          <cell r="D9">
            <v>5741779.2716993559</v>
          </cell>
          <cell r="E9">
            <v>6632320.1380193541</v>
          </cell>
          <cell r="F9">
            <v>5144576.1104154838</v>
          </cell>
          <cell r="G9">
            <v>5305856.1104154829</v>
          </cell>
          <cell r="H9">
            <v>7671296.110415482</v>
          </cell>
          <cell r="I9">
            <v>7805696.1104154838</v>
          </cell>
          <cell r="J9">
            <v>7671296.1104154838</v>
          </cell>
          <cell r="K9">
            <v>7805696.1104154857</v>
          </cell>
          <cell r="L9">
            <v>7805696.1104154838</v>
          </cell>
          <cell r="M9">
            <v>7671296.1104154838</v>
          </cell>
          <cell r="N9">
            <v>5305856.1104154829</v>
          </cell>
          <cell r="O9">
            <v>5252096.1104154838</v>
          </cell>
          <cell r="P9">
            <v>5305856.1104154801</v>
          </cell>
          <cell r="R9">
            <v>6336462.408070378</v>
          </cell>
          <cell r="S9">
            <v>4483613.2014395948</v>
          </cell>
          <cell r="T9">
            <v>4669902.408070378</v>
          </cell>
          <cell r="U9">
            <v>8642174.6882557794</v>
          </cell>
          <cell r="V9">
            <v>8715651.8545527142</v>
          </cell>
          <cell r="W9">
            <v>8642174.6882557739</v>
          </cell>
          <cell r="X9">
            <v>8715651.8545527142</v>
          </cell>
          <cell r="Y9">
            <v>8863374.7673417497</v>
          </cell>
          <cell r="Z9">
            <v>8498138.4434515238</v>
          </cell>
          <cell r="AA9">
            <v>4749053.296342764</v>
          </cell>
          <cell r="AB9">
            <v>4582897.0436299033</v>
          </cell>
          <cell r="AC9">
            <v>4749053.296342764</v>
          </cell>
          <cell r="AE9">
            <v>5025026.0220765369</v>
          </cell>
          <cell r="AF9">
            <v>4825131.7206555763</v>
          </cell>
          <cell r="AG9">
            <v>4611511.4500893829</v>
          </cell>
        </row>
        <row r="10">
          <cell r="B10" t="str">
            <v>            Allowance for Doubtful Accounts</v>
          </cell>
          <cell r="C10" t="str">
            <v>Other accounts receivable</v>
          </cell>
          <cell r="D10">
            <v>-158700</v>
          </cell>
          <cell r="E10">
            <v>-158700</v>
          </cell>
          <cell r="F10">
            <v>-126960</v>
          </cell>
          <cell r="G10">
            <v>-126960</v>
          </cell>
          <cell r="H10">
            <v>-126960</v>
          </cell>
          <cell r="I10">
            <v>-126960</v>
          </cell>
          <cell r="J10">
            <v>-126960</v>
          </cell>
          <cell r="K10">
            <v>-126960</v>
          </cell>
          <cell r="L10">
            <v>-126960</v>
          </cell>
          <cell r="M10">
            <v>-126960</v>
          </cell>
          <cell r="N10">
            <v>-126960</v>
          </cell>
          <cell r="O10">
            <v>-126960</v>
          </cell>
          <cell r="P10">
            <v>-126960</v>
          </cell>
          <cell r="R10">
            <v>-126960</v>
          </cell>
          <cell r="S10">
            <v>-129111.86440677966</v>
          </cell>
          <cell r="T10">
            <v>-126960</v>
          </cell>
          <cell r="U10">
            <v>-129111.86440677966</v>
          </cell>
          <cell r="V10">
            <v>-126960</v>
          </cell>
          <cell r="W10">
            <v>-129111.86440677966</v>
          </cell>
          <cell r="X10">
            <v>-126960</v>
          </cell>
          <cell r="Y10">
            <v>-129111.86440677966</v>
          </cell>
          <cell r="Z10">
            <v>-126960</v>
          </cell>
          <cell r="AA10">
            <v>-129111.86440677966</v>
          </cell>
          <cell r="AB10">
            <v>-126960</v>
          </cell>
          <cell r="AC10">
            <v>-129111.86440677966</v>
          </cell>
          <cell r="AE10">
            <v>-136614.69727082658</v>
          </cell>
          <cell r="AF10">
            <v>-131180.19815483934</v>
          </cell>
          <cell r="AG10">
            <v>-125372.53298731461</v>
          </cell>
        </row>
        <row r="11">
          <cell r="B11" t="str">
            <v>            Other Receivables</v>
          </cell>
          <cell r="C11" t="str">
            <v>Other accounts receivable</v>
          </cell>
          <cell r="D11">
            <v>5399779.7229999993</v>
          </cell>
          <cell r="E11">
            <v>5399779.7229999993</v>
          </cell>
          <cell r="F11">
            <v>4319823.7783999993</v>
          </cell>
          <cell r="G11">
            <v>4319823.7783999993</v>
          </cell>
          <cell r="H11">
            <v>4319823.7783999993</v>
          </cell>
          <cell r="I11">
            <v>4319823.7783999993</v>
          </cell>
          <cell r="J11">
            <v>4319823.7783999993</v>
          </cell>
          <cell r="K11">
            <v>4319823.7783999993</v>
          </cell>
          <cell r="L11">
            <v>4319823.7783999993</v>
          </cell>
          <cell r="M11">
            <v>4319823.7783999993</v>
          </cell>
          <cell r="N11">
            <v>4319823.7783999993</v>
          </cell>
          <cell r="O11">
            <v>4319823.7783999993</v>
          </cell>
          <cell r="P11">
            <v>4319823.7783999993</v>
          </cell>
          <cell r="Q11">
            <v>4249729.2439694433</v>
          </cell>
          <cell r="R11">
            <v>4319823.7783999993</v>
          </cell>
          <cell r="S11">
            <v>4393041.1305762706</v>
          </cell>
          <cell r="T11">
            <v>4319823.7783999993</v>
          </cell>
          <cell r="U11">
            <v>4393041.1305762706</v>
          </cell>
          <cell r="V11">
            <v>4319823.7783999993</v>
          </cell>
          <cell r="W11">
            <v>4393041.1305762706</v>
          </cell>
          <cell r="X11">
            <v>4319823.7783999993</v>
          </cell>
          <cell r="Y11">
            <v>4393041.1305762706</v>
          </cell>
          <cell r="Z11">
            <v>4319823.7783999993</v>
          </cell>
          <cell r="AA11">
            <v>4393041.1305762706</v>
          </cell>
          <cell r="AB11">
            <v>4319823.7783999993</v>
          </cell>
          <cell r="AC11">
            <v>4393041.1305762706</v>
          </cell>
          <cell r="AD11" t="e">
            <v>#REF!</v>
          </cell>
          <cell r="AE11">
            <v>4648325.5966401566</v>
          </cell>
          <cell r="AF11">
            <v>4463416.3456561016</v>
          </cell>
          <cell r="AG11">
            <v>4265810.0910274107</v>
          </cell>
        </row>
        <row r="12">
          <cell r="B12" t="str">
            <v>            Inventory Fuel and Raw Materials</v>
          </cell>
          <cell r="C12" t="str">
            <v>Inventory, net</v>
          </cell>
          <cell r="D12">
            <v>7196406.4840378854</v>
          </cell>
          <cell r="E12">
            <v>6052720.4198712166</v>
          </cell>
          <cell r="F12">
            <v>4248720.5885636406</v>
          </cell>
          <cell r="G12">
            <v>4037105.0705636409</v>
          </cell>
          <cell r="H12">
            <v>3826670.0272303084</v>
          </cell>
          <cell r="I12">
            <v>3601278.1785636418</v>
          </cell>
          <cell r="J12">
            <v>3573113.3752303082</v>
          </cell>
          <cell r="K12">
            <v>3922273.963896974</v>
          </cell>
          <cell r="L12">
            <v>3919767.8858969738</v>
          </cell>
          <cell r="M12">
            <v>4343176.8425636394</v>
          </cell>
          <cell r="N12">
            <v>3991151.2338969717</v>
          </cell>
          <cell r="O12">
            <v>4403104.2972303042</v>
          </cell>
          <cell r="P12">
            <v>4895078.6885636374</v>
          </cell>
          <cell r="R12">
            <v>2603277.9197978182</v>
          </cell>
          <cell r="S12">
            <v>2561246.7296757032</v>
          </cell>
          <cell r="T12">
            <v>2503687.2531149802</v>
          </cell>
          <cell r="U12">
            <v>3671946.8320291652</v>
          </cell>
          <cell r="V12">
            <v>3250969.6946598398</v>
          </cell>
          <cell r="W12">
            <v>3236005.5163912326</v>
          </cell>
          <cell r="X12">
            <v>5817349.6291996744</v>
          </cell>
          <cell r="Y12">
            <v>6944911.694658014</v>
          </cell>
          <cell r="Z12">
            <v>7713054.2401414951</v>
          </cell>
          <cell r="AA12">
            <v>7110491.9169967873</v>
          </cell>
          <cell r="AB12">
            <v>6270319.3077856349</v>
          </cell>
          <cell r="AC12">
            <v>4880647.6667998126</v>
          </cell>
          <cell r="AE12">
            <v>8118860.0726382025</v>
          </cell>
          <cell r="AF12">
            <v>25906337.604346666</v>
          </cell>
          <cell r="AG12">
            <v>21811393.520906445</v>
          </cell>
        </row>
        <row r="13">
          <cell r="B13" t="str">
            <v>            Inventory Spare Parts &amp; Supplies</v>
          </cell>
          <cell r="C13" t="str">
            <v>Inventory, net</v>
          </cell>
          <cell r="D13">
            <v>3060558.8929834501</v>
          </cell>
          <cell r="E13">
            <v>3060558.8929834501</v>
          </cell>
          <cell r="F13">
            <v>2448447.1143867606</v>
          </cell>
          <cell r="G13">
            <v>2448447.1143867606</v>
          </cell>
          <cell r="H13">
            <v>2448447.1143867606</v>
          </cell>
          <cell r="I13">
            <v>2448447.1143867606</v>
          </cell>
          <cell r="J13">
            <v>2448447.1143867606</v>
          </cell>
          <cell r="K13">
            <v>2448447.1143867606</v>
          </cell>
          <cell r="L13">
            <v>2448447.1143867606</v>
          </cell>
          <cell r="M13">
            <v>2448447.1143867606</v>
          </cell>
          <cell r="N13">
            <v>2448447.1143867606</v>
          </cell>
          <cell r="O13">
            <v>2448447.1143867606</v>
          </cell>
          <cell r="P13">
            <v>2448447.1143867606</v>
          </cell>
          <cell r="R13">
            <v>2448447.1143867606</v>
          </cell>
          <cell r="S13">
            <v>2489946.218020434</v>
          </cell>
          <cell r="T13">
            <v>2448447.1143867606</v>
          </cell>
          <cell r="U13">
            <v>2489946.218020434</v>
          </cell>
          <cell r="V13">
            <v>2448447.1143867606</v>
          </cell>
          <cell r="W13">
            <v>2489946.218020434</v>
          </cell>
          <cell r="X13">
            <v>2448447.1143867606</v>
          </cell>
          <cell r="Y13">
            <v>2489946.218020434</v>
          </cell>
          <cell r="Z13">
            <v>2448447.1143867606</v>
          </cell>
          <cell r="AA13">
            <v>2489946.218020434</v>
          </cell>
          <cell r="AB13">
            <v>2448447.1143867606</v>
          </cell>
          <cell r="AC13">
            <v>2489946.218020434</v>
          </cell>
          <cell r="AE13">
            <v>2634639.7394106505</v>
          </cell>
          <cell r="AF13">
            <v>2529834.4174298975</v>
          </cell>
          <cell r="AG13">
            <v>2417832.5190307922</v>
          </cell>
        </row>
        <row r="14">
          <cell r="B14" t="str">
            <v>            Prepaid Insurance</v>
          </cell>
          <cell r="C14" t="str">
            <v>Advances paid</v>
          </cell>
          <cell r="D14">
            <v>1059015.0275833334</v>
          </cell>
          <cell r="E14">
            <v>1059015.0275833334</v>
          </cell>
          <cell r="F14">
            <v>847212.02206666674</v>
          </cell>
          <cell r="G14">
            <v>847212.02206666674</v>
          </cell>
          <cell r="H14">
            <v>847212.02206666674</v>
          </cell>
          <cell r="I14">
            <v>847212.02206666674</v>
          </cell>
          <cell r="J14">
            <v>847212.02206666674</v>
          </cell>
          <cell r="K14">
            <v>847212.02206666674</v>
          </cell>
          <cell r="L14">
            <v>847212.02206666674</v>
          </cell>
          <cell r="M14">
            <v>847212.02206666674</v>
          </cell>
          <cell r="N14">
            <v>847212.02206666674</v>
          </cell>
          <cell r="O14">
            <v>847212.02206666674</v>
          </cell>
          <cell r="P14">
            <v>847212.02206666674</v>
          </cell>
          <cell r="R14">
            <v>847212.02206666674</v>
          </cell>
          <cell r="S14">
            <v>861571.54786440684</v>
          </cell>
          <cell r="T14">
            <v>847212.02206666674</v>
          </cell>
          <cell r="U14">
            <v>861571.54786440684</v>
          </cell>
          <cell r="V14">
            <v>847212.02206666674</v>
          </cell>
          <cell r="W14">
            <v>861571.54786440684</v>
          </cell>
          <cell r="X14">
            <v>847212.02206666674</v>
          </cell>
          <cell r="Y14">
            <v>861571.54786440684</v>
          </cell>
          <cell r="Z14">
            <v>847212.02206666674</v>
          </cell>
          <cell r="AA14">
            <v>861571.54786440684</v>
          </cell>
          <cell r="AB14">
            <v>847212.02206666674</v>
          </cell>
          <cell r="AC14">
            <v>861571.54786440684</v>
          </cell>
          <cell r="AE14">
            <v>911638.42091085797</v>
          </cell>
          <cell r="AF14">
            <v>875373.66835119296</v>
          </cell>
          <cell r="AG14">
            <v>836618.75538596953</v>
          </cell>
        </row>
        <row r="15">
          <cell r="B15" t="str">
            <v>            Prepaid Non-Income Taxes</v>
          </cell>
          <cell r="C15" t="str">
            <v>Advances paid</v>
          </cell>
          <cell r="D15">
            <v>-514625.69952083356</v>
          </cell>
          <cell r="E15">
            <v>0</v>
          </cell>
          <cell r="F15">
            <v>0</v>
          </cell>
          <cell r="G15">
            <v>19414.318764292984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25885.758352389872</v>
          </cell>
          <cell r="P15">
            <v>51771.516704779933</v>
          </cell>
          <cell r="Q15">
            <v>-1108058.1494952203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</row>
        <row r="16">
          <cell r="B16" t="str">
            <v>            Prepaid Other</v>
          </cell>
          <cell r="C16" t="str">
            <v>Advances paid</v>
          </cell>
          <cell r="D16">
            <v>3139614.9717500005</v>
          </cell>
          <cell r="E16">
            <v>3139614.9717500005</v>
          </cell>
          <cell r="F16">
            <v>2511691.9774000007</v>
          </cell>
          <cell r="G16">
            <v>2511691.9774000007</v>
          </cell>
          <cell r="H16">
            <v>2511691.9774000007</v>
          </cell>
          <cell r="I16">
            <v>2511691.9774000007</v>
          </cell>
          <cell r="J16">
            <v>2511691.9774000007</v>
          </cell>
          <cell r="K16">
            <v>2511691.9774000007</v>
          </cell>
          <cell r="L16">
            <v>2511691.9774000007</v>
          </cell>
          <cell r="M16">
            <v>2511691.9774000007</v>
          </cell>
          <cell r="N16">
            <v>2511691.9774000007</v>
          </cell>
          <cell r="O16">
            <v>2511691.9774000007</v>
          </cell>
          <cell r="P16">
            <v>2511691.9774000007</v>
          </cell>
          <cell r="R16">
            <v>2511691.9774000007</v>
          </cell>
          <cell r="S16">
            <v>2554263.0278644073</v>
          </cell>
          <cell r="T16">
            <v>2511691.9774000007</v>
          </cell>
          <cell r="U16">
            <v>2554263.0278644073</v>
          </cell>
          <cell r="V16">
            <v>2511691.9774000007</v>
          </cell>
          <cell r="W16">
            <v>2554263.0278644073</v>
          </cell>
          <cell r="X16">
            <v>2511691.9774000007</v>
          </cell>
          <cell r="Y16">
            <v>2554263.0278644073</v>
          </cell>
          <cell r="Z16">
            <v>2511691.9774000007</v>
          </cell>
          <cell r="AA16">
            <v>2554263.0278644073</v>
          </cell>
          <cell r="AB16">
            <v>2511691.9774000007</v>
          </cell>
          <cell r="AC16">
            <v>2554263.0278644073</v>
          </cell>
          <cell r="AE16">
            <v>2702694.0700225653</v>
          </cell>
          <cell r="AF16">
            <v>2595181.5634786724</v>
          </cell>
          <cell r="AG16">
            <v>2480286.5886149579</v>
          </cell>
        </row>
        <row r="17">
          <cell r="B17" t="str">
            <v>            Deferred Tax Asset Foreign Current</v>
          </cell>
          <cell r="C17" t="str">
            <v>Other accounts receivable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 t="e">
            <v>#REF!</v>
          </cell>
          <cell r="AF17" t="e">
            <v>#REF!</v>
          </cell>
          <cell r="AG17" t="e">
            <v>#REF!</v>
          </cell>
        </row>
        <row r="18">
          <cell r="B18" t="str">
            <v>            Income Tax Receivable - Foreign</v>
          </cell>
          <cell r="C18" t="str">
            <v>Other accounts receivable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12347030.978446171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e">
            <v>#REF!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            Accounts Receivable VAT</v>
          </cell>
          <cell r="C19" t="str">
            <v>Other current assets</v>
          </cell>
          <cell r="D19">
            <v>-3505.0079999999998</v>
          </cell>
          <cell r="E19">
            <v>-880182.34752450744</v>
          </cell>
          <cell r="F19">
            <v>-377324.12720247766</v>
          </cell>
          <cell r="G19">
            <v>-556210.32765676314</v>
          </cell>
          <cell r="H19">
            <v>-1829.1705088466795</v>
          </cell>
          <cell r="I19">
            <v>50216.870262731682</v>
          </cell>
          <cell r="J19">
            <v>-54939.151048948603</v>
          </cell>
          <cell r="K19">
            <v>155877.24020570167</v>
          </cell>
          <cell r="L19">
            <v>-779.16369122938102</v>
          </cell>
          <cell r="M19">
            <v>294064.0078078059</v>
          </cell>
          <cell r="N19">
            <v>734531.11955623515</v>
          </cell>
          <cell r="O19">
            <v>73968.975167418248</v>
          </cell>
          <cell r="P19">
            <v>-385704.95256446942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</row>
        <row r="20">
          <cell r="B20" t="str">
            <v>            Derivative Asset Short-Term</v>
          </cell>
          <cell r="C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            Other Current Assets</v>
          </cell>
          <cell r="C21" t="str">
            <v>Other current assets</v>
          </cell>
          <cell r="D21">
            <v>6674.8060833333329</v>
          </cell>
          <cell r="E21">
            <v>6674.8060833333329</v>
          </cell>
          <cell r="F21">
            <v>5339.8448666666663</v>
          </cell>
          <cell r="G21">
            <v>5339.8448666666663</v>
          </cell>
          <cell r="H21">
            <v>5339.8448666666663</v>
          </cell>
          <cell r="I21">
            <v>5339.8448666666663</v>
          </cell>
          <cell r="J21">
            <v>5339.8448666666663</v>
          </cell>
          <cell r="K21">
            <v>5339.8448666666663</v>
          </cell>
          <cell r="L21">
            <v>5339.8448666666663</v>
          </cell>
          <cell r="M21">
            <v>5339.8448666666663</v>
          </cell>
          <cell r="N21">
            <v>5339.8448666666663</v>
          </cell>
          <cell r="O21">
            <v>5339.8448666666663</v>
          </cell>
          <cell r="P21">
            <v>5339.8448666666663</v>
          </cell>
          <cell r="R21">
            <v>5339.8448666666663</v>
          </cell>
          <cell r="S21">
            <v>5430.3507118644065</v>
          </cell>
          <cell r="T21">
            <v>5339.8448666666663</v>
          </cell>
          <cell r="U21">
            <v>5430.3507118644065</v>
          </cell>
          <cell r="V21">
            <v>5339.8448666666663</v>
          </cell>
          <cell r="W21">
            <v>5430.3507118644065</v>
          </cell>
          <cell r="X21">
            <v>5339.8448666666663</v>
          </cell>
          <cell r="Y21">
            <v>5430.3507118644065</v>
          </cell>
          <cell r="Z21">
            <v>5339.8448666666663</v>
          </cell>
          <cell r="AA21">
            <v>5430.3507118644065</v>
          </cell>
          <cell r="AB21">
            <v>5339.8448666666663</v>
          </cell>
          <cell r="AC21">
            <v>5430.3507118644065</v>
          </cell>
          <cell r="AE21">
            <v>5745.9143819537176</v>
          </cell>
          <cell r="AF21">
            <v>5517.343318568328</v>
          </cell>
          <cell r="AG21">
            <v>5273.0771636208983</v>
          </cell>
        </row>
        <row r="22">
          <cell r="B22" t="str">
            <v>            Prepaid and other current assets</v>
          </cell>
          <cell r="C22" t="str">
            <v>Advances paid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Receivable Charges - AES Electric LTD</v>
          </cell>
          <cell r="C23" t="str">
            <v>Trade debtors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Receivable Charges - AES Tisza II</v>
          </cell>
          <cell r="C24" t="str">
            <v>Trade debtors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Receivable Charges - AES Rivneoblenergo</v>
          </cell>
          <cell r="C25" t="str">
            <v>Trade debtors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Receivable Charges - Sogrinsk TETS LLP</v>
          </cell>
          <cell r="C26" t="str">
            <v>Trade debtors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Receivable Charges - UstKamenogorsk TETS LLP</v>
          </cell>
          <cell r="C27" t="str">
            <v>Trade debtors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Receivable Charges - NurEnergoService LLP</v>
          </cell>
          <cell r="C28" t="str">
            <v>Trade debtors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Receivable Charges - Altail Power LLP (KAZ)</v>
          </cell>
          <cell r="C29" t="str">
            <v>Trade debtors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Receivable Charges - Maikuben West CJSC</v>
          </cell>
          <cell r="C30" t="str">
            <v>Trade debtors</v>
          </cell>
          <cell r="D30">
            <v>30181257.905416667</v>
          </cell>
          <cell r="E30">
            <v>30181257.905416667</v>
          </cell>
          <cell r="F30">
            <v>24145006.324333336</v>
          </cell>
          <cell r="G30">
            <v>24145006.324333336</v>
          </cell>
          <cell r="H30">
            <v>24145006.324333336</v>
          </cell>
          <cell r="I30">
            <v>24145006.324333336</v>
          </cell>
          <cell r="J30">
            <v>24145006.324333336</v>
          </cell>
          <cell r="K30">
            <v>24145006.324333336</v>
          </cell>
          <cell r="L30">
            <v>24145006.324333336</v>
          </cell>
          <cell r="M30">
            <v>24145006.324333336</v>
          </cell>
          <cell r="N30">
            <v>24145006.324333336</v>
          </cell>
          <cell r="O30">
            <v>24145006.324333336</v>
          </cell>
          <cell r="P30">
            <v>24145006.324333336</v>
          </cell>
          <cell r="Q30">
            <v>24145006.324333336</v>
          </cell>
          <cell r="R30">
            <v>24145006.324333336</v>
          </cell>
          <cell r="S30">
            <v>24554243.71966102</v>
          </cell>
          <cell r="T30">
            <v>24145006.324333332</v>
          </cell>
          <cell r="U30">
            <v>24554243.719661016</v>
          </cell>
          <cell r="V30">
            <v>24145006.324333332</v>
          </cell>
          <cell r="W30">
            <v>24554243.719661016</v>
          </cell>
          <cell r="X30">
            <v>24145006.324333332</v>
          </cell>
          <cell r="Y30">
            <v>24554243.719661016</v>
          </cell>
          <cell r="Z30">
            <v>24145006.324333332</v>
          </cell>
          <cell r="AA30">
            <v>24554243.719661016</v>
          </cell>
          <cell r="AB30">
            <v>24145006.324333332</v>
          </cell>
          <cell r="AC30">
            <v>24554243.719661016</v>
          </cell>
          <cell r="AD30">
            <v>24554243.719661016</v>
          </cell>
          <cell r="AE30">
            <v>25981117.908010338</v>
          </cell>
          <cell r="AF30">
            <v>24947595.41647682</v>
          </cell>
          <cell r="AG30">
            <v>23843104.929713309</v>
          </cell>
        </row>
        <row r="31">
          <cell r="B31" t="str">
            <v>Total: Current Assets</v>
          </cell>
          <cell r="D31">
            <v>69249416.958366513</v>
          </cell>
          <cell r="E31">
            <v>68930597.934877768</v>
          </cell>
          <cell r="F31">
            <v>51239748.086766988</v>
          </cell>
          <cell r="G31">
            <v>52637254.550884038</v>
          </cell>
          <cell r="H31">
            <v>49813333.582751438</v>
          </cell>
          <cell r="I31">
            <v>50798295.293946534</v>
          </cell>
          <cell r="J31">
            <v>51687855.914193943</v>
          </cell>
          <cell r="K31">
            <v>52704993.144920722</v>
          </cell>
          <cell r="L31">
            <v>51561011.684769019</v>
          </cell>
          <cell r="M31">
            <v>52686466.684407584</v>
          </cell>
          <cell r="N31">
            <v>48421571.901177131</v>
          </cell>
          <cell r="O31">
            <v>51618582.407041937</v>
          </cell>
          <cell r="P31">
            <v>51579373.76810082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</row>
        <row r="32">
          <cell r="B32" t="str">
            <v>Property, Plant and Equipment:</v>
          </cell>
          <cell r="AE32">
            <v>-1468538.6748356589</v>
          </cell>
          <cell r="AF32">
            <v>-3457839.6579127917</v>
          </cell>
          <cell r="AG32">
            <v>-2568222.0223738598</v>
          </cell>
        </row>
        <row r="33">
          <cell r="B33" t="str">
            <v>            Land</v>
          </cell>
          <cell r="C33" t="str">
            <v>Land and buildings</v>
          </cell>
          <cell r="D33">
            <v>7343662.8997499999</v>
          </cell>
          <cell r="E33">
            <v>7343662.8997499999</v>
          </cell>
          <cell r="F33">
            <v>5874930.3198000006</v>
          </cell>
          <cell r="G33">
            <v>5874930.3198000006</v>
          </cell>
          <cell r="H33">
            <v>5874930.3198000006</v>
          </cell>
          <cell r="I33">
            <v>5874930.3198000006</v>
          </cell>
          <cell r="J33">
            <v>5874930.3198000006</v>
          </cell>
          <cell r="K33">
            <v>5874930.3198000006</v>
          </cell>
          <cell r="L33">
            <v>5874930.3198000006</v>
          </cell>
          <cell r="M33">
            <v>5874930.3198000006</v>
          </cell>
          <cell r="N33">
            <v>5874930.3198000006</v>
          </cell>
          <cell r="O33">
            <v>5874930.3198000006</v>
          </cell>
          <cell r="P33">
            <v>5874930.3198000006</v>
          </cell>
          <cell r="R33">
            <v>5874930.3198000006</v>
          </cell>
          <cell r="S33">
            <v>5974505.4099661019</v>
          </cell>
          <cell r="T33">
            <v>5874930.3198000006</v>
          </cell>
          <cell r="U33">
            <v>5974505.4099661019</v>
          </cell>
          <cell r="V33">
            <v>5874930.3198000006</v>
          </cell>
          <cell r="W33">
            <v>5974505.4099661019</v>
          </cell>
          <cell r="X33">
            <v>5874930.3198000006</v>
          </cell>
          <cell r="Y33">
            <v>5974505.4099661019</v>
          </cell>
          <cell r="Z33">
            <v>5874930.3198000006</v>
          </cell>
          <cell r="AA33">
            <v>5974505.4099661019</v>
          </cell>
          <cell r="AB33">
            <v>5874930.3198000006</v>
          </cell>
          <cell r="AC33">
            <v>5974505.4099661019</v>
          </cell>
          <cell r="AE33">
            <v>6321690.5098194508</v>
          </cell>
          <cell r="AF33">
            <v>6070215.2134312978</v>
          </cell>
          <cell r="AG33">
            <v>5801472.0803190013</v>
          </cell>
        </row>
        <row r="34">
          <cell r="B34" t="str">
            <v>            PP&amp;E Generation</v>
          </cell>
          <cell r="C34" t="str">
            <v>Plant &amp; Equipment</v>
          </cell>
          <cell r="D34">
            <v>716159487.14560843</v>
          </cell>
          <cell r="E34">
            <v>716159487.14560843</v>
          </cell>
          <cell r="F34">
            <v>572927589.71648669</v>
          </cell>
          <cell r="G34">
            <v>572927589.71648669</v>
          </cell>
          <cell r="H34">
            <v>572927589.71648669</v>
          </cell>
          <cell r="I34">
            <v>572927589.71648669</v>
          </cell>
          <cell r="J34">
            <v>572927589.71648669</v>
          </cell>
          <cell r="K34">
            <v>572927589.71648669</v>
          </cell>
          <cell r="L34">
            <v>572927589.71648669</v>
          </cell>
          <cell r="M34">
            <v>572927589.71648669</v>
          </cell>
          <cell r="N34">
            <v>583309620.17470491</v>
          </cell>
          <cell r="O34">
            <v>612586210.22076273</v>
          </cell>
          <cell r="P34">
            <v>613300997.18571866</v>
          </cell>
          <cell r="Q34">
            <v>-102858489.95988977</v>
          </cell>
          <cell r="R34">
            <v>613300997.18571866</v>
          </cell>
          <cell r="S34">
            <v>623695929.34140873</v>
          </cell>
          <cell r="T34">
            <v>640869606.51663136</v>
          </cell>
          <cell r="U34">
            <v>651731803.23725212</v>
          </cell>
          <cell r="V34">
            <v>640869606.51663136</v>
          </cell>
          <cell r="W34">
            <v>651731803.23725212</v>
          </cell>
          <cell r="X34">
            <v>640869606.51663136</v>
          </cell>
          <cell r="Y34">
            <v>651731803.23725212</v>
          </cell>
          <cell r="Z34">
            <v>640869606.51663136</v>
          </cell>
          <cell r="AA34">
            <v>754705847.13797867</v>
          </cell>
          <cell r="AB34">
            <v>742306750.06663132</v>
          </cell>
          <cell r="AC34">
            <v>767671050.63071465</v>
          </cell>
          <cell r="AE34">
            <v>941309653.54324985</v>
          </cell>
          <cell r="AF34">
            <v>977329476.0722816</v>
          </cell>
          <cell r="AG34">
            <v>969718380.59977067</v>
          </cell>
        </row>
        <row r="35">
          <cell r="B35" t="str">
            <v>            PP&amp;E Buildings</v>
          </cell>
          <cell r="C35" t="str">
            <v>Land and buildings</v>
          </cell>
          <cell r="D35">
            <v>1030230616.7251484</v>
          </cell>
          <cell r="E35">
            <v>1030230616.7251484</v>
          </cell>
          <cell r="F35">
            <v>824362823.55174577</v>
          </cell>
          <cell r="G35">
            <v>824527106.10432506</v>
          </cell>
          <cell r="H35">
            <v>824691388.65690446</v>
          </cell>
          <cell r="I35">
            <v>824855671.20948374</v>
          </cell>
          <cell r="J35">
            <v>825019953.76206303</v>
          </cell>
          <cell r="K35">
            <v>825088998.21940434</v>
          </cell>
          <cell r="L35">
            <v>825158042.67674553</v>
          </cell>
          <cell r="M35">
            <v>825227087.13408673</v>
          </cell>
          <cell r="N35">
            <v>825296131.59142804</v>
          </cell>
          <cell r="O35">
            <v>825365176.04876924</v>
          </cell>
          <cell r="P35">
            <v>825434220.50611043</v>
          </cell>
          <cell r="Q35">
            <v>-12343018795.186771</v>
          </cell>
          <cell r="R35">
            <v>825503264.96345174</v>
          </cell>
          <cell r="S35">
            <v>839826020.05968451</v>
          </cell>
          <cell r="T35">
            <v>825863741.15392804</v>
          </cell>
          <cell r="U35">
            <v>839861431.68196058</v>
          </cell>
          <cell r="V35">
            <v>825944098.296785</v>
          </cell>
          <cell r="W35">
            <v>840276685.9192487</v>
          </cell>
          <cell r="X35">
            <v>826590318.53488028</v>
          </cell>
          <cell r="Y35">
            <v>840883102.38413966</v>
          </cell>
          <cell r="Z35">
            <v>826985050.67773736</v>
          </cell>
          <cell r="AA35">
            <v>841120390.51973295</v>
          </cell>
          <cell r="AB35">
            <v>827121062.58249927</v>
          </cell>
          <cell r="AC35">
            <v>841140063.64321959</v>
          </cell>
          <cell r="AE35">
            <v>892859885.66050744</v>
          </cell>
          <cell r="AF35">
            <v>857342138.62262213</v>
          </cell>
          <cell r="AG35">
            <v>819385525.16140008</v>
          </cell>
        </row>
        <row r="36">
          <cell r="B36" t="str">
            <v>            PP&amp;E Office Furniture and Equip</v>
          </cell>
          <cell r="C36" t="str">
            <v>Mine development costs &amp; other</v>
          </cell>
          <cell r="D36">
            <v>7635369.3303020857</v>
          </cell>
          <cell r="E36">
            <v>7635369.3303020857</v>
          </cell>
          <cell r="F36">
            <v>8860858.8553170618</v>
          </cell>
          <cell r="G36">
            <v>10966310.993789278</v>
          </cell>
          <cell r="H36">
            <v>11955385.735852767</v>
          </cell>
          <cell r="I36">
            <v>14452079.84879891</v>
          </cell>
          <cell r="J36">
            <v>17552544.687637914</v>
          </cell>
          <cell r="K36">
            <v>18462605.505941201</v>
          </cell>
          <cell r="L36">
            <v>20770108.326030206</v>
          </cell>
          <cell r="M36">
            <v>22127166.318559684</v>
          </cell>
          <cell r="N36">
            <v>23186343.596476056</v>
          </cell>
          <cell r="O36">
            <v>24119940.201197993</v>
          </cell>
          <cell r="P36">
            <v>24554759.749809105</v>
          </cell>
          <cell r="R36">
            <v>25110498.941277359</v>
          </cell>
          <cell r="S36">
            <v>26448803.917279638</v>
          </cell>
          <cell r="T36">
            <v>28099455.072229739</v>
          </cell>
          <cell r="U36">
            <v>30160383.820427343</v>
          </cell>
          <cell r="V36">
            <v>30824863.613896415</v>
          </cell>
          <cell r="W36">
            <v>32801723.772001192</v>
          </cell>
          <cell r="X36">
            <v>33600970.994848788</v>
          </cell>
          <cell r="Y36">
            <v>36691041.689676732</v>
          </cell>
          <cell r="Z36">
            <v>38141105.774610706</v>
          </cell>
          <cell r="AA36">
            <v>40273429.885802642</v>
          </cell>
          <cell r="AB36">
            <v>40243111.560324982</v>
          </cell>
          <cell r="AC36">
            <v>40997819.262315966</v>
          </cell>
          <cell r="AE36">
            <v>43380247.764366217</v>
          </cell>
          <cell r="AF36">
            <v>41654592.15895649</v>
          </cell>
          <cell r="AG36">
            <v>39810442.452279925</v>
          </cell>
        </row>
        <row r="37">
          <cell r="B37" t="str">
            <v>            PP&amp;E Spare Parts</v>
          </cell>
          <cell r="C37" t="str">
            <v>Mine development costs &amp; other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            PP&amp;E Asset Retirement Costs</v>
          </cell>
          <cell r="C38" t="str">
            <v>Mine development costs &amp; other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            Accum Dep &amp; Amort Generation</v>
          </cell>
          <cell r="C39" t="str">
            <v>Plant &amp; Equipment - depreciation</v>
          </cell>
          <cell r="D39">
            <v>-499280999.98477805</v>
          </cell>
          <cell r="E39">
            <v>-502106925.95712858</v>
          </cell>
          <cell r="F39">
            <v>-403946281.41808331</v>
          </cell>
          <cell r="G39">
            <v>-406207022.07046378</v>
          </cell>
          <cell r="H39">
            <v>-408467762.72284418</v>
          </cell>
          <cell r="I39">
            <v>-410728503.37522459</v>
          </cell>
          <cell r="J39">
            <v>-412989244.02760506</v>
          </cell>
          <cell r="K39">
            <v>-415249984.67998552</v>
          </cell>
          <cell r="L39">
            <v>-417510725.33236593</v>
          </cell>
          <cell r="M39">
            <v>-419771465.98474634</v>
          </cell>
          <cell r="N39">
            <v>-422032206.6371268</v>
          </cell>
          <cell r="O39">
            <v>-424440026.05433202</v>
          </cell>
          <cell r="P39">
            <v>-427262597.16385639</v>
          </cell>
          <cell r="R39">
            <v>-430095294.42205095</v>
          </cell>
          <cell r="S39">
            <v>-440265754.25109702</v>
          </cell>
          <cell r="T39">
            <v>-435760688.93844002</v>
          </cell>
          <cell r="U39">
            <v>-446260804.68582249</v>
          </cell>
          <cell r="V39">
            <v>-441885560.27701104</v>
          </cell>
          <cell r="W39">
            <v>-452489487.40301341</v>
          </cell>
          <cell r="X39">
            <v>-448010431.61558205</v>
          </cell>
          <cell r="Y39">
            <v>-458718170.12020421</v>
          </cell>
          <cell r="Z39">
            <v>-454135302.95415294</v>
          </cell>
          <cell r="AA39">
            <v>-464946852.83739495</v>
          </cell>
          <cell r="AB39">
            <v>-461694659.93206316</v>
          </cell>
          <cell r="AC39">
            <v>-474095717.08641386</v>
          </cell>
          <cell r="AE39">
            <v>-562652871.20260382</v>
          </cell>
          <cell r="AF39">
            <v>-612908405.15642512</v>
          </cell>
          <cell r="AG39">
            <v>-658401504.9311657</v>
          </cell>
        </row>
        <row r="40">
          <cell r="B40" t="str">
            <v>            Accum Dep &amp; Amort Buildings</v>
          </cell>
          <cell r="C40" t="str">
            <v>Land and buildings - depreciation</v>
          </cell>
          <cell r="D40">
            <v>-395053662.53454268</v>
          </cell>
          <cell r="E40">
            <v>-396338647.14400482</v>
          </cell>
          <cell r="F40">
            <v>-318098905.40277356</v>
          </cell>
          <cell r="G40">
            <v>-319126893.0903433</v>
          </cell>
          <cell r="H40">
            <v>-320154880.77791297</v>
          </cell>
          <cell r="I40">
            <v>-321182868.46548265</v>
          </cell>
          <cell r="J40">
            <v>-322210856.15305239</v>
          </cell>
          <cell r="K40">
            <v>-323238843.84062213</v>
          </cell>
          <cell r="L40">
            <v>-324266831.5281918</v>
          </cell>
          <cell r="M40">
            <v>-325294819.21576148</v>
          </cell>
          <cell r="N40">
            <v>-326322806.90333122</v>
          </cell>
          <cell r="O40">
            <v>-327350794.59090096</v>
          </cell>
          <cell r="P40">
            <v>-328378782.27847064</v>
          </cell>
          <cell r="R40">
            <v>-329406769.96604031</v>
          </cell>
          <cell r="S40">
            <v>-336035346.76638311</v>
          </cell>
          <cell r="T40">
            <v>-331462745.34117979</v>
          </cell>
          <cell r="U40">
            <v>-338126169.18177915</v>
          </cell>
          <cell r="V40">
            <v>-333518720.71631914</v>
          </cell>
          <cell r="W40">
            <v>-340216991.59717512</v>
          </cell>
          <cell r="X40">
            <v>-335574696.09145862</v>
          </cell>
          <cell r="Y40">
            <v>-342307814.01257116</v>
          </cell>
          <cell r="Z40">
            <v>-337630671.46659797</v>
          </cell>
          <cell r="AA40">
            <v>-344398636.42796719</v>
          </cell>
          <cell r="AB40">
            <v>-339686646.84173745</v>
          </cell>
          <cell r="AC40">
            <v>-346489458.84336323</v>
          </cell>
          <cell r="AE40">
            <v>-379945575.67185056</v>
          </cell>
          <cell r="AF40">
            <v>-385786912.56023431</v>
          </cell>
          <cell r="AG40">
            <v>-388734920.14015812</v>
          </cell>
        </row>
        <row r="41">
          <cell r="B41" t="str">
            <v>            Accum Dep &amp; Amort Office Furn &amp; Equip</v>
          </cell>
          <cell r="C41" t="str">
            <v>Mine development costs &amp; other - depreciation</v>
          </cell>
          <cell r="D41">
            <v>-6111414.38013326</v>
          </cell>
          <cell r="E41">
            <v>-6217456.4327956364</v>
          </cell>
          <cell r="F41">
            <v>-5058798.788366409</v>
          </cell>
          <cell r="G41">
            <v>-5143632.4304963099</v>
          </cell>
          <cell r="H41">
            <v>-5228466.0726262098</v>
          </cell>
          <cell r="I41">
            <v>-5313299.7147561107</v>
          </cell>
          <cell r="J41">
            <v>-5398133.3568860106</v>
          </cell>
          <cell r="K41">
            <v>-5482966.9990159106</v>
          </cell>
          <cell r="L41">
            <v>-5567800.6411458114</v>
          </cell>
          <cell r="M41">
            <v>-5652634.2832757123</v>
          </cell>
          <cell r="N41">
            <v>-5737467.9254056131</v>
          </cell>
          <cell r="O41">
            <v>-5822301.5675355131</v>
          </cell>
          <cell r="P41">
            <v>-5907135.2096654139</v>
          </cell>
          <cell r="Q41" t="e">
            <v>#DIV/0!</v>
          </cell>
          <cell r="R41">
            <v>-5991968.8517953139</v>
          </cell>
          <cell r="S41">
            <v>-6179799.1463646246</v>
          </cell>
          <cell r="T41">
            <v>-6161636.1360551147</v>
          </cell>
          <cell r="U41">
            <v>-6352342.1473067943</v>
          </cell>
          <cell r="V41">
            <v>-6331303.4203149155</v>
          </cell>
          <cell r="W41">
            <v>-6524885.1482489649</v>
          </cell>
          <cell r="X41">
            <v>-6500970.7045747163</v>
          </cell>
          <cell r="Y41">
            <v>-6697428.1491911355</v>
          </cell>
          <cell r="Z41">
            <v>-6670637.9888345171</v>
          </cell>
          <cell r="AA41">
            <v>-6869971.1501333062</v>
          </cell>
          <cell r="AB41">
            <v>-6840305.2730943169</v>
          </cell>
          <cell r="AC41">
            <v>-7042514.1510754758</v>
          </cell>
          <cell r="AE41">
            <v>-14780820.627281174</v>
          </cell>
          <cell r="AF41">
            <v>-22529114.02282232</v>
          </cell>
          <cell r="AG41">
            <v>-29498899.473326359</v>
          </cell>
        </row>
        <row r="42">
          <cell r="B42" t="str">
            <v>            Accum Dep &amp; Amort Spare Parts</v>
          </cell>
          <cell r="C42" t="str">
            <v>Mine development costs &amp; other - depreciation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e">
            <v>#DIV/0!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            Accum Dep &amp; Amort Asset Retirement</v>
          </cell>
          <cell r="C43" t="str">
            <v>Mine development costs &amp; other - depreciation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e">
            <v>#DIV/0!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            CWIP - Generation Assets</v>
          </cell>
          <cell r="C44" t="str">
            <v>Construction in Progress</v>
          </cell>
          <cell r="D44">
            <v>58548603.065923341</v>
          </cell>
          <cell r="E44">
            <v>62327767.719336234</v>
          </cell>
          <cell r="F44">
            <v>52978553.780262813</v>
          </cell>
          <cell r="G44">
            <v>53540222.607520916</v>
          </cell>
          <cell r="H44">
            <v>58893243.541048862</v>
          </cell>
          <cell r="I44">
            <v>60487177.83187978</v>
          </cell>
          <cell r="J44">
            <v>60486432.792750373</v>
          </cell>
          <cell r="K44">
            <v>62664289.565327331</v>
          </cell>
          <cell r="L44">
            <v>64728659.405528814</v>
          </cell>
          <cell r="M44">
            <v>67536262.23302649</v>
          </cell>
          <cell r="N44">
            <v>66260390.685873643</v>
          </cell>
          <cell r="O44">
            <v>37771115.173462398</v>
          </cell>
          <cell r="P44">
            <v>40284190.452131569</v>
          </cell>
          <cell r="Q44" t="e">
            <v>#DIV/0!</v>
          </cell>
          <cell r="R44">
            <v>59271759.476232693</v>
          </cell>
          <cell r="S44">
            <v>87220390.949639082</v>
          </cell>
          <cell r="T44">
            <v>77373173.441815078</v>
          </cell>
          <cell r="U44">
            <v>94055747.200466514</v>
          </cell>
          <cell r="V44">
            <v>108508331.99853678</v>
          </cell>
          <cell r="W44">
            <v>123255610.30410944</v>
          </cell>
          <cell r="X44">
            <v>131480181.42391209</v>
          </cell>
          <cell r="Y44">
            <v>141393875.87805158</v>
          </cell>
          <cell r="Z44">
            <v>159501592.74798378</v>
          </cell>
          <cell r="AA44">
            <v>76696773.340524063</v>
          </cell>
          <cell r="AB44">
            <v>83135812.460281193</v>
          </cell>
          <cell r="AC44">
            <v>77975798.392185301</v>
          </cell>
          <cell r="AE44">
            <v>-89572630.685699373</v>
          </cell>
          <cell r="AF44">
            <v>-86009453.428767189</v>
          </cell>
          <cell r="AG44">
            <v>-82201606.560244501</v>
          </cell>
        </row>
        <row r="45">
          <cell r="B45" t="str">
            <v>            CWIP - Capitalized Interest</v>
          </cell>
          <cell r="C45" t="str">
            <v>Construction in Progress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e">
            <v>#DIV/0!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3503591.5283910166</v>
          </cell>
          <cell r="AF45">
            <v>6432385.1047204323</v>
          </cell>
          <cell r="AG45">
            <v>9071926.4649623558</v>
          </cell>
        </row>
        <row r="46">
          <cell r="B46" t="str">
            <v>            CWIP - Buildings</v>
          </cell>
          <cell r="C46" t="str">
            <v>Construction in Progress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e">
            <v>#DIV/0!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Total: Property, Plant and Equipment</v>
          </cell>
          <cell r="D47">
            <v>919471662.26727808</v>
          </cell>
          <cell r="E47">
            <v>919033874.28621614</v>
          </cell>
          <cell r="F47">
            <v>737900770.61438918</v>
          </cell>
          <cell r="G47">
            <v>737358612.15061831</v>
          </cell>
          <cell r="H47">
            <v>740491428.39670932</v>
          </cell>
          <cell r="I47">
            <v>741372777.37098575</v>
          </cell>
          <cell r="J47">
            <v>741263217.74119461</v>
          </cell>
          <cell r="K47">
            <v>741046617.80733585</v>
          </cell>
          <cell r="L47">
            <v>742113972.94288766</v>
          </cell>
          <cell r="M47">
            <v>742974116.23817599</v>
          </cell>
          <cell r="N47">
            <v>749834934.90241909</v>
          </cell>
          <cell r="O47">
            <v>748104249.75122416</v>
          </cell>
          <cell r="P47">
            <v>747900583.56157732</v>
          </cell>
          <cell r="R47">
            <v>763567417.64659357</v>
          </cell>
          <cell r="S47">
            <v>800684749.51413357</v>
          </cell>
          <cell r="T47">
            <v>804695836.0887289</v>
          </cell>
          <cell r="U47">
            <v>831044555.33516431</v>
          </cell>
          <cell r="V47">
            <v>830286246.33200443</v>
          </cell>
          <cell r="W47">
            <v>854808964.49414003</v>
          </cell>
          <cell r="X47">
            <v>848329909.37845719</v>
          </cell>
          <cell r="Y47">
            <v>868950916.3171196</v>
          </cell>
          <cell r="Z47">
            <v>872935673.62717795</v>
          </cell>
          <cell r="AA47">
            <v>902555485.87850916</v>
          </cell>
          <cell r="AB47">
            <v>890460054.94264197</v>
          </cell>
          <cell r="AC47">
            <v>906131547.25754905</v>
          </cell>
          <cell r="AE47">
            <v>840423170.81889904</v>
          </cell>
          <cell r="AF47">
            <v>781594922.00376284</v>
          </cell>
          <cell r="AG47">
            <v>684950815.65383756</v>
          </cell>
        </row>
        <row r="48">
          <cell r="B48" t="str">
            <v>Other Assets:</v>
          </cell>
        </row>
        <row r="49">
          <cell r="B49" t="str">
            <v>            Other Intangible Assets</v>
          </cell>
          <cell r="C49" t="str">
            <v>Intangible assets</v>
          </cell>
          <cell r="D49">
            <v>9451860.6683605704</v>
          </cell>
          <cell r="E49">
            <v>9451860.6683605704</v>
          </cell>
          <cell r="F49">
            <v>7561488.534688456</v>
          </cell>
          <cell r="G49">
            <v>7561488.534688456</v>
          </cell>
          <cell r="H49">
            <v>7561488.534688456</v>
          </cell>
          <cell r="I49">
            <v>7561488.534688456</v>
          </cell>
          <cell r="J49">
            <v>7561488.534688456</v>
          </cell>
          <cell r="K49">
            <v>7561488.534688456</v>
          </cell>
          <cell r="L49">
            <v>7561488.534688456</v>
          </cell>
          <cell r="M49">
            <v>7561488.534688456</v>
          </cell>
          <cell r="N49">
            <v>7561488.534688456</v>
          </cell>
          <cell r="O49">
            <v>7561488.534688456</v>
          </cell>
          <cell r="P49">
            <v>7561488.534688456</v>
          </cell>
          <cell r="R49">
            <v>7561488.534688456</v>
          </cell>
          <cell r="S49">
            <v>7689649.3573102942</v>
          </cell>
          <cell r="T49">
            <v>7561488.534688456</v>
          </cell>
          <cell r="U49">
            <v>7689649.3573102942</v>
          </cell>
          <cell r="V49">
            <v>7561488.534688456</v>
          </cell>
          <cell r="W49">
            <v>7689649.3573102942</v>
          </cell>
          <cell r="X49">
            <v>7561488.534688456</v>
          </cell>
          <cell r="Y49">
            <v>7689649.3573102942</v>
          </cell>
          <cell r="Z49">
            <v>7561488.534688456</v>
          </cell>
          <cell r="AA49">
            <v>7689649.3573102942</v>
          </cell>
          <cell r="AB49">
            <v>7561488.534688456</v>
          </cell>
          <cell r="AC49">
            <v>7689649.3573102942</v>
          </cell>
          <cell r="AE49">
            <v>8136503.3639200497</v>
          </cell>
          <cell r="AF49">
            <v>7812835.2577660475</v>
          </cell>
          <cell r="AG49">
            <v>7466942.1136454763</v>
          </cell>
        </row>
        <row r="50">
          <cell r="B50" t="str">
            <v>            Amortization of Other Intangibles</v>
          </cell>
          <cell r="C50" t="str">
            <v>Intangible assets - amortization</v>
          </cell>
          <cell r="D50">
            <v>-9445587.8186315298</v>
          </cell>
          <cell r="E50">
            <v>-9447806.5686315298</v>
          </cell>
          <cell r="F50">
            <v>-7560020.2549052238</v>
          </cell>
          <cell r="G50">
            <v>-7561795.2549052238</v>
          </cell>
          <cell r="H50">
            <v>-7563570.2549052238</v>
          </cell>
          <cell r="I50">
            <v>-7565345.2549052238</v>
          </cell>
          <cell r="J50">
            <v>-7567120.2549052238</v>
          </cell>
          <cell r="K50">
            <v>-7568895.2549052238</v>
          </cell>
          <cell r="L50">
            <v>-7570670.2549052238</v>
          </cell>
          <cell r="M50">
            <v>-7572445.2549052238</v>
          </cell>
          <cell r="N50">
            <v>-7574220.2549052238</v>
          </cell>
          <cell r="O50">
            <v>-7575995.2549052238</v>
          </cell>
          <cell r="P50">
            <v>-7577770.2549052238</v>
          </cell>
          <cell r="R50">
            <v>-7579545.2549052238</v>
          </cell>
          <cell r="S50">
            <v>-7709817.2083781939</v>
          </cell>
          <cell r="T50">
            <v>-7583095.2549052238</v>
          </cell>
          <cell r="U50">
            <v>-7713427.3778697187</v>
          </cell>
          <cell r="V50">
            <v>-7586645.2549052238</v>
          </cell>
          <cell r="W50">
            <v>-7716449.4117680239</v>
          </cell>
          <cell r="X50">
            <v>-7589029.4215718908</v>
          </cell>
          <cell r="Y50">
            <v>-7718864.6660053125</v>
          </cell>
          <cell r="Z50">
            <v>-7591404.4215718908</v>
          </cell>
          <cell r="AA50">
            <v>-7721279.9202426001</v>
          </cell>
          <cell r="AB50">
            <v>-7593779.4215718908</v>
          </cell>
          <cell r="AC50">
            <v>-7723695.1744798888</v>
          </cell>
          <cell r="AE50">
            <v>-8187861.2650330402</v>
          </cell>
          <cell r="AF50">
            <v>-7871407.9879523041</v>
          </cell>
          <cell r="AG50">
            <v>-7522921.6871689567</v>
          </cell>
        </row>
        <row r="51">
          <cell r="B51" t="str">
            <v>            Other Assets</v>
          </cell>
          <cell r="C51" t="str">
            <v>Other current assets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            Deferred Tax Asset Foreign</v>
          </cell>
          <cell r="C52" t="str">
            <v>Other current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            Deferred Financing Costs</v>
          </cell>
          <cell r="C53" t="str">
            <v>Other current assets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            Accum Amort Defd Financing Costs</v>
          </cell>
          <cell r="C54" t="str">
            <v>Other current assets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 t="e">
            <v>#REF!</v>
          </cell>
          <cell r="AF54" t="e">
            <v>#REF!</v>
          </cell>
          <cell r="AG54" t="e">
            <v>#REF!</v>
          </cell>
        </row>
        <row r="55">
          <cell r="B55" t="str">
            <v>            Goodwill</v>
          </cell>
          <cell r="C55" t="str">
            <v>Goodwill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            Other Long Term Restricted Cash Deposits</v>
          </cell>
          <cell r="C56" t="str">
            <v>Other current assets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Loans Rec - LT - Maikuben West CJSC</v>
          </cell>
          <cell r="C57" t="str">
            <v>Other current assets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Cap Contribution Inv - Shygys Energy LLP (Kaz)Op</v>
          </cell>
          <cell r="C58" t="str">
            <v>subsidiaries and associates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Total: Other Assets</v>
          </cell>
          <cell r="D59">
            <v>6272.8497290406376</v>
          </cell>
          <cell r="E59">
            <v>4054.0997290406376</v>
          </cell>
          <cell r="F59">
            <v>1468.2797832321376</v>
          </cell>
          <cell r="G59">
            <v>-306.72021676786244</v>
          </cell>
          <cell r="H59">
            <v>-2081.7202167678624</v>
          </cell>
          <cell r="I59">
            <v>-3856.7202167678624</v>
          </cell>
          <cell r="J59">
            <v>-5631.7202167678624</v>
          </cell>
          <cell r="K59">
            <v>-7406.7202167678624</v>
          </cell>
          <cell r="L59">
            <v>-9181.7202167678624</v>
          </cell>
          <cell r="M59">
            <v>-10956.720216767862</v>
          </cell>
          <cell r="N59">
            <v>-12731.720216767862</v>
          </cell>
          <cell r="O59">
            <v>-14506.720216767862</v>
          </cell>
          <cell r="P59">
            <v>-16281.720216767862</v>
          </cell>
          <cell r="R59">
            <v>-18056.720216767862</v>
          </cell>
          <cell r="S59">
            <v>-20167.851067899726</v>
          </cell>
          <cell r="T59">
            <v>-21606.720216767862</v>
          </cell>
          <cell r="U59">
            <v>-23778.020559424534</v>
          </cell>
          <cell r="V59">
            <v>-25156.720216767862</v>
          </cell>
          <cell r="W59">
            <v>-26800.054457729682</v>
          </cell>
          <cell r="X59">
            <v>-27540.88688343484</v>
          </cell>
          <cell r="Y59">
            <v>-29215.308695018291</v>
          </cell>
          <cell r="Z59">
            <v>-29915.88688343484</v>
          </cell>
          <cell r="AA59">
            <v>-31630.562932305969</v>
          </cell>
          <cell r="AB59">
            <v>-32290.88688343484</v>
          </cell>
          <cell r="AC59">
            <v>-34045.817169594578</v>
          </cell>
          <cell r="AE59" t="e">
            <v>#REF!</v>
          </cell>
          <cell r="AF59" t="e">
            <v>#REF!</v>
          </cell>
          <cell r="AG59" t="e">
            <v>#REF!</v>
          </cell>
        </row>
        <row r="60">
          <cell r="B60" t="str">
            <v>Total: Assets</v>
          </cell>
          <cell r="D60">
            <v>988727352.07537365</v>
          </cell>
          <cell r="E60">
            <v>987968526.32082295</v>
          </cell>
          <cell r="F60">
            <v>789141986.98093939</v>
          </cell>
          <cell r="G60">
            <v>789995559.98128557</v>
          </cell>
          <cell r="H60">
            <v>790302680.25924397</v>
          </cell>
          <cell r="I60">
            <v>792167215.9447155</v>
          </cell>
          <cell r="J60">
            <v>792945441.93517184</v>
          </cell>
          <cell r="K60">
            <v>793744204.23203981</v>
          </cell>
          <cell r="L60">
            <v>793665802.90743995</v>
          </cell>
          <cell r="M60">
            <v>795649626.20236683</v>
          </cell>
          <cell r="N60">
            <v>798243775.08337951</v>
          </cell>
          <cell r="O60">
            <v>799708325.43804932</v>
          </cell>
          <cell r="P60">
            <v>799463675.60946143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B64" t="str">
            <v>            Accounts Payable</v>
          </cell>
          <cell r="C64" t="str">
            <v>Trade payables</v>
          </cell>
          <cell r="D64">
            <v>3334096.8755873153</v>
          </cell>
          <cell r="E64">
            <v>4112568.8083847826</v>
          </cell>
          <cell r="F64">
            <v>1985084.7915947358</v>
          </cell>
          <cell r="G64">
            <v>2607862.3378327116</v>
          </cell>
          <cell r="H64">
            <v>3230784.6117481682</v>
          </cell>
          <cell r="I64">
            <v>1926427.7533815831</v>
          </cell>
          <cell r="J64">
            <v>2549557.0135226813</v>
          </cell>
          <cell r="K64">
            <v>3172334.9605939304</v>
          </cell>
          <cell r="L64">
            <v>1867551.0563941146</v>
          </cell>
          <cell r="M64">
            <v>2490473.6189670581</v>
          </cell>
          <cell r="N64">
            <v>3113678.1258245278</v>
          </cell>
          <cell r="O64">
            <v>1809245.0000639276</v>
          </cell>
          <cell r="P64">
            <v>2432449.5547354049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</row>
        <row r="65">
          <cell r="B65" t="str">
            <v>            Accrued Interest</v>
          </cell>
          <cell r="C65" t="str">
            <v>Other payables</v>
          </cell>
          <cell r="D65">
            <v>0</v>
          </cell>
          <cell r="E65">
            <v>0</v>
          </cell>
          <cell r="F65">
            <v>70094.534430555592</v>
          </cell>
          <cell r="G65">
            <v>70094.534430555592</v>
          </cell>
          <cell r="H65">
            <v>70094.534430555592</v>
          </cell>
          <cell r="I65">
            <v>70094.534430555592</v>
          </cell>
          <cell r="J65">
            <v>70094.534430555592</v>
          </cell>
          <cell r="K65">
            <v>70094.534430555592</v>
          </cell>
          <cell r="L65">
            <v>70094.534430555592</v>
          </cell>
          <cell r="M65">
            <v>70094.534430555592</v>
          </cell>
          <cell r="N65">
            <v>70094.534430555592</v>
          </cell>
          <cell r="O65">
            <v>70094.534430555592</v>
          </cell>
          <cell r="P65">
            <v>70094.534430555592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</row>
        <row r="66">
          <cell r="B66" t="str">
            <v>            VAT Payable</v>
          </cell>
          <cell r="C66" t="str">
            <v>Other payables</v>
          </cell>
          <cell r="D66">
            <v>1449787.0827500001</v>
          </cell>
          <cell r="E66">
            <v>1449787.0827500001</v>
          </cell>
          <cell r="F66">
            <v>1159829.6662000001</v>
          </cell>
          <cell r="G66">
            <v>1159829.6662000001</v>
          </cell>
          <cell r="H66">
            <v>1159829.6662000001</v>
          </cell>
          <cell r="I66">
            <v>1159829.6662000001</v>
          </cell>
          <cell r="J66">
            <v>1159829.6662000001</v>
          </cell>
          <cell r="K66">
            <v>1159829.6662000001</v>
          </cell>
          <cell r="L66">
            <v>1159829.6662000001</v>
          </cell>
          <cell r="M66">
            <v>1159829.6662000001</v>
          </cell>
          <cell r="N66">
            <v>1159829.6662000001</v>
          </cell>
          <cell r="O66">
            <v>1159829.6662000001</v>
          </cell>
          <cell r="P66">
            <v>1159829.6662000001</v>
          </cell>
          <cell r="R66">
            <v>1159829.6662000001</v>
          </cell>
          <cell r="S66">
            <v>1179487.7961355932</v>
          </cell>
          <cell r="T66">
            <v>1159829.6662000001</v>
          </cell>
          <cell r="U66">
            <v>1179487.7961355932</v>
          </cell>
          <cell r="V66">
            <v>1159829.6662000001</v>
          </cell>
          <cell r="W66">
            <v>1179487.7961355932</v>
          </cell>
          <cell r="X66">
            <v>1159829.6662000001</v>
          </cell>
          <cell r="Y66">
            <v>1179487.7961355932</v>
          </cell>
          <cell r="Z66">
            <v>1159829.6662000001</v>
          </cell>
          <cell r="AA66">
            <v>1179487.7961355932</v>
          </cell>
          <cell r="AB66">
            <v>1159829.6662000001</v>
          </cell>
          <cell r="AC66">
            <v>1179487.7961355932</v>
          </cell>
          <cell r="AE66">
            <v>1248029.1330626721</v>
          </cell>
          <cell r="AF66">
            <v>1198382.8405637774</v>
          </cell>
          <cell r="AG66">
            <v>1145327.5290274543</v>
          </cell>
        </row>
        <row r="67">
          <cell r="B67" t="str">
            <v>            Income Taxes Payable Foreign</v>
          </cell>
          <cell r="C67" t="str">
            <v>Other payables</v>
          </cell>
          <cell r="D67">
            <v>-6078132.9086562367</v>
          </cell>
          <cell r="E67">
            <v>-6747860.1483164029</v>
          </cell>
          <cell r="F67">
            <v>-17702122.922163732</v>
          </cell>
          <cell r="G67">
            <v>-17955207.319253143</v>
          </cell>
          <cell r="H67">
            <v>-18097429.957930136</v>
          </cell>
          <cell r="I67">
            <v>-17127358.647011995</v>
          </cell>
          <cell r="J67">
            <v>-16322450.451970851</v>
          </cell>
          <cell r="K67">
            <v>-15693724.647198649</v>
          </cell>
          <cell r="L67">
            <v>-15079578.475764016</v>
          </cell>
          <cell r="M67">
            <v>-14439524.327302404</v>
          </cell>
          <cell r="N67">
            <v>-13983915.294029098</v>
          </cell>
          <cell r="O67">
            <v>-13058088.711802829</v>
          </cell>
          <cell r="P67">
            <v>-12347030.978446171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</row>
        <row r="68">
          <cell r="B68" t="str">
            <v>            Other Non-Income Taxes Payable - Current</v>
          </cell>
          <cell r="C68" t="str">
            <v>Other payables</v>
          </cell>
          <cell r="D68">
            <v>2500466.4750780668</v>
          </cell>
          <cell r="E68">
            <v>2500466.4750780668</v>
          </cell>
          <cell r="F68">
            <v>2000373.1800624535</v>
          </cell>
          <cell r="G68">
            <v>2000373.1800624535</v>
          </cell>
          <cell r="H68">
            <v>2000373.1800624535</v>
          </cell>
          <cell r="I68">
            <v>2000373.1800624535</v>
          </cell>
          <cell r="J68">
            <v>2000373.1800624535</v>
          </cell>
          <cell r="K68">
            <v>2000373.1800624535</v>
          </cell>
          <cell r="L68">
            <v>2000373.1800624535</v>
          </cell>
          <cell r="M68">
            <v>2000373.1800624535</v>
          </cell>
          <cell r="N68">
            <v>2000373.1800624535</v>
          </cell>
          <cell r="O68">
            <v>2000373.1800624535</v>
          </cell>
          <cell r="P68">
            <v>2000373.1800624535</v>
          </cell>
          <cell r="R68">
            <v>2000373.1800624535</v>
          </cell>
          <cell r="S68">
            <v>2034277.8102330035</v>
          </cell>
          <cell r="T68">
            <v>2000373.1800624535</v>
          </cell>
          <cell r="U68">
            <v>2034277.8102330035</v>
          </cell>
          <cell r="V68">
            <v>2000373.1800624535</v>
          </cell>
          <cell r="W68">
            <v>2034277.8102330035</v>
          </cell>
          <cell r="X68">
            <v>2000373.1800624535</v>
          </cell>
          <cell r="Y68">
            <v>2034277.8102330035</v>
          </cell>
          <cell r="Z68">
            <v>2000373.1800624535</v>
          </cell>
          <cell r="AA68">
            <v>2034277.8102330035</v>
          </cell>
          <cell r="AB68">
            <v>2000373.1800624535</v>
          </cell>
          <cell r="AC68">
            <v>2034277.8102330035</v>
          </cell>
          <cell r="AE68">
            <v>2152491.9377986197</v>
          </cell>
          <cell r="AF68">
            <v>2066866.3369897509</v>
          </cell>
          <cell r="AG68">
            <v>1975361.1570913624</v>
          </cell>
        </row>
        <row r="69">
          <cell r="B69" t="str">
            <v>            Derivative Liability - Short Term</v>
          </cell>
          <cell r="C69" t="str">
            <v>Other payables</v>
          </cell>
          <cell r="D69">
            <v>-2522.9132911183719</v>
          </cell>
          <cell r="E69">
            <v>-2522.9132911183719</v>
          </cell>
          <cell r="F69">
            <v>-2018.3306328946978</v>
          </cell>
          <cell r="G69">
            <v>-2018.3306328946978</v>
          </cell>
          <cell r="H69">
            <v>-2018.3306328946978</v>
          </cell>
          <cell r="I69">
            <v>-2018.3306328946978</v>
          </cell>
          <cell r="J69">
            <v>-2018.3306328946978</v>
          </cell>
          <cell r="K69">
            <v>-2018.3306328946978</v>
          </cell>
          <cell r="L69">
            <v>-2018.3306328946978</v>
          </cell>
          <cell r="M69">
            <v>-2018.3306328946978</v>
          </cell>
          <cell r="N69">
            <v>-2018.3306328946978</v>
          </cell>
          <cell r="O69">
            <v>-2018.3306328946978</v>
          </cell>
          <cell r="P69">
            <v>-2018.3306328946978</v>
          </cell>
          <cell r="R69">
            <v>-2018.3306328946978</v>
          </cell>
          <cell r="S69">
            <v>-2052.5396266725738</v>
          </cell>
          <cell r="T69">
            <v>-2018.3306328946978</v>
          </cell>
          <cell r="U69">
            <v>-2052.5396266725738</v>
          </cell>
          <cell r="V69">
            <v>-2018.3306328946978</v>
          </cell>
          <cell r="W69">
            <v>-2052.5396266725738</v>
          </cell>
          <cell r="X69">
            <v>-2018.3306328946978</v>
          </cell>
          <cell r="Y69">
            <v>-2052.5396266725738</v>
          </cell>
          <cell r="Z69">
            <v>-2018.3306328946978</v>
          </cell>
          <cell r="AA69">
            <v>-2052.5396266725738</v>
          </cell>
          <cell r="AB69">
            <v>-2018.3306328946978</v>
          </cell>
          <cell r="AC69">
            <v>-2052.5396266725738</v>
          </cell>
          <cell r="AE69">
            <v>-2171.8149685361136</v>
          </cell>
          <cell r="AF69">
            <v>-2085.4207023086701</v>
          </cell>
          <cell r="AG69">
            <v>-1993.0940757080816</v>
          </cell>
        </row>
        <row r="70">
          <cell r="B70" t="str">
            <v>            Accrued Other</v>
          </cell>
          <cell r="C70" t="str">
            <v>Other payables</v>
          </cell>
          <cell r="D70">
            <v>2419242.4012281415</v>
          </cell>
          <cell r="E70">
            <v>315868.07583364274</v>
          </cell>
          <cell r="F70">
            <v>549028.57607177121</v>
          </cell>
          <cell r="G70">
            <v>877106.88241286273</v>
          </cell>
          <cell r="H70">
            <v>277384.38695065223</v>
          </cell>
          <cell r="I70">
            <v>678356.76136754209</v>
          </cell>
          <cell r="J70">
            <v>1066396.3172548546</v>
          </cell>
          <cell r="K70">
            <v>252694.46066691418</v>
          </cell>
          <cell r="L70">
            <v>580772.76700800587</v>
          </cell>
          <cell r="M70">
            <v>933540.99963283562</v>
          </cell>
          <cell r="N70">
            <v>325588.52874271228</v>
          </cell>
          <cell r="O70">
            <v>713628.08463002497</v>
          </cell>
          <cell r="P70">
            <v>1114600.4590469149</v>
          </cell>
          <cell r="R70">
            <v>727559.45112159185</v>
          </cell>
          <cell r="S70">
            <v>1329853.08405002</v>
          </cell>
          <cell r="T70">
            <v>1869637.5851215336</v>
          </cell>
          <cell r="U70">
            <v>-3357622.5208006441</v>
          </cell>
          <cell r="V70">
            <v>-2779879.1892577456</v>
          </cell>
          <cell r="W70">
            <v>-2313484.2377617322</v>
          </cell>
          <cell r="X70">
            <v>-3462325.1972251362</v>
          </cell>
          <cell r="Y70">
            <v>-2990381.9400294051</v>
          </cell>
          <cell r="Z70">
            <v>-2435589.2189035397</v>
          </cell>
          <cell r="AA70">
            <v>-3316775.9822147526</v>
          </cell>
          <cell r="AB70">
            <v>-2562192.8945335764</v>
          </cell>
          <cell r="AC70">
            <v>-1789067.3875299734</v>
          </cell>
          <cell r="AE70">
            <v>-1893032.0669405628</v>
          </cell>
          <cell r="AF70">
            <v>-1817727.7160922086</v>
          </cell>
          <cell r="AG70">
            <v>-1737252.5065004968</v>
          </cell>
        </row>
        <row r="71">
          <cell r="B71" t="str">
            <v>            Proj Fin Debt - Cur - US$ Denom</v>
          </cell>
          <cell r="C71" t="str">
            <v>Short-term loans</v>
          </cell>
          <cell r="D71">
            <v>170581296.64001331</v>
          </cell>
          <cell r="E71">
            <v>170581296.64001331</v>
          </cell>
          <cell r="F71">
            <v>170581277.6400106</v>
          </cell>
          <cell r="G71">
            <v>170581277.6400106</v>
          </cell>
          <cell r="H71">
            <v>170581277.6400106</v>
          </cell>
          <cell r="I71">
            <v>170581277.6400106</v>
          </cell>
          <cell r="J71">
            <v>170581277.6400106</v>
          </cell>
          <cell r="K71">
            <v>170581277.6400106</v>
          </cell>
          <cell r="L71">
            <v>170581277.6400106</v>
          </cell>
          <cell r="M71">
            <v>170581277.6400106</v>
          </cell>
          <cell r="N71">
            <v>170581277.6400106</v>
          </cell>
          <cell r="O71">
            <v>170581277.6400106</v>
          </cell>
          <cell r="P71">
            <v>170581277.6400106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</row>
        <row r="72">
          <cell r="B72" t="str">
            <v>            Proj Fin Debt - Cur - Foreign Denom</v>
          </cell>
          <cell r="C72" t="str">
            <v>Short-term loans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B73" t="str">
            <v>            ST Portion of LT Incentive Compensatn Payable</v>
          </cell>
          <cell r="C73" t="str">
            <v>Other payables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            Deferred Tax Liability - Foreign Current</v>
          </cell>
          <cell r="C74" t="str">
            <v>Deferred tax liabilities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B75" t="str">
            <v>            Contingent Legal Reserves - ST</v>
          </cell>
          <cell r="C75" t="str">
            <v>Short-term provisions</v>
          </cell>
          <cell r="D75">
            <v>8671808.1661552507</v>
          </cell>
          <cell r="E75">
            <v>8671808.1661552507</v>
          </cell>
          <cell r="F75">
            <v>6937446.5329242013</v>
          </cell>
          <cell r="G75">
            <v>6937446.5329242013</v>
          </cell>
          <cell r="H75">
            <v>6937446.5329242013</v>
          </cell>
          <cell r="I75">
            <v>6937446.5329242013</v>
          </cell>
          <cell r="J75">
            <v>6937446.5329242013</v>
          </cell>
          <cell r="K75">
            <v>6937446.5329242013</v>
          </cell>
          <cell r="L75">
            <v>6937446.5329242013</v>
          </cell>
          <cell r="M75">
            <v>6937446.5329242013</v>
          </cell>
          <cell r="N75">
            <v>6937446.5329242013</v>
          </cell>
          <cell r="O75">
            <v>6937446.5329242013</v>
          </cell>
          <cell r="P75">
            <v>6937446.5329242013</v>
          </cell>
          <cell r="R75">
            <v>6937446.5329242013</v>
          </cell>
          <cell r="S75">
            <v>7055030.3724652892</v>
          </cell>
          <cell r="T75">
            <v>6937446.5329242013</v>
          </cell>
          <cell r="U75">
            <v>7055030.3724652892</v>
          </cell>
          <cell r="V75">
            <v>6937446.5329242013</v>
          </cell>
          <cell r="W75">
            <v>7055030.3724652892</v>
          </cell>
          <cell r="X75">
            <v>6937446.5329242013</v>
          </cell>
          <cell r="Y75">
            <v>7055030.3724652892</v>
          </cell>
          <cell r="Z75">
            <v>6937446.5329242013</v>
          </cell>
          <cell r="AA75">
            <v>7055030.3724652892</v>
          </cell>
          <cell r="AB75">
            <v>6937446.5329242013</v>
          </cell>
          <cell r="AC75">
            <v>7055030.3724652892</v>
          </cell>
          <cell r="AE75">
            <v>7465005.9698171485</v>
          </cell>
          <cell r="AF75">
            <v>7168049.8651354741</v>
          </cell>
          <cell r="AG75">
            <v>6850702.9323942242</v>
          </cell>
        </row>
        <row r="76">
          <cell r="B76" t="str">
            <v>Charges Payable - NurEnergoService LLP</v>
          </cell>
          <cell r="C76" t="str">
            <v>Trade payables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B77" t="str">
            <v>Charges Payable - AES Electric LTD</v>
          </cell>
          <cell r="C77" t="str">
            <v>Trade payables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Charges Payable - Lal Pir LTD</v>
          </cell>
          <cell r="C78" t="str">
            <v>Trade payables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Charges Payable - AES Great Britain</v>
          </cell>
          <cell r="C79" t="str">
            <v>Trade payables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B80" t="str">
            <v>Charges Payable - Maikuben West CJSC</v>
          </cell>
          <cell r="C80" t="str">
            <v>Trade payables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B81" t="str">
            <v>Charges Payable - Shulbinsk GES LSC</v>
          </cell>
          <cell r="C81" t="str">
            <v>Trade payables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B82" t="str">
            <v>Charges Payable - UstKamenogorsk GES LLP</v>
          </cell>
          <cell r="C82" t="str">
            <v>Trade payables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Charges Payable - AES Corp</v>
          </cell>
          <cell r="C83" t="str">
            <v>Trade payables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Charges Payable - Silk Road Inc</v>
          </cell>
          <cell r="C84" t="str">
            <v>Trade payables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Charges Payable - Borsod Energetikia Kft</v>
          </cell>
          <cell r="C85" t="str">
            <v>Trade payables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102862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Total: Current Liabilities</v>
          </cell>
          <cell r="D86">
            <v>182876041.81886473</v>
          </cell>
          <cell r="E86">
            <v>180881412.18660754</v>
          </cell>
          <cell r="F86">
            <v>165578993.66849768</v>
          </cell>
          <cell r="G86">
            <v>166276765.12398735</v>
          </cell>
          <cell r="H86">
            <v>166157742.26376361</v>
          </cell>
          <cell r="I86">
            <v>166224429.09073204</v>
          </cell>
          <cell r="J86">
            <v>168040506.1018016</v>
          </cell>
          <cell r="K86">
            <v>168478307.99705711</v>
          </cell>
          <cell r="L86">
            <v>168115748.57063302</v>
          </cell>
          <cell r="M86">
            <v>169731493.51429239</v>
          </cell>
          <cell r="N86">
            <v>170202354.58353305</v>
          </cell>
          <cell r="O86">
            <v>170211787.59588605</v>
          </cell>
          <cell r="P86">
            <v>171947022.25833106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  <cell r="AB86" t="e">
            <v>#REF!</v>
          </cell>
          <cell r="AC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</row>
        <row r="87">
          <cell r="B87" t="str">
            <v>Long-Term Liabilities:</v>
          </cell>
        </row>
        <row r="88">
          <cell r="B88" t="str">
            <v>            Proj Fin Debt - LT - Foreign Denominated</v>
          </cell>
          <cell r="C88" t="str">
            <v>Short-term loans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            Deferred Tax Liability Foreign</v>
          </cell>
          <cell r="C89" t="str">
            <v>Deferred tax liabilities</v>
          </cell>
          <cell r="D89">
            <v>247669198.53918272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</row>
        <row r="90">
          <cell r="B90" t="str">
            <v>            Contingent Legal Reserves - LT</v>
          </cell>
          <cell r="C90" t="str">
            <v>Long-term provisions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B91" t="str">
            <v>            LT Derivative Liability</v>
          </cell>
          <cell r="C91" t="str">
            <v>Deferred tax liabilities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B92" t="str">
            <v>            LT Incentive Compensation Payable</v>
          </cell>
          <cell r="C92" t="str">
            <v>Employee benefits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#DIV/0!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7242116</v>
          </cell>
          <cell r="AE92">
            <v>0</v>
          </cell>
          <cell r="AF92">
            <v>0</v>
          </cell>
          <cell r="AG92">
            <v>0</v>
          </cell>
        </row>
        <row r="93">
          <cell r="B93" t="str">
            <v>            LT Accrued Asset Retirement Obligations</v>
          </cell>
          <cell r="C93" t="str">
            <v>Long-term provisions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e">
            <v>#DIV/0!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 t="e">
            <v>#REF!</v>
          </cell>
          <cell r="AF93" t="e">
            <v>#REF!</v>
          </cell>
          <cell r="AG93" t="e">
            <v>#REF!</v>
          </cell>
        </row>
        <row r="94">
          <cell r="B94" t="str">
            <v>Loans Payable - LT - AES Corp</v>
          </cell>
          <cell r="C94" t="str">
            <v>Long-term loans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e">
            <v>#DIV/0!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B95" t="str">
            <v>Loans Payable - LT - AES Global Power Holdings BV</v>
          </cell>
          <cell r="C95" t="str">
            <v>Long-term loans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e">
            <v>#DIV/0!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101994786.19382574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Int Payable - LT - Kazakhmys</v>
          </cell>
          <cell r="C96" t="str">
            <v>Other payables</v>
          </cell>
          <cell r="D96">
            <v>103624129.62264748</v>
          </cell>
          <cell r="E96">
            <v>103974602.29480027</v>
          </cell>
          <cell r="F96">
            <v>104157752.52992526</v>
          </cell>
          <cell r="G96">
            <v>104438130.66764748</v>
          </cell>
          <cell r="H96">
            <v>104709464.34931415</v>
          </cell>
          <cell r="I96">
            <v>104989842.48703638</v>
          </cell>
          <cell r="J96">
            <v>103214867.98613361</v>
          </cell>
          <cell r="K96">
            <v>103495246.12385581</v>
          </cell>
          <cell r="L96">
            <v>103775624.26157805</v>
          </cell>
          <cell r="M96">
            <v>104046957.94324471</v>
          </cell>
          <cell r="N96">
            <v>104327336.08096693</v>
          </cell>
          <cell r="O96">
            <v>104598669.76263361</v>
          </cell>
          <cell r="P96">
            <v>102798823.00757806</v>
          </cell>
          <cell r="Q96" t="e">
            <v>#DIV/0!</v>
          </cell>
          <cell r="R96">
            <v>103149295.67973083</v>
          </cell>
          <cell r="S96">
            <v>103457803.60874449</v>
          </cell>
          <cell r="T96">
            <v>103811048.38112898</v>
          </cell>
          <cell r="U96">
            <v>104153383.59776287</v>
          </cell>
          <cell r="V96">
            <v>104495035.37033036</v>
          </cell>
          <cell r="W96">
            <v>102393393.7676979</v>
          </cell>
          <cell r="X96">
            <v>102764378.70409983</v>
          </cell>
          <cell r="Y96">
            <v>103100279.3267857</v>
          </cell>
          <cell r="Z96">
            <v>103448177.26713338</v>
          </cell>
          <cell r="AA96">
            <v>103795667.69597238</v>
          </cell>
          <cell r="AB96">
            <v>104131975.83016697</v>
          </cell>
          <cell r="AC96">
            <v>101994786.19382574</v>
          </cell>
          <cell r="AE96">
            <v>101900103.24984726</v>
          </cell>
          <cell r="AF96">
            <v>101968684.59567676</v>
          </cell>
          <cell r="AG96">
            <v>102041975.15747742</v>
          </cell>
        </row>
        <row r="97">
          <cell r="B97" t="str">
            <v>Int Payable - LT - AES Global Power Holdings BV</v>
          </cell>
          <cell r="C97" t="str">
            <v>Long-term loans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e">
            <v>#DIV/0!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Int Payable - LT - AES Electric LTD</v>
          </cell>
          <cell r="C98" t="str">
            <v>Long-term loans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e">
            <v>#DIV/0!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B99" t="str">
            <v>Total: Long-Term Liabilities</v>
          </cell>
          <cell r="D99">
            <v>351293328.16183019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>
            <v>102798823.00757806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</row>
        <row r="100">
          <cell r="B100" t="str">
            <v>Stockholders Equity:</v>
          </cell>
        </row>
        <row r="101">
          <cell r="B101" t="str">
            <v>Contributed Capital - Suntree Power LTD</v>
          </cell>
          <cell r="C101" t="str">
            <v>Shareholders capital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Contributed Capital - AES Corp</v>
          </cell>
          <cell r="C102" t="str">
            <v>Shareholders capital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1640</v>
          </cell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            Common Stock</v>
          </cell>
          <cell r="C103" t="str">
            <v>Shareholders capital</v>
          </cell>
          <cell r="D103">
            <v>834650.69195995212</v>
          </cell>
          <cell r="E103">
            <v>834650.69195995212</v>
          </cell>
          <cell r="F103">
            <v>667720.55356796167</v>
          </cell>
          <cell r="G103">
            <v>667720.55356796167</v>
          </cell>
          <cell r="H103">
            <v>667720.55356796167</v>
          </cell>
          <cell r="I103">
            <v>667720.55356796167</v>
          </cell>
          <cell r="J103">
            <v>667720.55356796167</v>
          </cell>
          <cell r="K103">
            <v>667720.55356796167</v>
          </cell>
          <cell r="L103">
            <v>667720.55356796167</v>
          </cell>
          <cell r="M103">
            <v>667720.55356796167</v>
          </cell>
          <cell r="N103">
            <v>667720.55356796167</v>
          </cell>
          <cell r="O103">
            <v>667720.55356796167</v>
          </cell>
          <cell r="P103">
            <v>667720.55356796167</v>
          </cell>
          <cell r="R103">
            <v>667720.55356796167</v>
          </cell>
          <cell r="S103">
            <v>679037.85108606284</v>
          </cell>
          <cell r="T103">
            <v>667720.55356796167</v>
          </cell>
          <cell r="U103">
            <v>679037.85108606284</v>
          </cell>
          <cell r="V103">
            <v>667720.55356796167</v>
          </cell>
          <cell r="W103">
            <v>679037.85108606284</v>
          </cell>
          <cell r="X103">
            <v>667720.55356796167</v>
          </cell>
          <cell r="Y103">
            <v>679037.85108606284</v>
          </cell>
          <cell r="Z103">
            <v>667720.55356796167</v>
          </cell>
          <cell r="AA103">
            <v>679037.85108606284</v>
          </cell>
          <cell r="AB103">
            <v>667720.55356796167</v>
          </cell>
          <cell r="AC103">
            <v>679037.85108606284</v>
          </cell>
          <cell r="AE103">
            <v>718497.48965970252</v>
          </cell>
          <cell r="AF103">
            <v>689915.83592552156</v>
          </cell>
          <cell r="AG103">
            <v>659371.59048918763</v>
          </cell>
        </row>
        <row r="104">
          <cell r="B104" t="str">
            <v>            Beginning Retained Earnings</v>
          </cell>
          <cell r="C104" t="str">
            <v>Retained earnings</v>
          </cell>
          <cell r="D104">
            <v>438002556.80766648</v>
          </cell>
          <cell r="E104">
            <v>453569176.53206795</v>
          </cell>
          <cell r="F104">
            <v>453569176.53206789</v>
          </cell>
          <cell r="G104">
            <v>453569176.53206789</v>
          </cell>
          <cell r="H104">
            <v>453569176.53206789</v>
          </cell>
          <cell r="I104">
            <v>453569176.53206789</v>
          </cell>
          <cell r="J104">
            <v>453569176.53206789</v>
          </cell>
          <cell r="K104">
            <v>453569176.53206789</v>
          </cell>
          <cell r="L104">
            <v>453569176.53206789</v>
          </cell>
          <cell r="M104">
            <v>453569176.53206789</v>
          </cell>
          <cell r="N104">
            <v>453569176.53206789</v>
          </cell>
          <cell r="O104">
            <v>453569176.53206789</v>
          </cell>
          <cell r="P104">
            <v>453569176.53206789</v>
          </cell>
          <cell r="R104" t="e">
            <v>#REF!</v>
          </cell>
          <cell r="S104" t="e">
            <v>#REF!</v>
          </cell>
          <cell r="T104" t="e">
            <v>#REF!</v>
          </cell>
          <cell r="U104" t="e">
            <v>#REF!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</row>
        <row r="105">
          <cell r="B105" t="str">
            <v>Dividends - Suntree Power LTD</v>
          </cell>
          <cell r="C105" t="str">
            <v>Dividend payable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B106" t="str">
            <v>            YTD Net Income</v>
          </cell>
          <cell r="C106" t="str">
            <v>Retained earnings</v>
          </cell>
          <cell r="D106">
            <v>15566619.724401386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R106" t="e">
            <v>#REF!</v>
          </cell>
          <cell r="S106" t="e">
            <v>#REF!</v>
          </cell>
          <cell r="T106" t="e">
            <v>#REF!</v>
          </cell>
          <cell r="U106" t="e">
            <v>#REF!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</row>
        <row r="107">
          <cell r="B107" t="str">
            <v>            Cumulative Translation Adjustment</v>
          </cell>
          <cell r="C107" t="str">
            <v>Currency translation reserve</v>
          </cell>
          <cell r="D107">
            <v>154154.55628441682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</row>
        <row r="108">
          <cell r="B108" t="str">
            <v>Total: Stockholders Equity</v>
          </cell>
          <cell r="D108">
            <v>454557981.7803123</v>
          </cell>
        </row>
      </sheetData>
      <sheetData sheetId="12"/>
      <sheetData sheetId="13" refreshError="1"/>
      <sheetData sheetId="14" refreshError="1"/>
      <sheetData sheetId="15">
        <row r="21">
          <cell r="Q21">
            <v>61217.920103251745</v>
          </cell>
        </row>
        <row r="48">
          <cell r="Q48">
            <v>0</v>
          </cell>
        </row>
      </sheetData>
      <sheetData sheetId="16">
        <row r="34">
          <cell r="Q34">
            <v>59177.284502446724</v>
          </cell>
        </row>
        <row r="55">
          <cell r="Q55" t="e">
            <v>#REF!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  <cell r="H506" t="str">
            <v>Routine Maint - Material Handling</v>
          </cell>
        </row>
        <row r="507">
          <cell r="G507" t="str">
            <v>Котел</v>
          </cell>
          <cell r="H507" t="str">
            <v>Routine Maint - Boiler/Hrsg</v>
          </cell>
        </row>
        <row r="508">
          <cell r="G508" t="str">
            <v>Турбина</v>
          </cell>
          <cell r="H508" t="str">
            <v>Routine Maint - Steam Turbine/Generator</v>
          </cell>
        </row>
        <row r="509">
          <cell r="G509" t="str">
            <v>Химводоочистка</v>
          </cell>
          <cell r="H509" t="str">
            <v>Routine Maint - Water Treatment</v>
          </cell>
        </row>
        <row r="510">
          <cell r="G510" t="str">
            <v>Экология</v>
          </cell>
          <cell r="H510" t="str">
            <v>Routine Maint - Environmental Systems</v>
          </cell>
        </row>
        <row r="511">
          <cell r="G511" t="str">
            <v>Прочий ремонт блоков</v>
          </cell>
          <cell r="H511" t="str">
            <v>Routine Maint - Other Direct UnIT Costs</v>
          </cell>
        </row>
        <row r="512">
          <cell r="G512" t="str">
            <v>Прочие тек ремонты</v>
          </cell>
          <cell r="H512" t="str">
            <v>Other Power Plant Maint Costs</v>
          </cell>
        </row>
        <row r="513">
          <cell r="G513" t="str">
            <v>ОРУ</v>
          </cell>
          <cell r="H513" t="str">
            <v>Transmission Grid Maintenance</v>
          </cell>
        </row>
        <row r="514">
          <cell r="G514" t="str">
            <v>Тек ремонт транспорта</v>
          </cell>
          <cell r="H514" t="str">
            <v>Vehicle - Repair &amp; Maintenance</v>
          </cell>
        </row>
        <row r="515">
          <cell r="G515" t="str">
            <v>Програмное обесп</v>
          </cell>
          <cell r="H515" t="str">
            <v>IT Hardware</v>
          </cell>
        </row>
        <row r="516">
          <cell r="G516" t="str">
            <v>Лицензия</v>
          </cell>
          <cell r="H516" t="str">
            <v>IT Licenses</v>
          </cell>
        </row>
        <row r="517">
          <cell r="G517" t="str">
            <v>ТБ</v>
          </cell>
          <cell r="H517" t="str">
            <v>Safety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Sheet1"/>
      <sheetName val="ANNEX III"/>
      <sheetName val="income statement (usd)"/>
      <sheetName val="BSUSD"/>
      <sheetName val="BSKZT"/>
      <sheetName val="IS$"/>
      <sheetName val="Repair 2009"/>
      <sheetName val="CF$"/>
      <sheetName val="Проект2002"/>
      <sheetName val="Costos"/>
      <sheetName val="SMSTemp"/>
      <sheetName val="System"/>
      <sheetName val="SUMMARY"/>
      <sheetName val="CTSN O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Проект2002"/>
      <sheetName val="curve"/>
      <sheetName val="SUMMARY"/>
      <sheetName val="income statement (usd)"/>
      <sheetName val="SGV_Oz"/>
      <sheetName val="Option 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GV_Oz"/>
      <sheetName val="Cath"/>
      <sheetName val="BudVar _02_05_Sogra CHP"/>
      <sheetName val="SMSTemp"/>
      <sheetName val="Проект2002"/>
      <sheetName val="Parameters"/>
      <sheetName val="proj cost sum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Sheet1"/>
      <sheetName val="Acc 2411"/>
      <sheetName val="Acc 2732"/>
      <sheetName val="Acc 2412"/>
      <sheetName val="Acc 2413"/>
      <sheetName val="Acc 2414"/>
      <sheetName val="Acc 2415"/>
      <sheetName val="Acc 2930"/>
      <sheetName val="Eki Conv May 08 DT TI INTERRAO"/>
      <sheetName val="Thresholds for variances"/>
      <sheetName val="BSUSD"/>
      <sheetName val="BSKZT"/>
      <sheetName val="IS$"/>
      <sheetName val="Repair 2009"/>
      <sheetName val="CF$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8">
          <cell r="H8">
            <v>101</v>
          </cell>
          <cell r="I8" t="str">
            <v>Лицензионное соглашение</v>
          </cell>
          <cell r="J8">
            <v>4226775.08</v>
          </cell>
          <cell r="K8">
            <v>0</v>
          </cell>
          <cell r="L8">
            <v>0</v>
          </cell>
          <cell r="M8">
            <v>4226775.08</v>
          </cell>
          <cell r="N8">
            <v>0</v>
          </cell>
          <cell r="O8">
            <v>4226775.08</v>
          </cell>
          <cell r="P8">
            <v>0</v>
          </cell>
          <cell r="Q8">
            <v>1428965.51</v>
          </cell>
          <cell r="R8">
            <v>0</v>
          </cell>
          <cell r="S8">
            <v>0</v>
          </cell>
          <cell r="T8">
            <v>2797809.5700000003</v>
          </cell>
          <cell r="U8">
            <v>23204.856680766363</v>
          </cell>
        </row>
        <row r="9">
          <cell r="H9">
            <v>102</v>
          </cell>
          <cell r="I9" t="str">
            <v>Учредительные расходы</v>
          </cell>
          <cell r="J9">
            <v>112338</v>
          </cell>
          <cell r="K9">
            <v>0</v>
          </cell>
          <cell r="L9">
            <v>0</v>
          </cell>
          <cell r="M9">
            <v>112338</v>
          </cell>
          <cell r="N9">
            <v>0</v>
          </cell>
          <cell r="O9">
            <v>112338</v>
          </cell>
          <cell r="P9">
            <v>0</v>
          </cell>
          <cell r="Q9">
            <v>7250</v>
          </cell>
          <cell r="R9">
            <v>0</v>
          </cell>
          <cell r="S9">
            <v>0</v>
          </cell>
          <cell r="T9">
            <v>105088</v>
          </cell>
          <cell r="U9">
            <v>871.59326532304885</v>
          </cell>
        </row>
        <row r="10">
          <cell r="H10">
            <v>103</v>
          </cell>
          <cell r="I10" t="str">
            <v>Програмное обеспечение</v>
          </cell>
          <cell r="J10">
            <v>47807651.020000003</v>
          </cell>
          <cell r="K10">
            <v>0</v>
          </cell>
          <cell r="L10">
            <v>0</v>
          </cell>
          <cell r="M10">
            <v>47807651.020000003</v>
          </cell>
          <cell r="N10">
            <v>2259180.62</v>
          </cell>
          <cell r="O10">
            <v>50066831.640000001</v>
          </cell>
          <cell r="P10">
            <v>0</v>
          </cell>
          <cell r="Q10">
            <v>2002668.65</v>
          </cell>
          <cell r="R10">
            <v>0</v>
          </cell>
          <cell r="S10">
            <v>0</v>
          </cell>
          <cell r="T10">
            <v>48064162.990000002</v>
          </cell>
          <cell r="U10">
            <v>398641.14613917231</v>
          </cell>
        </row>
        <row r="11">
          <cell r="H11" t="str">
            <v>GAAP001</v>
          </cell>
          <cell r="I11" t="str">
            <v>Омская линия</v>
          </cell>
          <cell r="J11">
            <v>1483040000</v>
          </cell>
          <cell r="K11">
            <v>0</v>
          </cell>
          <cell r="L11">
            <v>0</v>
          </cell>
          <cell r="M11">
            <v>1483040000</v>
          </cell>
          <cell r="N11">
            <v>0</v>
          </cell>
          <cell r="O11">
            <v>1483040000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1483040000</v>
          </cell>
          <cell r="U11">
            <v>12300240.524176827</v>
          </cell>
        </row>
        <row r="12">
          <cell r="H12" t="str">
            <v>GAAP002</v>
          </cell>
          <cell r="I12" t="str">
            <v>Гудвил</v>
          </cell>
          <cell r="J12">
            <v>315000000</v>
          </cell>
          <cell r="K12">
            <v>0</v>
          </cell>
          <cell r="L12">
            <v>0</v>
          </cell>
          <cell r="M12">
            <v>315000000</v>
          </cell>
          <cell r="N12">
            <v>0</v>
          </cell>
          <cell r="O12">
            <v>315000000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315000000</v>
          </cell>
          <cell r="U12">
            <v>2612590.1965663102</v>
          </cell>
        </row>
        <row r="13">
          <cell r="H13">
            <v>111</v>
          </cell>
          <cell r="I13" t="str">
            <v>Амортизация лицензионного соглашения</v>
          </cell>
          <cell r="J13">
            <v>-3793073.83</v>
          </cell>
          <cell r="K13">
            <v>0</v>
          </cell>
          <cell r="L13">
            <v>0</v>
          </cell>
          <cell r="M13">
            <v>-3793073.83</v>
          </cell>
          <cell r="N13">
            <v>-139890.54</v>
          </cell>
          <cell r="O13">
            <v>-3932964.37</v>
          </cell>
          <cell r="P13">
            <v>1428965.51</v>
          </cell>
          <cell r="Q13">
            <v>0</v>
          </cell>
          <cell r="R13">
            <v>139890.54</v>
          </cell>
          <cell r="S13">
            <v>0</v>
          </cell>
          <cell r="T13">
            <v>-2364108.3200000003</v>
          </cell>
          <cell r="U13">
            <v>-19607.765779215399</v>
          </cell>
        </row>
        <row r="14">
          <cell r="H14">
            <v>112</v>
          </cell>
          <cell r="I14" t="str">
            <v>Амортизация учредительных расходов</v>
          </cell>
          <cell r="J14">
            <v>-102040.7</v>
          </cell>
          <cell r="K14">
            <v>0</v>
          </cell>
          <cell r="L14">
            <v>0</v>
          </cell>
          <cell r="M14">
            <v>-102040.7</v>
          </cell>
          <cell r="N14">
            <v>-4378.7</v>
          </cell>
          <cell r="O14">
            <v>-106419.4</v>
          </cell>
          <cell r="P14">
            <v>7250</v>
          </cell>
          <cell r="Q14">
            <v>0</v>
          </cell>
          <cell r="R14">
            <v>4378.7</v>
          </cell>
          <cell r="S14">
            <v>0</v>
          </cell>
          <cell r="T14">
            <v>-94790.7</v>
          </cell>
          <cell r="U14">
            <v>-786.18810649415275</v>
          </cell>
        </row>
        <row r="15">
          <cell r="H15">
            <v>113</v>
          </cell>
          <cell r="I15" t="str">
            <v xml:space="preserve"> Амортизация програмного  обеспечения</v>
          </cell>
          <cell r="J15">
            <v>-20166162.689999998</v>
          </cell>
          <cell r="K15">
            <v>0</v>
          </cell>
          <cell r="L15">
            <v>0</v>
          </cell>
          <cell r="M15">
            <v>-20166162.689999998</v>
          </cell>
          <cell r="N15">
            <v>-2660669.5099999998</v>
          </cell>
          <cell r="O15">
            <v>-22826832.199999996</v>
          </cell>
          <cell r="P15">
            <v>2002669</v>
          </cell>
          <cell r="Q15">
            <v>0</v>
          </cell>
          <cell r="R15">
            <v>2660669.5099999998</v>
          </cell>
          <cell r="S15">
            <v>0</v>
          </cell>
          <cell r="T15">
            <v>-18163493.689999998</v>
          </cell>
          <cell r="U15">
            <v>-150646.87476154929</v>
          </cell>
        </row>
        <row r="16">
          <cell r="H16" t="str">
            <v>GAAP003</v>
          </cell>
          <cell r="I16" t="str">
            <v>Амортизация омской линии</v>
          </cell>
          <cell r="J16">
            <v>-764264823.74429202</v>
          </cell>
          <cell r="K16">
            <v>0</v>
          </cell>
          <cell r="L16">
            <v>0</v>
          </cell>
          <cell r="M16">
            <v>-764264823.74429202</v>
          </cell>
          <cell r="N16">
            <v>0</v>
          </cell>
          <cell r="O16">
            <v>-764264823.74429202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-764264823.74429202</v>
          </cell>
          <cell r="U16">
            <v>-6338764.4003010038</v>
          </cell>
        </row>
        <row r="17">
          <cell r="H17">
            <v>121</v>
          </cell>
          <cell r="I17" t="str">
            <v>Земля</v>
          </cell>
          <cell r="J17">
            <v>856995855.92999995</v>
          </cell>
          <cell r="K17">
            <v>0</v>
          </cell>
          <cell r="L17">
            <v>0</v>
          </cell>
          <cell r="M17">
            <v>856995855.92999995</v>
          </cell>
          <cell r="N17">
            <v>209236</v>
          </cell>
          <cell r="O17">
            <v>857205091.92999995</v>
          </cell>
          <cell r="P17">
            <v>190456.14</v>
          </cell>
          <cell r="Q17">
            <v>0</v>
          </cell>
          <cell r="R17">
            <v>0</v>
          </cell>
          <cell r="S17">
            <v>0</v>
          </cell>
          <cell r="T17">
            <v>857395548.06999993</v>
          </cell>
          <cell r="U17">
            <v>7111184.7729120012</v>
          </cell>
        </row>
        <row r="18">
          <cell r="H18">
            <v>122</v>
          </cell>
          <cell r="I18" t="str">
            <v>Здания и сооружения</v>
          </cell>
          <cell r="J18">
            <v>2102922190.23</v>
          </cell>
          <cell r="K18">
            <v>0</v>
          </cell>
          <cell r="L18">
            <v>0</v>
          </cell>
          <cell r="M18">
            <v>2102922190.23</v>
          </cell>
          <cell r="N18">
            <v>-524260.66</v>
          </cell>
          <cell r="O18">
            <v>2102397929.5699999</v>
          </cell>
          <cell r="P18">
            <v>814777.48</v>
          </cell>
          <cell r="Q18">
            <v>8136277.1799999997</v>
          </cell>
          <cell r="R18">
            <v>0</v>
          </cell>
          <cell r="S18">
            <v>0</v>
          </cell>
          <cell r="T18">
            <v>2095076429.8699999</v>
          </cell>
          <cell r="U18">
            <v>17376432.195985734</v>
          </cell>
        </row>
        <row r="19">
          <cell r="H19">
            <v>123</v>
          </cell>
          <cell r="I19" t="str">
            <v>Машины и оборудования</v>
          </cell>
          <cell r="J19">
            <v>11015380998.171949</v>
          </cell>
          <cell r="K19">
            <v>0</v>
          </cell>
          <cell r="L19">
            <v>0</v>
          </cell>
          <cell r="M19">
            <v>11015380998.171949</v>
          </cell>
          <cell r="N19">
            <v>25043104.219999999</v>
          </cell>
          <cell r="O19">
            <v>11040424102.391949</v>
          </cell>
          <cell r="P19">
            <v>2270257.29</v>
          </cell>
          <cell r="Q19">
            <v>0</v>
          </cell>
          <cell r="R19">
            <v>0</v>
          </cell>
          <cell r="S19">
            <v>0</v>
          </cell>
          <cell r="T19">
            <v>11042694359.68195</v>
          </cell>
          <cell r="U19">
            <v>91587412.786613166</v>
          </cell>
        </row>
        <row r="20">
          <cell r="H20">
            <v>124</v>
          </cell>
          <cell r="I20" t="str">
            <v>Транспортные средства</v>
          </cell>
          <cell r="J20">
            <v>86707399.680000007</v>
          </cell>
          <cell r="K20">
            <v>0</v>
          </cell>
          <cell r="L20">
            <v>0</v>
          </cell>
          <cell r="M20">
            <v>86707399.680000007</v>
          </cell>
          <cell r="N20">
            <v>10935471.050000001</v>
          </cell>
          <cell r="O20">
            <v>97642870.730000004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97642870.730000004</v>
          </cell>
          <cell r="U20">
            <v>809843.83121837943</v>
          </cell>
        </row>
        <row r="21">
          <cell r="H21">
            <v>125</v>
          </cell>
          <cell r="I21" t="str">
            <v>Прочие основные средства</v>
          </cell>
          <cell r="J21">
            <v>67145140.359999999</v>
          </cell>
          <cell r="K21">
            <v>0</v>
          </cell>
          <cell r="L21">
            <v>0</v>
          </cell>
          <cell r="M21">
            <v>67145140.359999999</v>
          </cell>
          <cell r="N21">
            <v>28103232.190000001</v>
          </cell>
          <cell r="O21">
            <v>95248372.549999997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95248372.549999997</v>
          </cell>
          <cell r="U21">
            <v>789984.01385087508</v>
          </cell>
        </row>
        <row r="22">
          <cell r="H22" t="str">
            <v>GAAP004</v>
          </cell>
          <cell r="I22" t="str">
            <v>Имущество Сантри</v>
          </cell>
          <cell r="J22">
            <v>1050000000</v>
          </cell>
          <cell r="K22">
            <v>0</v>
          </cell>
          <cell r="L22">
            <v>0</v>
          </cell>
          <cell r="M22">
            <v>1050000000</v>
          </cell>
          <cell r="N22">
            <v>0</v>
          </cell>
          <cell r="O22">
            <v>1050000000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1050000000</v>
          </cell>
          <cell r="U22">
            <v>8708633.9885543678</v>
          </cell>
        </row>
        <row r="23">
          <cell r="H23" t="str">
            <v>GAAP073</v>
          </cell>
          <cell r="I23" t="str">
            <v>PP&amp;E Asset Retirement Costs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H24">
            <v>12601</v>
          </cell>
          <cell r="I24" t="str">
            <v>Незавершенное строительство зданий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H25">
            <v>126011</v>
          </cell>
          <cell r="I25" t="str">
            <v>Незавершенное строительство зданий-материалы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171479.65</v>
          </cell>
          <cell r="O25">
            <v>171479.65</v>
          </cell>
          <cell r="P25">
            <v>3499463.96</v>
          </cell>
          <cell r="Q25">
            <v>814777.48</v>
          </cell>
          <cell r="R25">
            <v>0</v>
          </cell>
          <cell r="S25">
            <v>0</v>
          </cell>
          <cell r="T25">
            <v>2856166.13</v>
          </cell>
          <cell r="U25">
            <v>23688.86232064361</v>
          </cell>
        </row>
        <row r="26">
          <cell r="H26">
            <v>126012</v>
          </cell>
          <cell r="I26" t="str">
            <v>Незавершенное строительство зданий-зап части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7535.82</v>
          </cell>
          <cell r="Q26">
            <v>0</v>
          </cell>
          <cell r="R26">
            <v>0</v>
          </cell>
          <cell r="S26">
            <v>0</v>
          </cell>
          <cell r="T26">
            <v>7535.82</v>
          </cell>
          <cell r="U26">
            <v>62.501617317740731</v>
          </cell>
        </row>
        <row r="27">
          <cell r="H27">
            <v>126013</v>
          </cell>
          <cell r="I27" t="str">
            <v>Незавершенное строительство зданий-вып работы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132922184.77</v>
          </cell>
          <cell r="O27">
            <v>132922184.77</v>
          </cell>
          <cell r="P27">
            <v>5521653.3799999999</v>
          </cell>
          <cell r="Q27">
            <v>0</v>
          </cell>
          <cell r="R27">
            <v>0</v>
          </cell>
          <cell r="S27">
            <v>0</v>
          </cell>
          <cell r="T27">
            <v>138443838.15000001</v>
          </cell>
          <cell r="U27">
            <v>1148244.4899228665</v>
          </cell>
        </row>
        <row r="28">
          <cell r="H28">
            <v>12614</v>
          </cell>
          <cell r="I28" t="str">
            <v>Незавершенное строительство зданий-зарпл и налог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H29">
            <v>12602</v>
          </cell>
          <cell r="I29" t="str">
            <v>Незавершенное строительство кроме зданий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H30">
            <v>126021</v>
          </cell>
          <cell r="I30" t="str">
            <v>Незавершенное строительство  кроме зданий-материалы</v>
          </cell>
          <cell r="J30">
            <v>7446.7499999569263</v>
          </cell>
          <cell r="K30">
            <v>0</v>
          </cell>
          <cell r="L30">
            <v>0</v>
          </cell>
          <cell r="M30">
            <v>7446.7499999569263</v>
          </cell>
          <cell r="N30">
            <v>259333219.75999999</v>
          </cell>
          <cell r="O30">
            <v>259340666.50999996</v>
          </cell>
          <cell r="P30">
            <v>0</v>
          </cell>
          <cell r="Q30">
            <v>1327196.4300000002</v>
          </cell>
          <cell r="R30">
            <v>0</v>
          </cell>
          <cell r="S30">
            <v>0</v>
          </cell>
          <cell r="T30">
            <v>258013470.07999995</v>
          </cell>
          <cell r="U30">
            <v>2139947.5000414695</v>
          </cell>
        </row>
        <row r="31">
          <cell r="H31">
            <v>126022</v>
          </cell>
          <cell r="I31" t="str">
            <v>Незавершенное строительство кроме зданий-зап части</v>
          </cell>
          <cell r="J31">
            <v>-0.27000000327825546</v>
          </cell>
          <cell r="K31">
            <v>0</v>
          </cell>
          <cell r="L31">
            <v>0</v>
          </cell>
          <cell r="M31">
            <v>-0.27000000327825546</v>
          </cell>
          <cell r="N31">
            <v>99318043.390000001</v>
          </cell>
          <cell r="O31">
            <v>99318043.120000005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99318043.120000005</v>
          </cell>
          <cell r="U31">
            <v>823737.60570622887</v>
          </cell>
        </row>
        <row r="32">
          <cell r="H32">
            <v>126023</v>
          </cell>
          <cell r="I32" t="str">
            <v>Незавершенное строительство кроме  зданий-вып работы</v>
          </cell>
          <cell r="J32">
            <v>59533884.549999952</v>
          </cell>
          <cell r="K32">
            <v>0</v>
          </cell>
          <cell r="L32">
            <v>0</v>
          </cell>
          <cell r="M32">
            <v>59533884.549999952</v>
          </cell>
          <cell r="N32">
            <v>509474080.54000002</v>
          </cell>
          <cell r="O32">
            <v>569007965.08999991</v>
          </cell>
          <cell r="P32">
            <v>42146.94</v>
          </cell>
          <cell r="Q32">
            <v>42146.94</v>
          </cell>
          <cell r="R32">
            <v>0</v>
          </cell>
          <cell r="S32">
            <v>0</v>
          </cell>
          <cell r="T32">
            <v>569007965.08999991</v>
          </cell>
          <cell r="U32">
            <v>4719316.2900389815</v>
          </cell>
        </row>
        <row r="33">
          <cell r="H33">
            <v>126024</v>
          </cell>
          <cell r="I33" t="str">
            <v>Незавершенное строительство кроме зданий-зарпл и налог</v>
          </cell>
          <cell r="J33">
            <v>0.47999999672174454</v>
          </cell>
          <cell r="K33">
            <v>0</v>
          </cell>
          <cell r="L33">
            <v>0</v>
          </cell>
          <cell r="M33">
            <v>0.47999999672174454</v>
          </cell>
          <cell r="N33">
            <v>6443988.4100000001</v>
          </cell>
          <cell r="O33">
            <v>6443988.8899999969</v>
          </cell>
          <cell r="P33">
            <v>14131</v>
          </cell>
          <cell r="Q33">
            <v>0</v>
          </cell>
          <cell r="R33">
            <v>0</v>
          </cell>
          <cell r="S33">
            <v>0</v>
          </cell>
          <cell r="T33">
            <v>6458119.8899999969</v>
          </cell>
          <cell r="U33">
            <v>53563.240358298062</v>
          </cell>
        </row>
        <row r="34">
          <cell r="H34">
            <v>131</v>
          </cell>
          <cell r="I34" t="str">
            <v>Износ зданий и сооружений</v>
          </cell>
          <cell r="J34">
            <v>-173809314.28850001</v>
          </cell>
          <cell r="K34">
            <v>0</v>
          </cell>
          <cell r="L34">
            <v>0</v>
          </cell>
          <cell r="M34">
            <v>-173809314.28850001</v>
          </cell>
          <cell r="N34">
            <v>-55863782.450000003</v>
          </cell>
          <cell r="O34">
            <v>-229673096.7385</v>
          </cell>
          <cell r="P34">
            <v>0</v>
          </cell>
          <cell r="Q34">
            <v>0</v>
          </cell>
          <cell r="R34">
            <v>56027162.549999997</v>
          </cell>
          <cell r="S34">
            <v>0</v>
          </cell>
          <cell r="T34">
            <v>-173645934.18849999</v>
          </cell>
          <cell r="U34">
            <v>-1440208.4613792817</v>
          </cell>
        </row>
        <row r="35">
          <cell r="H35">
            <v>132</v>
          </cell>
          <cell r="I35" t="str">
            <v>Износ машин и оборудования</v>
          </cell>
          <cell r="J35">
            <v>-2935440757.7997832</v>
          </cell>
          <cell r="K35">
            <v>0</v>
          </cell>
          <cell r="L35">
            <v>0</v>
          </cell>
          <cell r="M35">
            <v>-2935440757.7997832</v>
          </cell>
          <cell r="N35">
            <v>-529611581.17000002</v>
          </cell>
          <cell r="O35">
            <v>-3465052338.9697833</v>
          </cell>
          <cell r="P35">
            <v>0</v>
          </cell>
          <cell r="Q35">
            <v>0</v>
          </cell>
          <cell r="R35">
            <v>546626940.44000006</v>
          </cell>
          <cell r="S35">
            <v>0</v>
          </cell>
          <cell r="T35">
            <v>-2918425398.5297832</v>
          </cell>
          <cell r="U35">
            <v>-24205236.779711232</v>
          </cell>
        </row>
        <row r="36">
          <cell r="H36">
            <v>133</v>
          </cell>
          <cell r="I36" t="str">
            <v>Износ транспортных средств</v>
          </cell>
          <cell r="J36">
            <v>18738243.289999999</v>
          </cell>
          <cell r="K36">
            <v>0</v>
          </cell>
          <cell r="L36">
            <v>0</v>
          </cell>
          <cell r="M36">
            <v>18738243.289999999</v>
          </cell>
          <cell r="N36">
            <v>-4063633.35</v>
          </cell>
          <cell r="O36">
            <v>14674609.939999999</v>
          </cell>
          <cell r="P36">
            <v>0</v>
          </cell>
          <cell r="Q36">
            <v>0</v>
          </cell>
          <cell r="R36">
            <v>4063633.35</v>
          </cell>
          <cell r="S36">
            <v>0</v>
          </cell>
          <cell r="T36">
            <v>18738243.289999999</v>
          </cell>
          <cell r="U36">
            <v>155413.81181056649</v>
          </cell>
        </row>
        <row r="37">
          <cell r="H37">
            <v>134</v>
          </cell>
          <cell r="I37" t="str">
            <v>Износ прочих основных средств</v>
          </cell>
          <cell r="J37">
            <v>-89188759.689999998</v>
          </cell>
          <cell r="K37">
            <v>0</v>
          </cell>
          <cell r="L37">
            <v>0</v>
          </cell>
          <cell r="M37">
            <v>-89188759.689999998</v>
          </cell>
          <cell r="N37">
            <v>-2102506.7000000002</v>
          </cell>
          <cell r="O37">
            <v>-91291266.390000001</v>
          </cell>
          <cell r="P37">
            <v>0</v>
          </cell>
          <cell r="Q37">
            <v>0</v>
          </cell>
          <cell r="R37">
            <v>4833011.4800000004</v>
          </cell>
          <cell r="S37">
            <v>0</v>
          </cell>
          <cell r="T37">
            <v>-86458254.909999996</v>
          </cell>
          <cell r="U37">
            <v>-717079.33076221286</v>
          </cell>
        </row>
        <row r="38">
          <cell r="H38" t="str">
            <v>GAAP005</v>
          </cell>
          <cell r="I38" t="str">
            <v>Амортизация имущества Сантри</v>
          </cell>
          <cell r="J38">
            <v>-91536888.888888896</v>
          </cell>
          <cell r="K38">
            <v>0</v>
          </cell>
          <cell r="L38">
            <v>0</v>
          </cell>
          <cell r="M38">
            <v>-91536888.888888896</v>
          </cell>
          <cell r="N38">
            <v>0</v>
          </cell>
          <cell r="O38">
            <v>-91536888.888888896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-91536888.888888896</v>
          </cell>
          <cell r="U38">
            <v>-759201.20169933571</v>
          </cell>
        </row>
        <row r="39">
          <cell r="H39" t="str">
            <v>GAAP074</v>
          </cell>
          <cell r="I39" t="str">
            <v>Accum Dep &amp; Amort Asset Retirement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2010102</v>
          </cell>
          <cell r="I40" t="str">
            <v>Серная кислота</v>
          </cell>
          <cell r="J40">
            <v>1205605.45</v>
          </cell>
          <cell r="K40">
            <v>0</v>
          </cell>
          <cell r="L40">
            <v>0</v>
          </cell>
          <cell r="M40">
            <v>1205605.45</v>
          </cell>
          <cell r="N40">
            <v>-7587.46</v>
          </cell>
          <cell r="O40">
            <v>1198017.99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1198017.99</v>
          </cell>
          <cell r="U40">
            <v>9936.2858920129383</v>
          </cell>
        </row>
        <row r="41">
          <cell r="H41">
            <v>2010104</v>
          </cell>
          <cell r="I41" t="str">
            <v>Известь</v>
          </cell>
          <cell r="J41">
            <v>5.5879301186223529E-11</v>
          </cell>
          <cell r="K41">
            <v>0</v>
          </cell>
          <cell r="L41">
            <v>0</v>
          </cell>
          <cell r="M41">
            <v>5.5879301186223529E-11</v>
          </cell>
          <cell r="N41">
            <v>721663.11</v>
          </cell>
          <cell r="O41">
            <v>721663.11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721663.11</v>
          </cell>
          <cell r="U41">
            <v>5985.4284647922368</v>
          </cell>
        </row>
        <row r="42">
          <cell r="H42">
            <v>2010105</v>
          </cell>
          <cell r="I42" t="str">
            <v>Прочие Химикаты</v>
          </cell>
          <cell r="J42">
            <v>32515622.030000001</v>
          </cell>
          <cell r="K42">
            <v>0</v>
          </cell>
          <cell r="L42">
            <v>0</v>
          </cell>
          <cell r="M42">
            <v>32515622.030000001</v>
          </cell>
          <cell r="N42">
            <v>-43455981.530000001</v>
          </cell>
          <cell r="O42">
            <v>-10940359.5</v>
          </cell>
          <cell r="P42">
            <v>4604759.32</v>
          </cell>
          <cell r="Q42">
            <v>0</v>
          </cell>
          <cell r="R42">
            <v>0</v>
          </cell>
          <cell r="S42">
            <v>0</v>
          </cell>
          <cell r="T42">
            <v>-6335600.1799999997</v>
          </cell>
          <cell r="U42">
            <v>-52547.069586132537</v>
          </cell>
        </row>
        <row r="43">
          <cell r="H43" t="str">
            <v>GAAP090</v>
          </cell>
          <cell r="I43" t="str">
            <v>Провизия на обесценение ГСМ и сырьё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H44">
            <v>201</v>
          </cell>
          <cell r="I44" t="str">
            <v>Сырье и материалы</v>
          </cell>
          <cell r="J44">
            <v>657985693.41999996</v>
          </cell>
          <cell r="K44">
            <v>0</v>
          </cell>
          <cell r="L44">
            <v>0</v>
          </cell>
          <cell r="M44">
            <v>657985693.41999996</v>
          </cell>
          <cell r="N44">
            <v>69439626.700000003</v>
          </cell>
          <cell r="O44">
            <v>727425320.12</v>
          </cell>
          <cell r="P44">
            <v>9346680.9800000004</v>
          </cell>
          <cell r="Q44">
            <v>3623815.25</v>
          </cell>
          <cell r="R44">
            <v>0</v>
          </cell>
          <cell r="S44">
            <v>0</v>
          </cell>
          <cell r="T44">
            <v>733148185.85000002</v>
          </cell>
          <cell r="U44">
            <v>6080684.9618478902</v>
          </cell>
        </row>
        <row r="45">
          <cell r="H45">
            <v>20301</v>
          </cell>
          <cell r="I45" t="str">
            <v>Дизтопливо</v>
          </cell>
          <cell r="J45">
            <v>6951210.459999999</v>
          </cell>
          <cell r="K45">
            <v>0</v>
          </cell>
          <cell r="L45">
            <v>0</v>
          </cell>
          <cell r="M45">
            <v>6951210.459999999</v>
          </cell>
          <cell r="N45">
            <v>-3734772.59</v>
          </cell>
          <cell r="O45">
            <v>3216437.8699999992</v>
          </cell>
          <cell r="P45">
            <v>1654.13</v>
          </cell>
          <cell r="Q45">
            <v>0</v>
          </cell>
          <cell r="R45">
            <v>0</v>
          </cell>
          <cell r="S45">
            <v>0</v>
          </cell>
          <cell r="T45">
            <v>3218091.9999999991</v>
          </cell>
          <cell r="U45">
            <v>26690.652732852279</v>
          </cell>
        </row>
        <row r="46">
          <cell r="H46">
            <v>20302</v>
          </cell>
          <cell r="I46" t="str">
            <v>Уголь</v>
          </cell>
          <cell r="J46">
            <v>264012064.00999999</v>
          </cell>
          <cell r="K46">
            <v>0</v>
          </cell>
          <cell r="L46">
            <v>0</v>
          </cell>
          <cell r="M46">
            <v>264012064.00999999</v>
          </cell>
          <cell r="N46">
            <v>-61860923.520000003</v>
          </cell>
          <cell r="O46">
            <v>202151140.48999998</v>
          </cell>
          <cell r="P46">
            <v>1922959</v>
          </cell>
          <cell r="Q46">
            <v>0</v>
          </cell>
          <cell r="R46">
            <v>0</v>
          </cell>
          <cell r="S46">
            <v>0</v>
          </cell>
          <cell r="T46">
            <v>204074099.48999998</v>
          </cell>
          <cell r="U46">
            <v>1692577.751430704</v>
          </cell>
        </row>
        <row r="47">
          <cell r="H47">
            <v>20303</v>
          </cell>
          <cell r="I47" t="str">
            <v>Моторное масло</v>
          </cell>
          <cell r="J47">
            <v>18660117.629999999</v>
          </cell>
          <cell r="K47">
            <v>0</v>
          </cell>
          <cell r="L47">
            <v>0</v>
          </cell>
          <cell r="M47">
            <v>18660117.629999999</v>
          </cell>
          <cell r="N47">
            <v>1309190.8</v>
          </cell>
          <cell r="O47">
            <v>19969308.43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19969308.43</v>
          </cell>
          <cell r="U47">
            <v>165624.18868706975</v>
          </cell>
        </row>
        <row r="48">
          <cell r="H48">
            <v>20304</v>
          </cell>
          <cell r="I48" t="str">
            <v>ГСМ</v>
          </cell>
          <cell r="J48">
            <v>2990624.83</v>
          </cell>
          <cell r="K48">
            <v>0</v>
          </cell>
          <cell r="L48">
            <v>0</v>
          </cell>
          <cell r="M48">
            <v>2990624.83</v>
          </cell>
          <cell r="N48">
            <v>472567.42</v>
          </cell>
          <cell r="O48">
            <v>3463192.25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3463192.25</v>
          </cell>
          <cell r="U48">
            <v>28723.498797379118</v>
          </cell>
        </row>
        <row r="49">
          <cell r="H49">
            <v>20305</v>
          </cell>
          <cell r="I49" t="str">
            <v>Мазут</v>
          </cell>
          <cell r="J49">
            <v>46309301.090000004</v>
          </cell>
          <cell r="K49">
            <v>0</v>
          </cell>
          <cell r="L49">
            <v>0</v>
          </cell>
          <cell r="M49">
            <v>46309301.090000004</v>
          </cell>
          <cell r="N49">
            <v>67693056.680000007</v>
          </cell>
          <cell r="O49">
            <v>114002357.77000001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114002357.77000001</v>
          </cell>
          <cell r="U49">
            <v>945528.38823919732</v>
          </cell>
        </row>
        <row r="50">
          <cell r="H50">
            <v>20306</v>
          </cell>
          <cell r="I50" t="str">
            <v>Смазочные масла</v>
          </cell>
          <cell r="J50">
            <v>5298704.53</v>
          </cell>
          <cell r="K50">
            <v>0</v>
          </cell>
          <cell r="L50">
            <v>0</v>
          </cell>
          <cell r="M50">
            <v>5298704.53</v>
          </cell>
          <cell r="N50">
            <v>-202093.72</v>
          </cell>
          <cell r="O50">
            <v>5096610.8100000005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5096610.8100000005</v>
          </cell>
          <cell r="U50">
            <v>42270.969644190103</v>
          </cell>
        </row>
        <row r="51">
          <cell r="H51">
            <v>20307</v>
          </cell>
          <cell r="I51" t="str">
            <v>Прочие</v>
          </cell>
          <cell r="J51">
            <v>7938.83</v>
          </cell>
          <cell r="K51">
            <v>0</v>
          </cell>
          <cell r="L51">
            <v>0</v>
          </cell>
          <cell r="M51">
            <v>7938.83</v>
          </cell>
          <cell r="N51">
            <v>-7938.6</v>
          </cell>
          <cell r="O51">
            <v>0.22999999999956344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0.22999999999956344</v>
          </cell>
          <cell r="U51">
            <v>1.9076055403463835E-3</v>
          </cell>
        </row>
        <row r="52">
          <cell r="H52">
            <v>205</v>
          </cell>
          <cell r="I52" t="str">
            <v>Запасные части</v>
          </cell>
          <cell r="J52">
            <v>215788260.98999998</v>
          </cell>
          <cell r="K52">
            <v>0</v>
          </cell>
          <cell r="L52">
            <v>0</v>
          </cell>
          <cell r="M52">
            <v>215788260.98999998</v>
          </cell>
          <cell r="N52">
            <v>205684895.11000001</v>
          </cell>
          <cell r="O52">
            <v>421473156.10000002</v>
          </cell>
          <cell r="P52">
            <v>1552949.37</v>
          </cell>
          <cell r="Q52">
            <v>172379.65</v>
          </cell>
          <cell r="R52">
            <v>0</v>
          </cell>
          <cell r="S52">
            <v>0</v>
          </cell>
          <cell r="T52">
            <v>422853725.82000005</v>
          </cell>
          <cell r="U52">
            <v>3507122.2179646683</v>
          </cell>
        </row>
        <row r="53">
          <cell r="H53">
            <v>206</v>
          </cell>
          <cell r="I53" t="str">
            <v>Прочие материалы</v>
          </cell>
          <cell r="J53">
            <v>92574109.739999995</v>
          </cell>
          <cell r="K53">
            <v>0</v>
          </cell>
          <cell r="L53">
            <v>0</v>
          </cell>
          <cell r="M53">
            <v>92574109.739999995</v>
          </cell>
          <cell r="N53">
            <v>4960579.1500000004</v>
          </cell>
          <cell r="O53">
            <v>97534688.890000001</v>
          </cell>
          <cell r="P53">
            <v>89</v>
          </cell>
          <cell r="Q53">
            <v>0</v>
          </cell>
          <cell r="R53">
            <v>0</v>
          </cell>
          <cell r="S53">
            <v>0</v>
          </cell>
          <cell r="T53">
            <v>97534777.890000001</v>
          </cell>
          <cell r="U53">
            <v>808947.31599900476</v>
          </cell>
        </row>
        <row r="54">
          <cell r="H54" t="str">
            <v>GAAP091</v>
          </cell>
          <cell r="I54" t="str">
            <v>Провизия на обесценение Запчасти и прочие</v>
          </cell>
          <cell r="J54">
            <v>-166234139.25800008</v>
          </cell>
          <cell r="K54">
            <v>0</v>
          </cell>
          <cell r="L54">
            <v>0</v>
          </cell>
          <cell r="M54">
            <v>-166234139.25800008</v>
          </cell>
          <cell r="N54">
            <v>0</v>
          </cell>
          <cell r="O54">
            <v>-166234139.25800008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-166234139.25800008</v>
          </cell>
          <cell r="U54">
            <v>-1378735.5001907612</v>
          </cell>
        </row>
        <row r="55">
          <cell r="H55" t="str">
            <v>GAAP066</v>
          </cell>
          <cell r="I55" t="str">
            <v>Долгосрочные материалы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H56" t="str">
            <v>GAAP006</v>
          </cell>
          <cell r="I56" t="str">
            <v>Вода</v>
          </cell>
          <cell r="J56">
            <v>205064734.15000001</v>
          </cell>
          <cell r="K56">
            <v>0</v>
          </cell>
          <cell r="L56">
            <v>0</v>
          </cell>
          <cell r="M56">
            <v>205064734.15000001</v>
          </cell>
          <cell r="N56">
            <v>22684256</v>
          </cell>
          <cell r="O56">
            <v>227748990.15000001</v>
          </cell>
          <cell r="P56">
            <v>0</v>
          </cell>
          <cell r="Q56">
            <v>0</v>
          </cell>
          <cell r="R56">
            <v>57119885.899999999</v>
          </cell>
          <cell r="S56">
            <v>57119886</v>
          </cell>
          <cell r="T56">
            <v>227748990.05000001</v>
          </cell>
          <cell r="U56">
            <v>1888935.8053412957</v>
          </cell>
        </row>
        <row r="57">
          <cell r="H57">
            <v>222</v>
          </cell>
          <cell r="I57" t="str">
            <v>Закупленная продукция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H58">
            <v>3010102</v>
          </cell>
          <cell r="I58" t="str">
            <v>Счета к получению с НДС</v>
          </cell>
          <cell r="J58">
            <v>1286253341.4891329</v>
          </cell>
          <cell r="K58">
            <v>117663751.03</v>
          </cell>
          <cell r="L58">
            <v>0</v>
          </cell>
          <cell r="M58">
            <v>1403917092.5191329</v>
          </cell>
          <cell r="N58">
            <v>-706404615.58000004</v>
          </cell>
          <cell r="O58">
            <v>697512476.93913281</v>
          </cell>
          <cell r="P58">
            <v>5866657.7599999998</v>
          </cell>
          <cell r="Q58">
            <v>4150122.93</v>
          </cell>
          <cell r="R58">
            <v>0</v>
          </cell>
          <cell r="S58">
            <v>157165146.56</v>
          </cell>
          <cell r="T58">
            <v>542063865.20913291</v>
          </cell>
          <cell r="U58">
            <v>4495843.6195499124</v>
          </cell>
        </row>
        <row r="59">
          <cell r="H59">
            <v>30102</v>
          </cell>
          <cell r="I59" t="str">
            <v>За конденсат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H60">
            <v>30103</v>
          </cell>
          <cell r="I60" t="str">
            <v>За отопление</v>
          </cell>
          <cell r="J60">
            <v>-0.26999999999998181</v>
          </cell>
          <cell r="K60">
            <v>0</v>
          </cell>
          <cell r="L60">
            <v>0</v>
          </cell>
          <cell r="M60">
            <v>-0.26999999999998181</v>
          </cell>
          <cell r="N60">
            <v>0</v>
          </cell>
          <cell r="O60">
            <v>-0.26999999999998181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-0.26999999999998181</v>
          </cell>
          <cell r="U60">
            <v>-2.2393630256281149E-3</v>
          </cell>
        </row>
        <row r="61">
          <cell r="H61">
            <v>30107</v>
          </cell>
          <cell r="I61" t="str">
            <v>Прочие</v>
          </cell>
          <cell r="J61">
            <v>1479453.99</v>
          </cell>
          <cell r="K61">
            <v>6047273.6399999997</v>
          </cell>
          <cell r="L61">
            <v>0</v>
          </cell>
          <cell r="M61">
            <v>7526727.6299999999</v>
          </cell>
          <cell r="N61">
            <v>505915.9</v>
          </cell>
          <cell r="O61">
            <v>8032643.5300000003</v>
          </cell>
          <cell r="P61">
            <v>0</v>
          </cell>
          <cell r="Q61">
            <v>0</v>
          </cell>
          <cell r="R61">
            <v>0</v>
          </cell>
          <cell r="S61">
            <v>6489444.2800000003</v>
          </cell>
          <cell r="T61">
            <v>1543199.25</v>
          </cell>
          <cell r="U61">
            <v>12799.197561582483</v>
          </cell>
        </row>
        <row r="62">
          <cell r="H62">
            <v>30108</v>
          </cell>
          <cell r="I62" t="str">
            <v xml:space="preserve">За реализацию о с </v>
          </cell>
          <cell r="J62">
            <v>-352847.2</v>
          </cell>
          <cell r="K62">
            <v>1154536.2</v>
          </cell>
          <cell r="L62">
            <v>0</v>
          </cell>
          <cell r="M62">
            <v>801689</v>
          </cell>
          <cell r="N62">
            <v>0</v>
          </cell>
          <cell r="O62">
            <v>801689</v>
          </cell>
          <cell r="P62">
            <v>0</v>
          </cell>
          <cell r="Q62">
            <v>0</v>
          </cell>
          <cell r="R62">
            <v>0</v>
          </cell>
          <cell r="S62">
            <v>1154536.2</v>
          </cell>
          <cell r="T62">
            <v>-352847.19999999995</v>
          </cell>
          <cell r="U62">
            <v>-2926.4924939868952</v>
          </cell>
        </row>
        <row r="63">
          <cell r="H63" t="str">
            <v>GAAP087</v>
          </cell>
          <cell r="I63" t="str">
            <v>Litigation Gain Receivable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H64" t="str">
            <v>GAAP007</v>
          </cell>
          <cell r="I64" t="str">
            <v>Резерв по неоплаченной дебиторской задолженности</v>
          </cell>
          <cell r="J64">
            <v>-44005000</v>
          </cell>
          <cell r="K64">
            <v>0</v>
          </cell>
          <cell r="L64">
            <v>0</v>
          </cell>
          <cell r="M64">
            <v>-44005000</v>
          </cell>
          <cell r="N64">
            <v>0</v>
          </cell>
          <cell r="O64">
            <v>-44005000</v>
          </cell>
          <cell r="P64">
            <v>0</v>
          </cell>
          <cell r="Q64">
            <v>0</v>
          </cell>
          <cell r="R64">
            <v>24634000</v>
          </cell>
          <cell r="S64">
            <v>0</v>
          </cell>
          <cell r="T64">
            <v>-19371000</v>
          </cell>
          <cell r="U64">
            <v>-160661.85618313015</v>
          </cell>
        </row>
        <row r="65">
          <cell r="H65">
            <v>33301</v>
          </cell>
          <cell r="I65" t="str">
            <v>Зарплата</v>
          </cell>
          <cell r="J65">
            <v>755289.82</v>
          </cell>
          <cell r="K65">
            <v>0</v>
          </cell>
          <cell r="L65">
            <v>0</v>
          </cell>
          <cell r="M65">
            <v>755289.82</v>
          </cell>
          <cell r="N65">
            <v>-128728.4</v>
          </cell>
          <cell r="O65">
            <v>626561.41999999993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626561.41999999993</v>
          </cell>
          <cell r="U65">
            <v>5196.6610267894166</v>
          </cell>
        </row>
        <row r="66">
          <cell r="H66">
            <v>33302</v>
          </cell>
          <cell r="I66" t="str">
            <v>Командировки</v>
          </cell>
          <cell r="J66">
            <v>134223.14000000001</v>
          </cell>
          <cell r="K66">
            <v>0</v>
          </cell>
          <cell r="L66">
            <v>0</v>
          </cell>
          <cell r="M66">
            <v>134223.14000000001</v>
          </cell>
          <cell r="N66">
            <v>480162.5</v>
          </cell>
          <cell r="O66">
            <v>614385.64</v>
          </cell>
          <cell r="P66">
            <v>6880</v>
          </cell>
          <cell r="Q66">
            <v>6880</v>
          </cell>
          <cell r="R66">
            <v>0</v>
          </cell>
          <cell r="S66">
            <v>0</v>
          </cell>
          <cell r="T66">
            <v>614385.64</v>
          </cell>
          <cell r="U66">
            <v>5095.6758729368839</v>
          </cell>
        </row>
        <row r="67">
          <cell r="H67">
            <v>33305</v>
          </cell>
          <cell r="I67" t="str">
            <v>Товары в кредит</v>
          </cell>
          <cell r="J67">
            <v>21976</v>
          </cell>
          <cell r="K67">
            <v>0</v>
          </cell>
          <cell r="L67">
            <v>0</v>
          </cell>
          <cell r="M67">
            <v>21976</v>
          </cell>
          <cell r="O67">
            <v>21976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21976</v>
          </cell>
          <cell r="U67">
            <v>182.26756241187692</v>
          </cell>
        </row>
        <row r="68">
          <cell r="H68">
            <v>33306</v>
          </cell>
          <cell r="I68" t="str">
            <v>Подотчетные суммы</v>
          </cell>
          <cell r="J68">
            <v>17595.84</v>
          </cell>
          <cell r="K68">
            <v>0</v>
          </cell>
          <cell r="L68">
            <v>0</v>
          </cell>
          <cell r="M68">
            <v>17595.84</v>
          </cell>
          <cell r="N68">
            <v>-16673.3</v>
          </cell>
          <cell r="O68">
            <v>922.54000000000087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922.54000000000087</v>
          </cell>
          <cell r="U68">
            <v>7.6514887617151937</v>
          </cell>
        </row>
        <row r="69">
          <cell r="H69">
            <v>33406</v>
          </cell>
          <cell r="I69" t="str">
            <v xml:space="preserve">AES Ekibastuz Holding B V 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H70">
            <v>3341</v>
          </cell>
          <cell r="I70" t="str">
            <v>Прочие</v>
          </cell>
          <cell r="J70">
            <v>8268609.6499999994</v>
          </cell>
          <cell r="K70">
            <v>78411.42</v>
          </cell>
          <cell r="L70">
            <v>0</v>
          </cell>
          <cell r="M70">
            <v>8347021.0699999994</v>
          </cell>
          <cell r="N70">
            <v>1003168.8</v>
          </cell>
          <cell r="O70">
            <v>9350189.8699999992</v>
          </cell>
          <cell r="P70">
            <v>29486.65</v>
          </cell>
          <cell r="Q70">
            <v>126136</v>
          </cell>
          <cell r="R70">
            <v>0</v>
          </cell>
          <cell r="S70">
            <v>78411.42</v>
          </cell>
          <cell r="T70">
            <v>9175129.0999999996</v>
          </cell>
          <cell r="U70">
            <v>76097.943932984985</v>
          </cell>
        </row>
        <row r="71">
          <cell r="H71">
            <v>33410</v>
          </cell>
          <cell r="I71" t="str">
            <v>Претензии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33412</v>
          </cell>
          <cell r="I72" t="str">
            <v>Задолженность по Fortis Banky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H73">
            <v>33415</v>
          </cell>
          <cell r="I73" t="str">
            <v>Проект Майкубен-Вест</v>
          </cell>
          <cell r="J73">
            <v>0.33999991416931152</v>
          </cell>
          <cell r="K73">
            <v>640306916</v>
          </cell>
          <cell r="L73">
            <v>0</v>
          </cell>
          <cell r="M73">
            <v>640306916.33999991</v>
          </cell>
          <cell r="N73">
            <v>0</v>
          </cell>
          <cell r="O73">
            <v>640306916.33999991</v>
          </cell>
          <cell r="P73">
            <v>0</v>
          </cell>
          <cell r="Q73">
            <v>0</v>
          </cell>
          <cell r="R73">
            <v>0</v>
          </cell>
          <cell r="S73">
            <v>640306916</v>
          </cell>
          <cell r="T73">
            <v>0.33999991416931152</v>
          </cell>
          <cell r="U73">
            <v>2.8199379129908893E-3</v>
          </cell>
        </row>
        <row r="74">
          <cell r="H74" t="str">
            <v>GAAP008</v>
          </cell>
          <cell r="I74" t="str">
            <v>Дебиторская от АЕS Shygys Energy</v>
          </cell>
          <cell r="J74">
            <v>0</v>
          </cell>
          <cell r="K74">
            <v>3017244300</v>
          </cell>
          <cell r="L74">
            <v>0</v>
          </cell>
          <cell r="M74">
            <v>3017244300</v>
          </cell>
          <cell r="N74">
            <v>0</v>
          </cell>
          <cell r="O74">
            <v>3017244300</v>
          </cell>
          <cell r="P74">
            <v>0</v>
          </cell>
          <cell r="Q74">
            <v>0</v>
          </cell>
          <cell r="R74">
            <v>0</v>
          </cell>
          <cell r="S74">
            <v>3017244300</v>
          </cell>
          <cell r="T74">
            <v>0</v>
          </cell>
          <cell r="U74">
            <v>0</v>
          </cell>
        </row>
        <row r="75">
          <cell r="H75">
            <v>341</v>
          </cell>
          <cell r="I75" t="str">
            <v>Страхование</v>
          </cell>
          <cell r="J75">
            <v>5140044.22</v>
          </cell>
          <cell r="K75">
            <v>0</v>
          </cell>
          <cell r="L75">
            <v>0</v>
          </cell>
          <cell r="M75">
            <v>5140044.22</v>
          </cell>
          <cell r="N75">
            <v>-2734092.21</v>
          </cell>
          <cell r="O75">
            <v>2405952.0099999998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2405952.0099999998</v>
          </cell>
          <cell r="U75">
            <v>19954.81471344447</v>
          </cell>
        </row>
        <row r="76">
          <cell r="H76">
            <v>34301</v>
          </cell>
          <cell r="I76" t="str">
            <v>Авансы на выполнение про</v>
          </cell>
          <cell r="J76">
            <v>394541.97000000352</v>
          </cell>
          <cell r="K76">
            <v>0</v>
          </cell>
          <cell r="L76">
            <v>0</v>
          </cell>
          <cell r="M76">
            <v>394541.97000000352</v>
          </cell>
          <cell r="N76">
            <v>1440640.01</v>
          </cell>
          <cell r="O76">
            <v>1835181.9800000035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1835181.9800000035</v>
          </cell>
          <cell r="U76">
            <v>15220.883967819553</v>
          </cell>
        </row>
        <row r="77">
          <cell r="H77">
            <v>34302</v>
          </cell>
          <cell r="I77" t="str">
            <v>Предоплаченные комиссии по Альянс</v>
          </cell>
          <cell r="J77">
            <v>47972972.972972974</v>
          </cell>
          <cell r="K77">
            <v>0</v>
          </cell>
          <cell r="L77">
            <v>0</v>
          </cell>
          <cell r="M77">
            <v>47972972.972972974</v>
          </cell>
          <cell r="N77">
            <v>-34234234</v>
          </cell>
          <cell r="O77">
            <v>13738738.972972974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13738738.972972974</v>
          </cell>
          <cell r="U77">
            <v>113948.23731419901</v>
          </cell>
        </row>
        <row r="78">
          <cell r="H78" t="str">
            <v>GAAP009</v>
          </cell>
          <cell r="I78" t="str">
            <v>Комиссионное вознагрождение по Альянс</v>
          </cell>
          <cell r="J78">
            <v>-123.28767121583223</v>
          </cell>
          <cell r="K78">
            <v>0</v>
          </cell>
          <cell r="L78">
            <v>0</v>
          </cell>
          <cell r="M78">
            <v>-123.28767121583223</v>
          </cell>
          <cell r="N78">
            <v>0</v>
          </cell>
          <cell r="O78">
            <v>-123.28767121583223</v>
          </cell>
          <cell r="P78">
            <v>0</v>
          </cell>
          <cell r="Q78">
            <v>0</v>
          </cell>
          <cell r="R78">
            <v>123</v>
          </cell>
          <cell r="S78">
            <v>0</v>
          </cell>
          <cell r="T78">
            <v>-0.28767121583223343</v>
          </cell>
          <cell r="U78">
            <v>-2.3859269787860449E-3</v>
          </cell>
        </row>
        <row r="79">
          <cell r="H79">
            <v>351</v>
          </cell>
          <cell r="I79" t="str">
            <v xml:space="preserve">Авансы выданные под ТМЦ </v>
          </cell>
          <cell r="J79">
            <v>274180939.81999969</v>
          </cell>
          <cell r="K79">
            <v>2298012472.4900002</v>
          </cell>
          <cell r="L79">
            <v>0</v>
          </cell>
          <cell r="M79">
            <v>2572193412.3099999</v>
          </cell>
          <cell r="N79">
            <v>979858491.49000001</v>
          </cell>
          <cell r="O79">
            <v>3552051903.8000002</v>
          </cell>
          <cell r="P79">
            <v>0</v>
          </cell>
          <cell r="Q79">
            <v>1268.1099999999999</v>
          </cell>
          <cell r="R79">
            <v>0</v>
          </cell>
          <cell r="S79">
            <v>3389078975.6300001</v>
          </cell>
          <cell r="T79">
            <v>162971660.05999994</v>
          </cell>
          <cell r="U79">
            <v>1351676.7028282322</v>
          </cell>
        </row>
        <row r="80">
          <cell r="H80">
            <v>352</v>
          </cell>
          <cell r="I80" t="str">
            <v xml:space="preserve">Авансы выданные по услугам и выпол работам </v>
          </cell>
          <cell r="J80">
            <v>301599451.12999994</v>
          </cell>
          <cell r="K80">
            <v>179205962.5</v>
          </cell>
          <cell r="L80">
            <v>0</v>
          </cell>
          <cell r="M80">
            <v>480805413.62999994</v>
          </cell>
          <cell r="N80">
            <v>242660219.31999999</v>
          </cell>
          <cell r="O80">
            <v>723465632.94999993</v>
          </cell>
          <cell r="P80">
            <v>0</v>
          </cell>
          <cell r="Q80">
            <v>141736577.69</v>
          </cell>
          <cell r="R80">
            <v>0</v>
          </cell>
          <cell r="S80">
            <v>352341924.25</v>
          </cell>
          <cell r="T80">
            <v>229387131.00999999</v>
          </cell>
          <cell r="U80">
            <v>1902522.4434768185</v>
          </cell>
        </row>
        <row r="81">
          <cell r="H81" t="str">
            <v>GAAP089</v>
          </cell>
          <cell r="I81" t="str">
            <v>Резерв по авансам</v>
          </cell>
          <cell r="J81">
            <v>-8929736.4700000007</v>
          </cell>
          <cell r="K81">
            <v>0</v>
          </cell>
          <cell r="L81">
            <v>0</v>
          </cell>
          <cell r="M81">
            <v>-8929736.4700000007</v>
          </cell>
          <cell r="N81">
            <v>0</v>
          </cell>
          <cell r="O81">
            <v>-8929736.4700000007</v>
          </cell>
          <cell r="P81">
            <v>0</v>
          </cell>
          <cell r="Q81">
            <v>0</v>
          </cell>
          <cell r="R81">
            <v>0</v>
          </cell>
          <cell r="S81">
            <v>-349000</v>
          </cell>
          <cell r="T81">
            <v>-8580736.4700000007</v>
          </cell>
          <cell r="U81">
            <v>-71168.088828066699</v>
          </cell>
        </row>
        <row r="82">
          <cell r="H82" t="str">
            <v>GAAP076</v>
          </cell>
          <cell r="I82" t="str">
            <v>Prepayments to suppliers for Capex projects</v>
          </cell>
          <cell r="J82">
            <v>516680844.60000002</v>
          </cell>
          <cell r="K82">
            <v>0</v>
          </cell>
          <cell r="L82">
            <v>516680844.60000002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1263305172.5599999</v>
          </cell>
          <cell r="S82">
            <v>0</v>
          </cell>
          <cell r="T82">
            <v>1263305172.5599999</v>
          </cell>
          <cell r="U82">
            <v>10477773.679688148</v>
          </cell>
        </row>
        <row r="83">
          <cell r="H83" t="str">
            <v>GAAP010</v>
          </cell>
          <cell r="I83" t="str">
            <v xml:space="preserve">Отсроченные Штрафы по Туран </v>
          </cell>
          <cell r="J83">
            <v>30355216.550000001</v>
          </cell>
          <cell r="K83">
            <v>0</v>
          </cell>
          <cell r="L83">
            <v>0</v>
          </cell>
          <cell r="M83">
            <v>30355216.550000001</v>
          </cell>
          <cell r="N83">
            <v>0</v>
          </cell>
          <cell r="O83">
            <v>30355216.550000001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30355216.550000001</v>
          </cell>
          <cell r="U83">
            <v>251764.25769262671</v>
          </cell>
        </row>
        <row r="84">
          <cell r="H84" t="str">
            <v>GAAP011</v>
          </cell>
          <cell r="I84" t="str">
            <v>Отсроченные Штрафы по Туран (накопленная амортизация)</v>
          </cell>
          <cell r="J84">
            <v>-27495939.485260017</v>
          </cell>
          <cell r="K84">
            <v>0</v>
          </cell>
          <cell r="L84">
            <v>0</v>
          </cell>
          <cell r="M84">
            <v>-27495939.485260017</v>
          </cell>
          <cell r="N84">
            <v>0</v>
          </cell>
          <cell r="O84">
            <v>-27495939.485260017</v>
          </cell>
          <cell r="P84">
            <v>0</v>
          </cell>
          <cell r="Q84">
            <v>0</v>
          </cell>
          <cell r="R84">
            <v>0</v>
          </cell>
          <cell r="S84">
            <v>2859275.6747353589</v>
          </cell>
          <cell r="T84">
            <v>-30355215.159995377</v>
          </cell>
          <cell r="U84">
            <v>-251764.24616401576</v>
          </cell>
        </row>
        <row r="85">
          <cell r="H85" t="str">
            <v>GAAP082</v>
          </cell>
          <cell r="I85" t="str">
            <v>Отсроченные затраты по открытию финансирования</v>
          </cell>
          <cell r="J85">
            <v>166158919.52000001</v>
          </cell>
          <cell r="K85">
            <v>0</v>
          </cell>
          <cell r="L85">
            <v>0</v>
          </cell>
          <cell r="M85">
            <v>166158919.52000001</v>
          </cell>
          <cell r="N85">
            <v>0</v>
          </cell>
          <cell r="O85">
            <v>166158919.52000001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166158919.52000001</v>
          </cell>
          <cell r="U85">
            <v>1378111.6324127065</v>
          </cell>
        </row>
        <row r="86">
          <cell r="H86" t="str">
            <v>GAAP083</v>
          </cell>
          <cell r="I86" t="str">
            <v>Отсроченные затраты по открытию финансирования Накопл амортизация</v>
          </cell>
          <cell r="J86">
            <v>-25311199.738020327</v>
          </cell>
          <cell r="K86">
            <v>0</v>
          </cell>
          <cell r="L86">
            <v>0</v>
          </cell>
          <cell r="M86">
            <v>-25311199.738020327</v>
          </cell>
          <cell r="N86">
            <v>0</v>
          </cell>
          <cell r="O86">
            <v>-25311199.738020327</v>
          </cell>
          <cell r="P86">
            <v>0</v>
          </cell>
          <cell r="Q86">
            <v>0</v>
          </cell>
          <cell r="R86">
            <v>0</v>
          </cell>
          <cell r="S86">
            <v>14930922.018902104</v>
          </cell>
          <cell r="T86">
            <v>-40242121.756922431</v>
          </cell>
          <cell r="U86">
            <v>-333765.62790845509</v>
          </cell>
        </row>
        <row r="87">
          <cell r="H87">
            <v>431</v>
          </cell>
          <cell r="I87" t="str">
            <v>Деньги на текущих счетах в валюте</v>
          </cell>
          <cell r="J87">
            <v>302462576.65999985</v>
          </cell>
          <cell r="K87">
            <v>0</v>
          </cell>
          <cell r="L87">
            <v>0</v>
          </cell>
          <cell r="M87">
            <v>302462576.65999985</v>
          </cell>
          <cell r="N87">
            <v>174436039.50999999</v>
          </cell>
          <cell r="O87">
            <v>476898616.16999984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476898616.16999984</v>
          </cell>
          <cell r="U87">
            <v>3955367.1408310514</v>
          </cell>
        </row>
        <row r="88">
          <cell r="H88">
            <v>43107</v>
          </cell>
          <cell r="I88" t="str">
            <v>Деп счет Гарантия -взнос $</v>
          </cell>
          <cell r="J88">
            <v>24060</v>
          </cell>
          <cell r="K88">
            <v>0</v>
          </cell>
          <cell r="L88">
            <v>0</v>
          </cell>
          <cell r="M88">
            <v>24060</v>
          </cell>
          <cell r="N88">
            <v>54</v>
          </cell>
          <cell r="O88">
            <v>24114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24114</v>
          </cell>
          <cell r="U88">
            <v>200</v>
          </cell>
        </row>
        <row r="89">
          <cell r="H89">
            <v>441</v>
          </cell>
          <cell r="I89" t="str">
            <v>Деньги на текущих счетах в КZ</v>
          </cell>
          <cell r="J89">
            <v>319962971</v>
          </cell>
          <cell r="K89">
            <v>0</v>
          </cell>
          <cell r="L89">
            <v>0</v>
          </cell>
          <cell r="M89">
            <v>319962971</v>
          </cell>
          <cell r="N89">
            <v>100431145.58</v>
          </cell>
          <cell r="O89">
            <v>420394116.57999998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420394116.57999998</v>
          </cell>
          <cell r="U89">
            <v>3486722.3735589283</v>
          </cell>
        </row>
        <row r="90">
          <cell r="H90">
            <v>43113</v>
          </cell>
          <cell r="I90" t="str">
            <v>Залоговый депозит на иностранцев</v>
          </cell>
          <cell r="J90">
            <v>69396.86</v>
          </cell>
          <cell r="K90">
            <v>0</v>
          </cell>
          <cell r="L90">
            <v>0</v>
          </cell>
          <cell r="M90">
            <v>69396.86</v>
          </cell>
          <cell r="N90">
            <v>0</v>
          </cell>
          <cell r="O90">
            <v>69396.86</v>
          </cell>
          <cell r="P90">
            <v>695.19</v>
          </cell>
          <cell r="Q90">
            <v>0</v>
          </cell>
          <cell r="R90">
            <v>0</v>
          </cell>
          <cell r="S90">
            <v>0</v>
          </cell>
          <cell r="T90">
            <v>70092.05</v>
          </cell>
          <cell r="U90">
            <v>581.33905614995444</v>
          </cell>
        </row>
        <row r="91">
          <cell r="H91">
            <v>424</v>
          </cell>
          <cell r="I91" t="str">
            <v>Счет по гарантиям</v>
          </cell>
          <cell r="J91">
            <v>14631183</v>
          </cell>
          <cell r="K91">
            <v>0</v>
          </cell>
          <cell r="L91">
            <v>0</v>
          </cell>
          <cell r="M91">
            <v>14631183</v>
          </cell>
          <cell r="N91">
            <v>13354039.810000001</v>
          </cell>
          <cell r="O91">
            <v>27985222.810000002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27985222.810000002</v>
          </cell>
          <cell r="U91">
            <v>232107.67860993618</v>
          </cell>
        </row>
        <row r="92">
          <cell r="H92" t="str">
            <v>441н</v>
          </cell>
          <cell r="I92" t="str">
            <v>Наличность на р/счете Народный</v>
          </cell>
          <cell r="J92">
            <v>45049357.719999999</v>
          </cell>
          <cell r="K92">
            <v>0</v>
          </cell>
          <cell r="L92">
            <v>0</v>
          </cell>
          <cell r="M92">
            <v>45049357.719999999</v>
          </cell>
          <cell r="N92">
            <v>4660</v>
          </cell>
          <cell r="O92">
            <v>45054017.719999999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45054017.719999999</v>
          </cell>
          <cell r="U92">
            <v>373675.19051173591</v>
          </cell>
        </row>
        <row r="93">
          <cell r="H93" t="str">
            <v>441т к</v>
          </cell>
          <cell r="I93" t="str">
            <v>Счет для покупки ээ Корем</v>
          </cell>
          <cell r="J93">
            <v>642199.49</v>
          </cell>
          <cell r="K93">
            <v>0</v>
          </cell>
          <cell r="L93">
            <v>0</v>
          </cell>
          <cell r="M93">
            <v>642199.49</v>
          </cell>
          <cell r="N93">
            <v>-1200</v>
          </cell>
          <cell r="O93">
            <v>640999.49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640999.49</v>
          </cell>
          <cell r="U93">
            <v>5316.4094716762047</v>
          </cell>
        </row>
        <row r="94">
          <cell r="H94">
            <v>451</v>
          </cell>
          <cell r="I94" t="str">
            <v>Касса</v>
          </cell>
          <cell r="J94">
            <v>1541312.86</v>
          </cell>
          <cell r="K94">
            <v>0</v>
          </cell>
          <cell r="L94">
            <v>0</v>
          </cell>
          <cell r="M94">
            <v>1541312.86</v>
          </cell>
          <cell r="N94">
            <v>-703659.45</v>
          </cell>
          <cell r="O94">
            <v>837653.41000000015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837653.41000000015</v>
          </cell>
          <cell r="U94">
            <v>6947.4447209090167</v>
          </cell>
        </row>
        <row r="95">
          <cell r="H95" t="str">
            <v>GAAP012</v>
          </cell>
          <cell r="I95" t="str">
            <v>Корпорации</v>
          </cell>
          <cell r="J95">
            <v>-1049453000</v>
          </cell>
          <cell r="K95">
            <v>0</v>
          </cell>
          <cell r="L95">
            <v>0</v>
          </cell>
          <cell r="M95">
            <v>-1049453000</v>
          </cell>
          <cell r="N95">
            <v>0</v>
          </cell>
          <cell r="O95">
            <v>-1049453000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-1049453000</v>
          </cell>
          <cell r="U95">
            <v>-8704097.2049431875</v>
          </cell>
        </row>
        <row r="96">
          <cell r="H96" t="str">
            <v>GAAP013</v>
          </cell>
          <cell r="I96" t="str">
            <v>Корпорции по акциям</v>
          </cell>
          <cell r="J96">
            <v>-24496546.4813</v>
          </cell>
          <cell r="K96">
            <v>0</v>
          </cell>
          <cell r="L96">
            <v>0</v>
          </cell>
          <cell r="M96">
            <v>-24496546.4813</v>
          </cell>
          <cell r="N96">
            <v>0</v>
          </cell>
          <cell r="O96">
            <v>-24496546.4813</v>
          </cell>
          <cell r="P96">
            <v>0</v>
          </cell>
          <cell r="Q96">
            <v>0</v>
          </cell>
          <cell r="R96">
            <v>0</v>
          </cell>
          <cell r="S96">
            <v>1314876.9098000005</v>
          </cell>
          <cell r="T96">
            <v>-25811423.391100001</v>
          </cell>
          <cell r="U96">
            <v>-214078.32289209589</v>
          </cell>
        </row>
        <row r="97">
          <cell r="H97" t="str">
            <v>GAAP014</v>
          </cell>
          <cell r="I97" t="str">
            <v>Уставный фонд</v>
          </cell>
          <cell r="J97">
            <v>-100000000</v>
          </cell>
          <cell r="K97">
            <v>0</v>
          </cell>
          <cell r="L97">
            <v>0</v>
          </cell>
          <cell r="M97">
            <v>-100000000</v>
          </cell>
          <cell r="N97">
            <v>0</v>
          </cell>
          <cell r="O97">
            <v>-100000000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-100000000</v>
          </cell>
          <cell r="U97">
            <v>-829393.71319565398</v>
          </cell>
        </row>
        <row r="98">
          <cell r="H98">
            <v>54101</v>
          </cell>
          <cell r="I98" t="str">
            <v>Производственные здания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H99">
            <v>54102</v>
          </cell>
          <cell r="I99" t="str">
            <v>Непроизводственные здания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H100">
            <v>54103</v>
          </cell>
          <cell r="I100" t="str">
            <v>Жилые здания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H101">
            <v>54104</v>
          </cell>
          <cell r="I101" t="str">
            <v>Сооружения и конструкции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H102">
            <v>54106</v>
          </cell>
          <cell r="I102" t="str">
            <v>Передаточное оборудование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H103">
            <v>54107</v>
          </cell>
          <cell r="I103" t="str">
            <v>Крупное оборудование</v>
          </cell>
          <cell r="J103">
            <v>9.0000003576278687E-2</v>
          </cell>
          <cell r="K103">
            <v>0</v>
          </cell>
          <cell r="L103">
            <v>0</v>
          </cell>
          <cell r="M103">
            <v>9.0000003576278687E-2</v>
          </cell>
          <cell r="N103">
            <v>0</v>
          </cell>
          <cell r="O103">
            <v>9.0000003576278687E-2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9.0000003576278687E-2</v>
          </cell>
          <cell r="U103">
            <v>7.4645437153751919E-4</v>
          </cell>
        </row>
        <row r="104">
          <cell r="H104">
            <v>54108</v>
          </cell>
          <cell r="I104" t="str">
            <v>Станки</v>
          </cell>
          <cell r="J104">
            <v>3.0000000260770321E-2</v>
          </cell>
          <cell r="K104">
            <v>0</v>
          </cell>
          <cell r="L104">
            <v>0</v>
          </cell>
          <cell r="M104">
            <v>3.0000000260770321E-2</v>
          </cell>
          <cell r="N104">
            <v>0</v>
          </cell>
          <cell r="O104">
            <v>3.0000000260770321E-2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3.0000000260770321E-2</v>
          </cell>
          <cell r="U104">
            <v>2.4881811612150888E-4</v>
          </cell>
        </row>
        <row r="105">
          <cell r="H105">
            <v>54109</v>
          </cell>
          <cell r="I105" t="str">
            <v>Компьютеры и измерительные приборы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H106">
            <v>54110</v>
          </cell>
          <cell r="I106" t="str">
            <v>Средства связи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H107">
            <v>54111</v>
          </cell>
          <cell r="I107" t="str">
            <v>Тракторы,подвижные краны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H108">
            <v>54112</v>
          </cell>
          <cell r="I108" t="str">
            <v>Грузоподъемные механизмы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H109">
            <v>54113</v>
          </cell>
          <cell r="I109" t="str">
            <v>Прочие машины и оборудование</v>
          </cell>
          <cell r="J109">
            <v>0.27000000001862645</v>
          </cell>
          <cell r="K109">
            <v>0</v>
          </cell>
          <cell r="L109">
            <v>0</v>
          </cell>
          <cell r="M109">
            <v>0.27000000001862645</v>
          </cell>
          <cell r="N109">
            <v>0</v>
          </cell>
          <cell r="O109">
            <v>0.27000000001862645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0.27000000001862645</v>
          </cell>
          <cell r="U109">
            <v>2.2393630257827525E-3</v>
          </cell>
        </row>
        <row r="110">
          <cell r="H110">
            <v>54114</v>
          </cell>
          <cell r="I110" t="str">
            <v>Железнодорожный транспорт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H111">
            <v>54115</v>
          </cell>
          <cell r="I111" t="str">
            <v>Грузовой транспорт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H112">
            <v>54116</v>
          </cell>
          <cell r="I112" t="str">
            <v>Легковые автомобили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H113">
            <v>54118</v>
          </cell>
          <cell r="I113" t="str">
            <v>Инструмент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H114">
            <v>54119</v>
          </cell>
          <cell r="I114" t="str">
            <v>Бытовая техника</v>
          </cell>
          <cell r="J114">
            <v>-0.15000000000009095</v>
          </cell>
          <cell r="K114">
            <v>0</v>
          </cell>
          <cell r="L114">
            <v>0</v>
          </cell>
          <cell r="M114">
            <v>-0.15000000000009095</v>
          </cell>
          <cell r="N114">
            <v>0</v>
          </cell>
          <cell r="O114">
            <v>-0.15000000000009095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-0.15000000000009095</v>
          </cell>
          <cell r="U114">
            <v>-1.2440905697942354E-3</v>
          </cell>
        </row>
        <row r="115">
          <cell r="H115">
            <v>54120</v>
          </cell>
          <cell r="I115" t="str">
            <v>Мебель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H116">
            <v>54121</v>
          </cell>
          <cell r="I116" t="str">
            <v xml:space="preserve">Прочие 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H117">
            <v>561</v>
          </cell>
          <cell r="I117" t="str">
            <v>За отчетный год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H118">
            <v>562</v>
          </cell>
          <cell r="I118" t="str">
            <v>За передыдущие периоды</v>
          </cell>
          <cell r="J118">
            <v>2322298120.2495499</v>
          </cell>
          <cell r="K118">
            <v>5204515521.2778959</v>
          </cell>
          <cell r="L118">
            <v>0</v>
          </cell>
          <cell r="M118">
            <v>7526813641.5274458</v>
          </cell>
          <cell r="N118">
            <v>0</v>
          </cell>
          <cell r="O118">
            <v>7526813641.5274458</v>
          </cell>
          <cell r="P118">
            <v>0</v>
          </cell>
          <cell r="Q118">
            <v>0</v>
          </cell>
          <cell r="R118">
            <v>0</v>
          </cell>
          <cell r="S118">
            <v>5216196478.8069477</v>
          </cell>
          <cell r="T118">
            <v>2310617162.7204981</v>
          </cell>
          <cell r="U118">
            <v>19164113.483623605</v>
          </cell>
        </row>
        <row r="119">
          <cell r="H119" t="str">
            <v>GAAP015</v>
          </cell>
          <cell r="I119" t="str">
            <v>Курсовая на займы (CTA)</v>
          </cell>
          <cell r="J119">
            <v>7228502047.9942865</v>
          </cell>
          <cell r="K119">
            <v>0</v>
          </cell>
          <cell r="L119">
            <v>0</v>
          </cell>
          <cell r="M119">
            <v>7228502047.9942865</v>
          </cell>
          <cell r="N119">
            <v>0</v>
          </cell>
          <cell r="O119">
            <v>7228502047.9942865</v>
          </cell>
          <cell r="P119">
            <v>0</v>
          </cell>
          <cell r="Q119">
            <v>0</v>
          </cell>
          <cell r="R119">
            <v>-9781590</v>
          </cell>
          <cell r="S119">
            <v>-11182759.710168779</v>
          </cell>
          <cell r="T119">
            <v>7229903217.7044554</v>
          </cell>
          <cell r="U119">
            <v>59992797.47929547</v>
          </cell>
        </row>
        <row r="120">
          <cell r="H120">
            <v>6010101</v>
          </cell>
          <cell r="I120" t="str">
            <v>Краткосрочные ссуды Туран</v>
          </cell>
          <cell r="J120">
            <v>-1050421750.14</v>
          </cell>
          <cell r="K120">
            <v>0</v>
          </cell>
          <cell r="L120">
            <v>0</v>
          </cell>
          <cell r="M120">
            <v>-1050421750.14</v>
          </cell>
          <cell r="N120">
            <v>122421751</v>
          </cell>
          <cell r="O120">
            <v>-927999999.13999999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-927999999.13999999</v>
          </cell>
          <cell r="U120">
            <v>-7696773.6513228836</v>
          </cell>
        </row>
        <row r="121">
          <cell r="H121">
            <v>6010106</v>
          </cell>
          <cell r="I121" t="str">
            <v>Краткосрочные ссуды Альянс</v>
          </cell>
          <cell r="J121">
            <v>-1000000000</v>
          </cell>
          <cell r="K121">
            <v>0</v>
          </cell>
          <cell r="L121">
            <v>0</v>
          </cell>
          <cell r="M121">
            <v>-1000000000</v>
          </cell>
          <cell r="N121">
            <v>0</v>
          </cell>
          <cell r="O121">
            <v>-1000000000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-1000000000</v>
          </cell>
          <cell r="U121">
            <v>-8293937.13195654</v>
          </cell>
        </row>
        <row r="122">
          <cell r="H122">
            <v>6010106</v>
          </cell>
          <cell r="I122" t="str">
            <v>Краткосрочные ссуды Народный Банк</v>
          </cell>
          <cell r="J122">
            <v>-10036171</v>
          </cell>
          <cell r="K122">
            <v>0</v>
          </cell>
          <cell r="L122">
            <v>0</v>
          </cell>
          <cell r="M122">
            <v>-10036171</v>
          </cell>
          <cell r="N122">
            <v>-313352</v>
          </cell>
          <cell r="O122">
            <v>-10349523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-10349523</v>
          </cell>
          <cell r="U122">
            <v>-85838.293107738253</v>
          </cell>
        </row>
        <row r="123">
          <cell r="H123">
            <v>60302</v>
          </cell>
          <cell r="I123" t="str">
            <v>Долгосрочные ссуды Туран</v>
          </cell>
          <cell r="J123">
            <v>-4025000000</v>
          </cell>
          <cell r="K123">
            <v>0</v>
          </cell>
          <cell r="L123">
            <v>0</v>
          </cell>
          <cell r="M123">
            <v>-4025000000</v>
          </cell>
          <cell r="N123">
            <v>317000000</v>
          </cell>
          <cell r="O123">
            <v>-3708000000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-3708000000</v>
          </cell>
          <cell r="U123">
            <v>-30753918.885294851</v>
          </cell>
        </row>
        <row r="124">
          <cell r="H124">
            <v>60304</v>
          </cell>
          <cell r="I124" t="str">
            <v>Долгосрочные ссуды Народный Банк</v>
          </cell>
          <cell r="J124">
            <v>-132399039</v>
          </cell>
          <cell r="K124">
            <v>0</v>
          </cell>
          <cell r="L124">
            <v>0</v>
          </cell>
          <cell r="M124">
            <v>-132399039</v>
          </cell>
          <cell r="N124">
            <v>4396736</v>
          </cell>
          <cell r="O124">
            <v>-128002303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-128002303</v>
          </cell>
          <cell r="U124">
            <v>-1061643.053827652</v>
          </cell>
        </row>
        <row r="125">
          <cell r="H125">
            <v>60305</v>
          </cell>
          <cell r="I125" t="str">
            <v>Долгосрочные ссуды Fortis Банк</v>
          </cell>
          <cell r="J125">
            <v>-11523416700</v>
          </cell>
          <cell r="K125">
            <v>0</v>
          </cell>
          <cell r="L125">
            <v>0</v>
          </cell>
          <cell r="M125">
            <v>-11523416700</v>
          </cell>
          <cell r="N125">
            <v>-25863030</v>
          </cell>
          <cell r="O125">
            <v>-11549279730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-11549279730</v>
          </cell>
          <cell r="U125">
            <v>-95789000</v>
          </cell>
        </row>
        <row r="126">
          <cell r="H126">
            <v>6030201</v>
          </cell>
          <cell r="I126" t="str">
            <v>Долгосрочные ссуды АЕС Арлинтон</v>
          </cell>
          <cell r="J126">
            <v>-33247.309999542238</v>
          </cell>
          <cell r="K126">
            <v>0</v>
          </cell>
          <cell r="L126">
            <v>0</v>
          </cell>
          <cell r="M126">
            <v>-33247.309999542238</v>
          </cell>
          <cell r="N126">
            <v>-74.62</v>
          </cell>
          <cell r="O126">
            <v>-33321.929999542241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-33321.929999542241</v>
          </cell>
          <cell r="U126">
            <v>-276.36999253165999</v>
          </cell>
        </row>
        <row r="127">
          <cell r="H127">
            <v>6030202</v>
          </cell>
          <cell r="I127" t="str">
            <v>Долгосрочные ссуды АЕС Електрик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H128">
            <v>6030203</v>
          </cell>
          <cell r="I128" t="str">
            <v>Долгосрочные ссуды АЕС Глобал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H129">
            <v>6030204</v>
          </cell>
          <cell r="I129" t="str">
            <v>Долгосрочные ссуды АЕS Экибастуз Холдин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H130" t="str">
            <v>GAAP075</v>
          </cell>
          <cell r="I130" t="str">
            <v>LT Accrued Asset Retirement Obligations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H131">
            <v>631</v>
          </cell>
          <cell r="I131" t="str">
            <v>Текущий подоходный налог к оплате</v>
          </cell>
          <cell r="J131">
            <v>575781772.53653789</v>
          </cell>
          <cell r="K131">
            <v>0</v>
          </cell>
          <cell r="L131">
            <v>0</v>
          </cell>
          <cell r="M131">
            <v>575781772.53653789</v>
          </cell>
          <cell r="N131">
            <v>608849423.41999996</v>
          </cell>
          <cell r="O131">
            <v>1184631195.9565377</v>
          </cell>
          <cell r="P131">
            <v>0</v>
          </cell>
          <cell r="Q131">
            <v>1293133.93</v>
          </cell>
          <cell r="R131">
            <v>0</v>
          </cell>
          <cell r="S131">
            <v>771263692.09026814</v>
          </cell>
          <cell r="T131">
            <v>412074369.93626952</v>
          </cell>
          <cell r="U131">
            <v>3417718.9179420215</v>
          </cell>
        </row>
        <row r="132">
          <cell r="H132" t="str">
            <v>GAAP072</v>
          </cell>
          <cell r="I132" t="str">
            <v>КПН отсроченный актив</v>
          </cell>
          <cell r="J132">
            <v>160797816.95120877</v>
          </cell>
          <cell r="K132">
            <v>0</v>
          </cell>
          <cell r="L132">
            <v>0</v>
          </cell>
          <cell r="M132">
            <v>160797816.95120877</v>
          </cell>
          <cell r="N132">
            <v>0</v>
          </cell>
          <cell r="O132">
            <v>160797816.95120877</v>
          </cell>
          <cell r="P132">
            <v>0</v>
          </cell>
          <cell r="Q132">
            <v>0</v>
          </cell>
          <cell r="R132">
            <v>13741803.6168027</v>
          </cell>
          <cell r="S132">
            <v>0</v>
          </cell>
          <cell r="T132">
            <v>174539620.56801146</v>
          </cell>
          <cell r="U132">
            <v>1447620.6400266357</v>
          </cell>
        </row>
        <row r="133">
          <cell r="H133" t="str">
            <v>GAAP016</v>
          </cell>
          <cell r="I133" t="str">
            <v xml:space="preserve">КПН отсроченный </v>
          </cell>
          <cell r="J133">
            <v>-1790903687.2855363</v>
          </cell>
          <cell r="K133">
            <v>0</v>
          </cell>
          <cell r="L133">
            <v>0</v>
          </cell>
          <cell r="M133">
            <v>-1790903687.2855363</v>
          </cell>
          <cell r="N133">
            <v>0</v>
          </cell>
          <cell r="O133">
            <v>-1790903687.2855363</v>
          </cell>
          <cell r="P133">
            <v>0</v>
          </cell>
          <cell r="Q133">
            <v>0</v>
          </cell>
          <cell r="R133">
            <v>0</v>
          </cell>
          <cell r="S133">
            <v>419762822.57855374</v>
          </cell>
          <cell r="T133">
            <v>-2210666509.86409</v>
          </cell>
          <cell r="U133">
            <v>-18335129.052534547</v>
          </cell>
        </row>
        <row r="134">
          <cell r="H134" t="str">
            <v>GAAP093</v>
          </cell>
          <cell r="I134" t="str">
            <v>Начисленные краткосрочные обяз-ва по ARO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H135" t="str">
            <v>GAAP092</v>
          </cell>
          <cell r="I135" t="str">
            <v>Краткосрочный отсроченный доход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H136">
            <v>63301</v>
          </cell>
          <cell r="I136" t="str">
            <v>НДС от продажи э/энергии</v>
          </cell>
          <cell r="J136">
            <v>-6210895715.7987013</v>
          </cell>
          <cell r="K136">
            <v>0</v>
          </cell>
          <cell r="L136">
            <v>0</v>
          </cell>
          <cell r="M136">
            <v>-6210895715.7987013</v>
          </cell>
          <cell r="N136">
            <v>0</v>
          </cell>
          <cell r="O136">
            <v>-6210895715.7987013</v>
          </cell>
          <cell r="P136">
            <v>0</v>
          </cell>
          <cell r="Q136">
            <v>0</v>
          </cell>
          <cell r="R136">
            <v>1428253.7</v>
          </cell>
          <cell r="S136">
            <v>2211364.9500000002</v>
          </cell>
          <cell r="T136">
            <v>-6211678827.0487013</v>
          </cell>
          <cell r="U136">
            <v>-51519273.675447471</v>
          </cell>
        </row>
        <row r="137">
          <cell r="H137">
            <v>63302</v>
          </cell>
          <cell r="I137" t="str">
            <v>НДС от продажи прочего</v>
          </cell>
          <cell r="J137">
            <v>6044218638.9811392</v>
          </cell>
          <cell r="K137">
            <v>0</v>
          </cell>
          <cell r="L137">
            <v>0</v>
          </cell>
          <cell r="M137">
            <v>6044218638.9811392</v>
          </cell>
          <cell r="N137">
            <v>25819104.870000001</v>
          </cell>
          <cell r="O137">
            <v>6070037743.8511391</v>
          </cell>
          <cell r="P137">
            <v>2913283.4</v>
          </cell>
          <cell r="Q137">
            <v>1045679.41</v>
          </cell>
          <cell r="R137">
            <v>9538742.9641999975</v>
          </cell>
          <cell r="S137">
            <v>23591092.939099997</v>
          </cell>
          <cell r="T137">
            <v>6057852997.8662386</v>
          </cell>
          <cell r="U137">
            <v>50243451.918937042</v>
          </cell>
        </row>
        <row r="138">
          <cell r="H138">
            <v>63303</v>
          </cell>
          <cell r="I138" t="str">
            <v>НДС с нерезедентов</v>
          </cell>
          <cell r="J138">
            <v>-3860162.7</v>
          </cell>
          <cell r="K138">
            <v>0</v>
          </cell>
          <cell r="L138">
            <v>0</v>
          </cell>
          <cell r="M138">
            <v>-3860162.7</v>
          </cell>
          <cell r="N138">
            <v>0</v>
          </cell>
          <cell r="O138">
            <v>-3860162.7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-3860162.7</v>
          </cell>
          <cell r="U138">
            <v>-32015.946752923617</v>
          </cell>
        </row>
        <row r="139">
          <cell r="H139">
            <v>63304</v>
          </cell>
          <cell r="I139" t="str">
            <v xml:space="preserve">НДС от продажи О С 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H140">
            <v>63401</v>
          </cell>
          <cell r="I140" t="str">
            <v>Подоходный налог с физических лиц</v>
          </cell>
          <cell r="J140">
            <v>-7998744.0500000007</v>
          </cell>
          <cell r="K140">
            <v>0</v>
          </cell>
          <cell r="L140">
            <v>0</v>
          </cell>
          <cell r="M140">
            <v>-7998744.0500000007</v>
          </cell>
          <cell r="N140">
            <v>-1016894.8100000005</v>
          </cell>
          <cell r="O140">
            <v>-9015638.8600000013</v>
          </cell>
          <cell r="P140">
            <v>0</v>
          </cell>
          <cell r="Q140">
            <v>118790.39999999999</v>
          </cell>
          <cell r="R140">
            <v>0</v>
          </cell>
          <cell r="S140">
            <v>0</v>
          </cell>
          <cell r="T140">
            <v>-9134429.2600000016</v>
          </cell>
          <cell r="U140">
            <v>-75760.38201874432</v>
          </cell>
        </row>
        <row r="141">
          <cell r="H141">
            <v>63402</v>
          </cell>
          <cell r="I141" t="str">
            <v>Налог на воду</v>
          </cell>
          <cell r="J141">
            <v>-21539</v>
          </cell>
          <cell r="K141">
            <v>0</v>
          </cell>
          <cell r="L141">
            <v>0</v>
          </cell>
          <cell r="M141">
            <v>-21539</v>
          </cell>
          <cell r="N141">
            <v>-852950</v>
          </cell>
          <cell r="O141">
            <v>-874489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-874489</v>
          </cell>
          <cell r="U141">
            <v>-7252.9567885875431</v>
          </cell>
        </row>
        <row r="142">
          <cell r="H142">
            <v>63403</v>
          </cell>
          <cell r="I142" t="str">
            <v>Фонд социального страхования</v>
          </cell>
          <cell r="J142">
            <v>-2273925.29</v>
          </cell>
          <cell r="K142">
            <v>0</v>
          </cell>
          <cell r="L142">
            <v>0</v>
          </cell>
          <cell r="M142">
            <v>-2273925.29</v>
          </cell>
          <cell r="N142">
            <v>449091.01</v>
          </cell>
          <cell r="O142">
            <v>-1824834.28</v>
          </cell>
          <cell r="P142">
            <v>73.13</v>
          </cell>
          <cell r="Q142">
            <v>691.06</v>
          </cell>
          <cell r="R142">
            <v>0</v>
          </cell>
          <cell r="S142">
            <v>0</v>
          </cell>
          <cell r="T142">
            <v>-1825452.2100000002</v>
          </cell>
          <cell r="U142">
            <v>-15140.185867131129</v>
          </cell>
        </row>
        <row r="143">
          <cell r="H143">
            <v>63404</v>
          </cell>
          <cell r="I143" t="str">
            <v>Налог на транспорт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6880</v>
          </cell>
          <cell r="Q143">
            <v>6880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H144">
            <v>63405</v>
          </cell>
          <cell r="I144" t="str">
            <v>Налог на имущество</v>
          </cell>
          <cell r="J144">
            <v>1236452</v>
          </cell>
          <cell r="K144">
            <v>0</v>
          </cell>
          <cell r="L144">
            <v>0</v>
          </cell>
          <cell r="M144">
            <v>1236452</v>
          </cell>
          <cell r="N144">
            <v>2977843</v>
          </cell>
          <cell r="O144">
            <v>4214295</v>
          </cell>
          <cell r="P144">
            <v>4365633</v>
          </cell>
          <cell r="Q144">
            <v>0</v>
          </cell>
          <cell r="R144">
            <v>0</v>
          </cell>
          <cell r="S144">
            <v>0</v>
          </cell>
          <cell r="T144">
            <v>8579928</v>
          </cell>
          <cell r="U144">
            <v>71161.383428713612</v>
          </cell>
        </row>
        <row r="145">
          <cell r="H145">
            <v>63406</v>
          </cell>
          <cell r="I145" t="str">
            <v>Налог на землю</v>
          </cell>
          <cell r="J145">
            <v>61837.22</v>
          </cell>
          <cell r="K145">
            <v>0</v>
          </cell>
          <cell r="L145">
            <v>0</v>
          </cell>
          <cell r="M145">
            <v>61837.22</v>
          </cell>
          <cell r="N145">
            <v>104777</v>
          </cell>
          <cell r="O145">
            <v>166614.22</v>
          </cell>
          <cell r="P145">
            <v>7586</v>
          </cell>
          <cell r="Q145">
            <v>0</v>
          </cell>
          <cell r="R145">
            <v>0</v>
          </cell>
          <cell r="S145">
            <v>0</v>
          </cell>
          <cell r="T145">
            <v>174200.22</v>
          </cell>
          <cell r="U145">
            <v>1444.8056730529984</v>
          </cell>
        </row>
        <row r="146">
          <cell r="H146">
            <v>63408</v>
          </cell>
          <cell r="I146" t="str">
            <v>Плата за рекламу</v>
          </cell>
          <cell r="J146">
            <v>-13104</v>
          </cell>
          <cell r="K146">
            <v>0</v>
          </cell>
          <cell r="L146">
            <v>0</v>
          </cell>
          <cell r="M146">
            <v>-13104</v>
          </cell>
          <cell r="N146">
            <v>-912</v>
          </cell>
          <cell r="O146">
            <v>-14016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-14016</v>
          </cell>
          <cell r="U146">
            <v>-116.24782284150287</v>
          </cell>
        </row>
        <row r="147">
          <cell r="H147" t="str">
            <v>GAAP080</v>
          </cell>
          <cell r="I147" t="str">
            <v>PU Liability adjustment account</v>
          </cell>
          <cell r="J147">
            <v>6718655.1806154875</v>
          </cell>
          <cell r="K147">
            <v>0</v>
          </cell>
          <cell r="L147">
            <v>0</v>
          </cell>
          <cell r="M147">
            <v>6718655.1806154875</v>
          </cell>
          <cell r="N147">
            <v>0</v>
          </cell>
          <cell r="O147">
            <v>6718655.1806154875</v>
          </cell>
          <cell r="P147">
            <v>0</v>
          </cell>
          <cell r="Q147">
            <v>0</v>
          </cell>
          <cell r="R147">
            <v>0</v>
          </cell>
          <cell r="S147">
            <v>21042002.074496187</v>
          </cell>
          <cell r="T147">
            <v>-14323346.893880699</v>
          </cell>
          <cell r="U147">
            <v>-118796.93865705151</v>
          </cell>
        </row>
        <row r="148">
          <cell r="H148">
            <v>63407</v>
          </cell>
          <cell r="I148" t="str">
            <v>Налог с нерезедентов</v>
          </cell>
          <cell r="J148">
            <v>-6572310.8121499997</v>
          </cell>
          <cell r="K148">
            <v>0</v>
          </cell>
          <cell r="L148">
            <v>0</v>
          </cell>
          <cell r="M148">
            <v>-6572310.8121499997</v>
          </cell>
          <cell r="N148">
            <v>-931954.04</v>
          </cell>
          <cell r="O148">
            <v>-7504264.8521499997</v>
          </cell>
          <cell r="P148">
            <v>1293133.93</v>
          </cell>
          <cell r="Q148">
            <v>1410031.1600000001</v>
          </cell>
          <cell r="R148">
            <v>1861291.3621499995</v>
          </cell>
          <cell r="S148">
            <v>0</v>
          </cell>
          <cell r="T148">
            <v>-5759870.7200000007</v>
          </cell>
          <cell r="U148">
            <v>-47772.005639877258</v>
          </cell>
        </row>
        <row r="149">
          <cell r="H149">
            <v>63410</v>
          </cell>
          <cell r="I149" t="str">
            <v>Социальный налог</v>
          </cell>
          <cell r="J149">
            <v>-15018949.772400001</v>
          </cell>
          <cell r="K149">
            <v>0</v>
          </cell>
          <cell r="L149">
            <v>0</v>
          </cell>
          <cell r="M149">
            <v>-15018949.772400001</v>
          </cell>
          <cell r="N149">
            <v>4214691.67</v>
          </cell>
          <cell r="O149">
            <v>-10804258.102400001</v>
          </cell>
          <cell r="P149">
            <v>3557484.5</v>
          </cell>
          <cell r="Q149">
            <v>2073.19</v>
          </cell>
          <cell r="R149">
            <v>0</v>
          </cell>
          <cell r="S149">
            <v>4199348.18475</v>
          </cell>
          <cell r="T149">
            <v>-11448194.977150001</v>
          </cell>
          <cell r="U149">
            <v>-94950.609414862745</v>
          </cell>
        </row>
        <row r="150">
          <cell r="H150">
            <v>63413</v>
          </cell>
          <cell r="I150" t="str">
            <v>Налог на радиочастоты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H151" t="str">
            <v>GAAP017</v>
          </cell>
          <cell r="I151" t="str">
            <v>Соц налог на иностранных специалистов</v>
          </cell>
          <cell r="J151">
            <v>-10514000</v>
          </cell>
          <cell r="K151">
            <v>0</v>
          </cell>
          <cell r="L151">
            <v>0</v>
          </cell>
          <cell r="M151">
            <v>-10514000</v>
          </cell>
          <cell r="N151">
            <v>0</v>
          </cell>
          <cell r="O151">
            <v>-10514000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-10514000</v>
          </cell>
          <cell r="U151">
            <v>-87202.455005391064</v>
          </cell>
        </row>
        <row r="152">
          <cell r="H152">
            <v>65302</v>
          </cell>
          <cell r="I152" t="str">
            <v>Пенсионный фонд10%</v>
          </cell>
          <cell r="J152">
            <v>-10615663.630000001</v>
          </cell>
          <cell r="K152">
            <v>0</v>
          </cell>
          <cell r="L152">
            <v>0</v>
          </cell>
          <cell r="M152">
            <v>-10615663.630000001</v>
          </cell>
          <cell r="N152">
            <v>3512730.91</v>
          </cell>
          <cell r="O152">
            <v>-7102932.7200000007</v>
          </cell>
          <cell r="P152">
            <v>0</v>
          </cell>
          <cell r="Q152">
            <v>2559.4899999999998</v>
          </cell>
          <cell r="R152">
            <v>0</v>
          </cell>
          <cell r="S152">
            <v>0</v>
          </cell>
          <cell r="T152">
            <v>-7105492.2100000009</v>
          </cell>
          <cell r="U152">
            <v>-58932.505681346949</v>
          </cell>
        </row>
        <row r="153">
          <cell r="H153">
            <v>65501</v>
          </cell>
          <cell r="I153" t="str">
            <v>Фонд охраны окружающей среды</v>
          </cell>
          <cell r="J153">
            <v>-194660721</v>
          </cell>
          <cell r="K153">
            <v>0</v>
          </cell>
          <cell r="L153">
            <v>0</v>
          </cell>
          <cell r="M153">
            <v>-194660721</v>
          </cell>
          <cell r="N153">
            <v>-249188</v>
          </cell>
          <cell r="O153">
            <v>-194909909</v>
          </cell>
          <cell r="P153">
            <v>0</v>
          </cell>
          <cell r="Q153">
            <v>16166</v>
          </cell>
          <cell r="R153">
            <v>0</v>
          </cell>
          <cell r="S153">
            <v>0</v>
          </cell>
          <cell r="T153">
            <v>-194926075</v>
          </cell>
          <cell r="U153">
            <v>-1616704.6114290454</v>
          </cell>
        </row>
        <row r="154">
          <cell r="H154">
            <v>66201</v>
          </cell>
          <cell r="I154" t="str">
            <v>Авансы полученные</v>
          </cell>
          <cell r="J154">
            <v>-94376361.779999971</v>
          </cell>
          <cell r="K154">
            <v>0</v>
          </cell>
          <cell r="L154">
            <v>779372516.50999999</v>
          </cell>
          <cell r="M154">
            <v>-873748878.28999996</v>
          </cell>
          <cell r="N154">
            <v>611478593.49000001</v>
          </cell>
          <cell r="O154">
            <v>-262270284.79999995</v>
          </cell>
          <cell r="P154">
            <v>308295.89</v>
          </cell>
          <cell r="Q154">
            <v>4576855.5199999996</v>
          </cell>
          <cell r="R154">
            <v>0</v>
          </cell>
          <cell r="S154">
            <v>0</v>
          </cell>
          <cell r="T154">
            <v>-266538844.42999998</v>
          </cell>
          <cell r="U154">
            <v>-2210656.4189267643</v>
          </cell>
        </row>
        <row r="155">
          <cell r="H155">
            <v>671</v>
          </cell>
          <cell r="I155" t="str">
            <v>Счета к оплате</v>
          </cell>
          <cell r="J155">
            <v>-652794066.32240033</v>
          </cell>
          <cell r="K155">
            <v>0</v>
          </cell>
          <cell r="L155">
            <v>1001168878.9400001</v>
          </cell>
          <cell r="M155">
            <v>-1653962945.2624004</v>
          </cell>
          <cell r="N155">
            <v>696869325.50999999</v>
          </cell>
          <cell r="O155">
            <v>-957093619.7524004</v>
          </cell>
          <cell r="P155">
            <v>146732232.09999999</v>
          </cell>
          <cell r="Q155">
            <v>36119949.640000001</v>
          </cell>
          <cell r="R155">
            <v>316739797.32329386</v>
          </cell>
          <cell r="S155">
            <v>66773724.770000003</v>
          </cell>
          <cell r="T155">
            <v>-596515264.73910654</v>
          </cell>
          <cell r="U155">
            <v>-4947460.1039985614</v>
          </cell>
        </row>
        <row r="156">
          <cell r="H156">
            <v>681</v>
          </cell>
          <cell r="I156" t="str">
            <v>Заработная плата сотрудников</v>
          </cell>
          <cell r="J156">
            <v>-26890420.960000001</v>
          </cell>
          <cell r="K156">
            <v>0</v>
          </cell>
          <cell r="L156">
            <v>0</v>
          </cell>
          <cell r="M156">
            <v>-26890420.960000001</v>
          </cell>
          <cell r="N156">
            <v>-5381293.9400000004</v>
          </cell>
          <cell r="O156">
            <v>-32271714.900000002</v>
          </cell>
          <cell r="P156">
            <v>4863.04</v>
          </cell>
          <cell r="Q156">
            <v>25594.9</v>
          </cell>
          <cell r="R156">
            <v>0</v>
          </cell>
          <cell r="S156">
            <v>0</v>
          </cell>
          <cell r="T156">
            <v>-32292446.760000002</v>
          </cell>
          <cell r="U156">
            <v>-267831.52326449368</v>
          </cell>
        </row>
        <row r="157">
          <cell r="H157">
            <v>691</v>
          </cell>
          <cell r="I157" t="str">
            <v>начисление бонуса</v>
          </cell>
          <cell r="J157">
            <v>-0.23999999463558197</v>
          </cell>
          <cell r="K157">
            <v>0</v>
          </cell>
          <cell r="L157">
            <v>0</v>
          </cell>
          <cell r="M157">
            <v>-0.23999999463558197</v>
          </cell>
          <cell r="N157">
            <v>0</v>
          </cell>
          <cell r="O157">
            <v>-0.23999999463558197</v>
          </cell>
          <cell r="P157">
            <v>0</v>
          </cell>
          <cell r="Q157">
            <v>0</v>
          </cell>
          <cell r="R157">
            <v>0</v>
          </cell>
          <cell r="S157">
            <v>31106282.850000001</v>
          </cell>
          <cell r="T157">
            <v>-31106283.089999996</v>
          </cell>
          <cell r="U157">
            <v>-257993.55635730279</v>
          </cell>
        </row>
        <row r="158">
          <cell r="H158">
            <v>6840103</v>
          </cell>
          <cell r="I158" t="str">
            <v>Начисленные проценты  от других комп</v>
          </cell>
          <cell r="J158">
            <v>-63648094.209999993</v>
          </cell>
          <cell r="K158">
            <v>0</v>
          </cell>
          <cell r="L158">
            <v>0</v>
          </cell>
          <cell r="M158">
            <v>-63648094.209999993</v>
          </cell>
          <cell r="N158">
            <v>15416616.310000001</v>
          </cell>
          <cell r="O158">
            <v>-48231477.899999991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-48231477.899999991</v>
          </cell>
          <cell r="U158">
            <v>-400028.84548395115</v>
          </cell>
        </row>
        <row r="159">
          <cell r="H159">
            <v>6840201</v>
          </cell>
          <cell r="I159" t="str">
            <v>Начисленные проценты АЕС Арлинтон</v>
          </cell>
          <cell r="J159">
            <v>25797.288266181946</v>
          </cell>
          <cell r="K159">
            <v>0</v>
          </cell>
          <cell r="L159">
            <v>5957548569.7582664</v>
          </cell>
          <cell r="M159">
            <v>-5957522772.4700003</v>
          </cell>
          <cell r="N159">
            <v>-13370998.74</v>
          </cell>
          <cell r="O159">
            <v>-5970893771.21</v>
          </cell>
          <cell r="P159">
            <v>0</v>
          </cell>
          <cell r="Q159">
            <v>0</v>
          </cell>
          <cell r="R159">
            <v>5970919988.14816</v>
          </cell>
          <cell r="S159">
            <v>0</v>
          </cell>
          <cell r="T159">
            <v>26216.938159942627</v>
          </cell>
          <cell r="U159">
            <v>217.44163689095652</v>
          </cell>
        </row>
        <row r="160">
          <cell r="H160">
            <v>6840202</v>
          </cell>
          <cell r="I160" t="str">
            <v>Начисленные проценты АЕС Электрик</v>
          </cell>
          <cell r="J160">
            <v>-37902.91999912262</v>
          </cell>
          <cell r="K160">
            <v>0</v>
          </cell>
          <cell r="L160">
            <v>4719128400</v>
          </cell>
          <cell r="M160">
            <v>-4719166302.9199991</v>
          </cell>
          <cell r="N160">
            <v>4719166303</v>
          </cell>
          <cell r="O160">
            <v>8.0000877380371094E-2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8.0000877380371094E-2</v>
          </cell>
          <cell r="U160">
            <v>6.6352224749416193E-4</v>
          </cell>
        </row>
        <row r="161">
          <cell r="H161">
            <v>6840203</v>
          </cell>
          <cell r="I161" t="str">
            <v>Начисленные проценты АЕС Глобал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-4729757947.9899998</v>
          </cell>
          <cell r="O161">
            <v>-4729757947.9899998</v>
          </cell>
          <cell r="P161">
            <v>0</v>
          </cell>
          <cell r="Q161">
            <v>0</v>
          </cell>
          <cell r="R161">
            <v>4729719960</v>
          </cell>
          <cell r="S161">
            <v>0</v>
          </cell>
          <cell r="T161">
            <v>-37987.989999771118</v>
          </cell>
          <cell r="U161">
            <v>-315.07000082749539</v>
          </cell>
        </row>
        <row r="162">
          <cell r="H162">
            <v>6840204</v>
          </cell>
          <cell r="I162" t="str">
            <v>Начисленные проценты АЕS Экиб Холдингз</v>
          </cell>
          <cell r="J162">
            <v>-81920.789999847417</v>
          </cell>
          <cell r="K162">
            <v>0</v>
          </cell>
          <cell r="L162">
            <v>1559041925</v>
          </cell>
          <cell r="M162">
            <v>-1559123845.79</v>
          </cell>
          <cell r="N162">
            <v>-3499280.45</v>
          </cell>
          <cell r="O162">
            <v>-1562623126.24</v>
          </cell>
          <cell r="P162">
            <v>0</v>
          </cell>
          <cell r="Q162">
            <v>0</v>
          </cell>
          <cell r="R162">
            <v>1562541022.0605476</v>
          </cell>
          <cell r="S162">
            <v>0</v>
          </cell>
          <cell r="T162">
            <v>-82104.179452419281</v>
          </cell>
          <cell r="U162">
            <v>-680.96690264924348</v>
          </cell>
        </row>
        <row r="163">
          <cell r="H163">
            <v>6840205</v>
          </cell>
          <cell r="I163" t="str">
            <v>Начисленные проценты Fortis Bank</v>
          </cell>
          <cell r="J163">
            <v>-65845071.770000003</v>
          </cell>
          <cell r="K163">
            <v>0</v>
          </cell>
          <cell r="L163">
            <v>0</v>
          </cell>
          <cell r="M163">
            <v>-65845071.770000003</v>
          </cell>
          <cell r="N163">
            <v>-759246723.73000002</v>
          </cell>
          <cell r="O163">
            <v>-825091795.5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-825091795.5</v>
          </cell>
          <cell r="U163">
            <v>-6843259.4799701422</v>
          </cell>
        </row>
        <row r="164">
          <cell r="H164">
            <v>68701</v>
          </cell>
          <cell r="I164" t="str">
            <v>Командировочные расходы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H165">
            <v>68702</v>
          </cell>
          <cell r="I165" t="str">
            <v>Прочие</v>
          </cell>
          <cell r="J165">
            <v>-1229973.21</v>
          </cell>
          <cell r="K165">
            <v>0</v>
          </cell>
          <cell r="L165">
            <v>0</v>
          </cell>
          <cell r="M165">
            <v>-1229973.21</v>
          </cell>
          <cell r="N165">
            <v>178407.63</v>
          </cell>
          <cell r="O165">
            <v>-1051565.58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-1051565.58</v>
          </cell>
          <cell r="U165">
            <v>-8721.6188106494155</v>
          </cell>
        </row>
        <row r="166">
          <cell r="H166">
            <v>68703</v>
          </cell>
          <cell r="I166" t="str">
            <v>Депонированная зарплата</v>
          </cell>
          <cell r="J166">
            <v>-297405.02</v>
          </cell>
          <cell r="K166">
            <v>0</v>
          </cell>
          <cell r="L166">
            <v>0</v>
          </cell>
          <cell r="M166">
            <v>-297405.02</v>
          </cell>
          <cell r="N166">
            <v>0</v>
          </cell>
          <cell r="O166">
            <v>-297405.02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-297405.02</v>
          </cell>
          <cell r="U166">
            <v>-2466.6585386082775</v>
          </cell>
        </row>
        <row r="167">
          <cell r="H167">
            <v>68707</v>
          </cell>
          <cell r="I167" t="str">
            <v>Подотчетные суммы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H168" t="str">
            <v>GAAP018</v>
          </cell>
          <cell r="I168" t="str">
            <v>Услуги Корпорации</v>
          </cell>
          <cell r="J168">
            <v>-100.52923142910004</v>
          </cell>
          <cell r="K168">
            <v>0</v>
          </cell>
          <cell r="L168">
            <v>797977433</v>
          </cell>
          <cell r="M168">
            <v>-797977533.52923143</v>
          </cell>
          <cell r="N168">
            <v>0</v>
          </cell>
          <cell r="O168">
            <v>-797977533.52923143</v>
          </cell>
          <cell r="P168">
            <v>0</v>
          </cell>
          <cell r="Q168">
            <v>0</v>
          </cell>
          <cell r="R168">
            <v>830251437.76981866</v>
          </cell>
          <cell r="S168">
            <v>32265263.866499998</v>
          </cell>
          <cell r="T168">
            <v>8640.3740872368217</v>
          </cell>
          <cell r="U168">
            <v>71.662719476128572</v>
          </cell>
        </row>
        <row r="169">
          <cell r="H169" t="str">
            <v>GAAP019</v>
          </cell>
          <cell r="I169" t="str">
            <v>Услуги Силк Роуд</v>
          </cell>
          <cell r="J169">
            <v>476.71571330912411</v>
          </cell>
          <cell r="K169">
            <v>0</v>
          </cell>
          <cell r="L169">
            <v>1710776435</v>
          </cell>
          <cell r="M169">
            <v>-1710775958.2842867</v>
          </cell>
          <cell r="N169">
            <v>0</v>
          </cell>
          <cell r="O169">
            <v>-1710775958.2842867</v>
          </cell>
          <cell r="P169">
            <v>0</v>
          </cell>
          <cell r="Q169">
            <v>0</v>
          </cell>
          <cell r="R169">
            <v>1709333438.7990479</v>
          </cell>
          <cell r="S169">
            <v>1489169.72</v>
          </cell>
          <cell r="T169">
            <v>-2931689.2052387903</v>
          </cell>
          <cell r="U169">
            <v>-24315.245958686162</v>
          </cell>
        </row>
        <row r="170">
          <cell r="H170" t="str">
            <v>GAAP020</v>
          </cell>
          <cell r="I170" t="str">
            <v>Долгосрочные обязательства performance unit</v>
          </cell>
          <cell r="J170">
            <v>-9071376.6162352934</v>
          </cell>
          <cell r="K170">
            <v>0</v>
          </cell>
          <cell r="L170">
            <v>0</v>
          </cell>
          <cell r="M170">
            <v>-9071376.6162352934</v>
          </cell>
          <cell r="N170">
            <v>0</v>
          </cell>
          <cell r="O170">
            <v>-9071376.6162352934</v>
          </cell>
          <cell r="P170">
            <v>0</v>
          </cell>
          <cell r="Q170">
            <v>0</v>
          </cell>
          <cell r="R170">
            <v>7563258.0792811792</v>
          </cell>
          <cell r="S170">
            <v>1412332.5421646319</v>
          </cell>
          <cell r="T170">
            <v>-2920451.0791187463</v>
          </cell>
          <cell r="U170">
            <v>-24222.037647165518</v>
          </cell>
        </row>
        <row r="171">
          <cell r="H171" t="str">
            <v>GAAP068</v>
          </cell>
          <cell r="I171" t="str">
            <v>Краткосрочные обязательства performance unit</v>
          </cell>
          <cell r="J171">
            <v>-27123790.675749987</v>
          </cell>
          <cell r="K171">
            <v>0</v>
          </cell>
          <cell r="L171">
            <v>0</v>
          </cell>
          <cell r="M171">
            <v>-27123790.675749987</v>
          </cell>
          <cell r="N171">
            <v>0</v>
          </cell>
          <cell r="O171">
            <v>-27123790.675749987</v>
          </cell>
          <cell r="P171">
            <v>0</v>
          </cell>
          <cell r="Q171">
            <v>0</v>
          </cell>
          <cell r="R171">
            <v>20063715.45459358</v>
          </cell>
          <cell r="S171">
            <v>0</v>
          </cell>
          <cell r="T171">
            <v>-7060075.2211564071</v>
          </cell>
          <cell r="U171">
            <v>-58555.82003115541</v>
          </cell>
        </row>
        <row r="172">
          <cell r="H172" t="str">
            <v>GAAP069</v>
          </cell>
          <cell r="I172" t="str">
            <v>НДС от дебеторской задолженности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H173" t="str">
            <v>GAAP081</v>
          </cell>
          <cell r="I173" t="str">
            <v>Derivative Asset Short-Term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H174" t="str">
            <v>GAAP099</v>
          </cell>
          <cell r="I174" t="str">
            <v>Резерв по неиспользованным отпускам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42060986.11570248</v>
          </cell>
          <cell r="T174">
            <v>-42060986.11570248</v>
          </cell>
          <cell r="U174">
            <v>-348851.1745517333</v>
          </cell>
        </row>
        <row r="175">
          <cell r="H175" t="str">
            <v>GAAP078</v>
          </cell>
          <cell r="I175" t="str">
            <v>Derivative Liability - Short Term</v>
          </cell>
          <cell r="J175">
            <v>-309877305.39294779</v>
          </cell>
          <cell r="K175">
            <v>0</v>
          </cell>
          <cell r="L175">
            <v>0</v>
          </cell>
          <cell r="M175">
            <v>-309877305.39294779</v>
          </cell>
          <cell r="N175">
            <v>0</v>
          </cell>
          <cell r="O175">
            <v>-309877305.39294779</v>
          </cell>
          <cell r="P175">
            <v>0</v>
          </cell>
          <cell r="Q175">
            <v>0</v>
          </cell>
          <cell r="R175">
            <v>-68355475.309607729</v>
          </cell>
          <cell r="S175">
            <v>0</v>
          </cell>
          <cell r="T175">
            <v>-378232780.70255554</v>
          </cell>
          <cell r="U175">
            <v>-3137038.9043921004</v>
          </cell>
        </row>
        <row r="176">
          <cell r="H176" t="str">
            <v>GAAP079</v>
          </cell>
          <cell r="I176" t="str">
            <v>LT Derivative Liability</v>
          </cell>
          <cell r="J176">
            <v>-5.9604644775390625E-8</v>
          </cell>
          <cell r="K176">
            <v>0</v>
          </cell>
          <cell r="L176">
            <v>0</v>
          </cell>
          <cell r="M176">
            <v>-5.9604644775390625E-8</v>
          </cell>
          <cell r="N176">
            <v>0</v>
          </cell>
          <cell r="O176">
            <v>-5.9604644775390625E-8</v>
          </cell>
          <cell r="P176">
            <v>0</v>
          </cell>
          <cell r="Q176">
            <v>0</v>
          </cell>
          <cell r="R176">
            <v>-1.3377601071783989E-10</v>
          </cell>
          <cell r="S176">
            <v>0</v>
          </cell>
          <cell r="T176">
            <v>-5.9738420786108465E-8</v>
          </cell>
          <cell r="U176">
            <v>-4.9546670636234946E-10</v>
          </cell>
        </row>
        <row r="177">
          <cell r="H177" t="str">
            <v>GAAP086</v>
          </cell>
          <cell r="I177" t="str">
            <v>FIN 48 Tax Liability - Current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H178" t="str">
            <v>GAAP094</v>
          </cell>
          <cell r="I178" t="str">
            <v>Environmental Settlement Reserves - ST</v>
          </cell>
          <cell r="J178">
            <v>-15876278.519748</v>
          </cell>
          <cell r="K178">
            <v>0</v>
          </cell>
          <cell r="L178">
            <v>0</v>
          </cell>
          <cell r="M178">
            <v>-15876278.519748</v>
          </cell>
          <cell r="N178">
            <v>0</v>
          </cell>
          <cell r="O178">
            <v>-15876278.519748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-15876278.519748</v>
          </cell>
          <cell r="U178">
            <v>-131676.85593222195</v>
          </cell>
        </row>
        <row r="179">
          <cell r="H179" t="str">
            <v>GAAP095</v>
          </cell>
          <cell r="I179" t="str">
            <v>Environmental Settlement Reserves - LT</v>
          </cell>
          <cell r="J179">
            <v>-16987618.016130399</v>
          </cell>
          <cell r="K179">
            <v>0</v>
          </cell>
          <cell r="L179">
            <v>0</v>
          </cell>
          <cell r="M179">
            <v>-16987618.016130399</v>
          </cell>
          <cell r="N179">
            <v>0</v>
          </cell>
          <cell r="O179">
            <v>-16987618.016130399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-16987618.016130399</v>
          </cell>
          <cell r="U179">
            <v>-140894.2358474778</v>
          </cell>
        </row>
        <row r="180">
          <cell r="H180" t="str">
            <v>GAAP096</v>
          </cell>
          <cell r="I180" t="str">
            <v>Начисленные расходы - консультанты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121076326.1891</v>
          </cell>
          <cell r="S180">
            <v>176133361.5992004</v>
          </cell>
          <cell r="T180">
            <v>-55057035.4101004</v>
          </cell>
          <cell r="U180">
            <v>-456639.59036327782</v>
          </cell>
        </row>
        <row r="181">
          <cell r="H181" t="str">
            <v>GAAP041</v>
          </cell>
          <cell r="I181" t="str">
            <v>IC02 Consol - Receivable Charges</v>
          </cell>
          <cell r="J181">
            <v>2085481562.6800001</v>
          </cell>
          <cell r="K181">
            <v>0</v>
          </cell>
          <cell r="L181">
            <v>2085481562.6800001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2637782665.7800002</v>
          </cell>
          <cell r="S181">
            <v>0</v>
          </cell>
          <cell r="T181">
            <v>2637782665.7800002</v>
          </cell>
          <cell r="U181">
            <v>21877603.597744051</v>
          </cell>
        </row>
        <row r="182">
          <cell r="H182" t="str">
            <v>GAAP042</v>
          </cell>
          <cell r="I182" t="str">
            <v>IC02 Consol - Receivable Charges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H183" t="str">
            <v>GAAP077</v>
          </cell>
          <cell r="I183" t="str">
            <v>IC08 Consol - Loans Rec - Current</v>
          </cell>
          <cell r="J183">
            <v>640306916</v>
          </cell>
          <cell r="K183">
            <v>0</v>
          </cell>
          <cell r="L183">
            <v>640306916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640306916</v>
          </cell>
          <cell r="S183">
            <v>0</v>
          </cell>
          <cell r="T183">
            <v>640306916</v>
          </cell>
          <cell r="U183">
            <v>5310665.3064609775</v>
          </cell>
        </row>
        <row r="184">
          <cell r="H184" t="str">
            <v>GAAP044</v>
          </cell>
          <cell r="I184" t="str">
            <v>IC01 Consol - Cap Contribution Inv</v>
          </cell>
          <cell r="J184">
            <v>3017244300</v>
          </cell>
          <cell r="K184">
            <v>0</v>
          </cell>
          <cell r="L184">
            <v>3017244300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3027025890</v>
          </cell>
          <cell r="S184">
            <v>3027025890</v>
          </cell>
          <cell r="T184">
            <v>0</v>
          </cell>
          <cell r="U184">
            <v>0</v>
          </cell>
        </row>
        <row r="185">
          <cell r="H185" t="str">
            <v>GAAP045</v>
          </cell>
          <cell r="I185" t="str">
            <v>IC02 Consol - Charges Payable</v>
          </cell>
          <cell r="J185">
            <v>-797977433</v>
          </cell>
          <cell r="K185">
            <v>797977433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832038860.45999992</v>
          </cell>
          <cell r="S185">
            <v>832038860.45999992</v>
          </cell>
          <cell r="T185">
            <v>0</v>
          </cell>
          <cell r="U185">
            <v>0</v>
          </cell>
        </row>
        <row r="186">
          <cell r="H186" t="str">
            <v>GAAP046</v>
          </cell>
          <cell r="I186" t="str">
            <v>IC02 Consol - Charges Payable</v>
          </cell>
          <cell r="J186">
            <v>-1710776435</v>
          </cell>
          <cell r="K186">
            <v>1710776435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1713168760.5193141</v>
          </cell>
          <cell r="S186">
            <v>1713168760.359314</v>
          </cell>
          <cell r="T186">
            <v>0.16000008583068848</v>
          </cell>
          <cell r="U186">
            <v>1.3270306529873806E-3</v>
          </cell>
        </row>
        <row r="187">
          <cell r="H187" t="str">
            <v>GAAP047</v>
          </cell>
          <cell r="I187" t="str">
            <v>IC02 Consol - Charges Payable</v>
          </cell>
          <cell r="J187">
            <v>-619153766</v>
          </cell>
          <cell r="K187">
            <v>619153766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7977754.8100000024</v>
          </cell>
          <cell r="T187">
            <v>-7977754.8100000024</v>
          </cell>
          <cell r="U187">
            <v>-66166.996848303912</v>
          </cell>
        </row>
        <row r="188">
          <cell r="H188" t="str">
            <v>GAAP048</v>
          </cell>
          <cell r="I188" t="str">
            <v>IC02 Consol - Charges Payable</v>
          </cell>
          <cell r="J188">
            <v>-381721865</v>
          </cell>
          <cell r="K188">
            <v>381721865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6332958.4399999976</v>
          </cell>
          <cell r="T188">
            <v>-6332958.4399999976</v>
          </cell>
          <cell r="U188">
            <v>-52525.159160653544</v>
          </cell>
        </row>
        <row r="189">
          <cell r="H189" t="str">
            <v>GAAP049</v>
          </cell>
          <cell r="I189" t="str">
            <v>IC02 Consol - Charges Payable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H190" t="str">
            <v>GAAP050</v>
          </cell>
          <cell r="I190" t="str">
            <v>IC02 Consol - Charges Payable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H191" t="str">
            <v>GAAP051</v>
          </cell>
          <cell r="I191" t="str">
            <v>IC08 Consol - Loans Payable - Current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H192" t="str">
            <v>GAAP052</v>
          </cell>
          <cell r="I192" t="str">
            <v>IC08 Consol - Loans Payable - Current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H193" t="str">
            <v>GAAP053</v>
          </cell>
          <cell r="I193" t="str">
            <v>IC07 Consol - Int Payable - LT</v>
          </cell>
          <cell r="J193">
            <v>-5957548569.7582664</v>
          </cell>
          <cell r="K193">
            <v>5957548569.7582664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5970919988.14816</v>
          </cell>
          <cell r="T193">
            <v>-5970919988.14816</v>
          </cell>
          <cell r="U193">
            <v>-49522435.001643531</v>
          </cell>
        </row>
        <row r="194">
          <cell r="H194" t="str">
            <v>GAAP054</v>
          </cell>
          <cell r="I194" t="str">
            <v>IC07 Consol - Int Payable - LT</v>
          </cell>
          <cell r="J194">
            <v>-1559041925</v>
          </cell>
          <cell r="K194">
            <v>1559041925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1562541022.0605476</v>
          </cell>
          <cell r="T194">
            <v>-1562541022.0605476</v>
          </cell>
          <cell r="U194">
            <v>-12959617.003073299</v>
          </cell>
        </row>
        <row r="195">
          <cell r="H195" t="str">
            <v>GAAP055</v>
          </cell>
          <cell r="I195" t="str">
            <v>IC07 Consol - Int Payable - LT</v>
          </cell>
          <cell r="J195">
            <v>-4719128400</v>
          </cell>
          <cell r="K195">
            <v>4719128400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H196" t="str">
            <v>GAAP056</v>
          </cell>
          <cell r="I196" t="str">
            <v>IC01 Consol - Contributed Capital</v>
          </cell>
          <cell r="J196">
            <v>68557500.00000003</v>
          </cell>
          <cell r="K196">
            <v>0</v>
          </cell>
          <cell r="L196">
            <v>0</v>
          </cell>
          <cell r="M196">
            <v>68557500.00000003</v>
          </cell>
          <cell r="N196">
            <v>0</v>
          </cell>
          <cell r="O196">
            <v>68557500.00000003</v>
          </cell>
          <cell r="P196">
            <v>0</v>
          </cell>
          <cell r="Q196">
            <v>0</v>
          </cell>
          <cell r="R196">
            <v>3021590220</v>
          </cell>
          <cell r="S196">
            <v>0</v>
          </cell>
          <cell r="T196">
            <v>3090147720</v>
          </cell>
          <cell r="U196">
            <v>25629490.918138843</v>
          </cell>
        </row>
        <row r="197">
          <cell r="H197" t="str">
            <v>GAAP057</v>
          </cell>
          <cell r="I197" t="str">
            <v>IC01 Consol - Contributed Capital</v>
          </cell>
          <cell r="J197">
            <v>1616267.0301999971</v>
          </cell>
          <cell r="K197">
            <v>0</v>
          </cell>
          <cell r="L197">
            <v>0</v>
          </cell>
          <cell r="M197">
            <v>1616267.0301999971</v>
          </cell>
          <cell r="N197">
            <v>0</v>
          </cell>
          <cell r="O197">
            <v>1616267.0301999971</v>
          </cell>
          <cell r="P197">
            <v>0</v>
          </cell>
          <cell r="Q197">
            <v>0</v>
          </cell>
          <cell r="R197">
            <v>-51832.349099999294</v>
          </cell>
          <cell r="S197">
            <v>0</v>
          </cell>
          <cell r="T197">
            <v>1564434.6810999978</v>
          </cell>
          <cell r="U197">
            <v>12975.322892095861</v>
          </cell>
        </row>
        <row r="198">
          <cell r="H198" t="str">
            <v>GAAP058</v>
          </cell>
          <cell r="I198" t="str">
            <v>IC02 Consol - Receivable Charges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H199" t="str">
            <v>GAAP059</v>
          </cell>
          <cell r="I199" t="str">
            <v>IC02 Consol - Receivable Charges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H200" t="str">
            <v>GAAP060</v>
          </cell>
          <cell r="I200" t="str">
            <v>IC02 Consol - Receivable Charges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H201" t="str">
            <v>GAAP061</v>
          </cell>
          <cell r="I201" t="str">
            <v>IC02 Consol - Charges Payable</v>
          </cell>
          <cell r="J201">
            <v>-779665764</v>
          </cell>
          <cell r="K201">
            <v>779665764.45000005</v>
          </cell>
          <cell r="L201">
            <v>0</v>
          </cell>
          <cell r="M201">
            <v>0.45000004768371582</v>
          </cell>
          <cell r="N201">
            <v>0</v>
          </cell>
          <cell r="O201">
            <v>0.45000004768371582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0.45000004768371582</v>
          </cell>
          <cell r="U201">
            <v>3.7322721048661843E-3</v>
          </cell>
        </row>
        <row r="202">
          <cell r="H202" t="str">
            <v>GAAP062</v>
          </cell>
          <cell r="I202" t="str">
            <v>IC02 Consol - Charges Payable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5220600</v>
          </cell>
          <cell r="S202">
            <v>0</v>
          </cell>
          <cell r="T202">
            <v>5220600</v>
          </cell>
          <cell r="U202">
            <v>43299.328191092311</v>
          </cell>
        </row>
        <row r="203">
          <cell r="H203" t="str">
            <v>GAAP063</v>
          </cell>
          <cell r="I203" t="str">
            <v>IC02 Consol - Charges Payable</v>
          </cell>
          <cell r="J203">
            <v>-5036434.6878608996</v>
          </cell>
          <cell r="K203">
            <v>0</v>
          </cell>
          <cell r="L203">
            <v>0</v>
          </cell>
          <cell r="M203">
            <v>-5036434.6878608996</v>
          </cell>
          <cell r="N203">
            <v>0</v>
          </cell>
          <cell r="O203">
            <v>-5036434.6878608996</v>
          </cell>
          <cell r="P203">
            <v>0</v>
          </cell>
          <cell r="Q203">
            <v>0</v>
          </cell>
          <cell r="R203">
            <v>5036434.3899999997</v>
          </cell>
          <cell r="S203">
            <v>0</v>
          </cell>
          <cell r="T203">
            <v>-0.29786089994013309</v>
          </cell>
          <cell r="U203">
            <v>-2.4704395781714613E-3</v>
          </cell>
        </row>
        <row r="204">
          <cell r="H204" t="str">
            <v>GAAP064</v>
          </cell>
          <cell r="I204" t="str">
            <v>IC03 Consol - Dividends</v>
          </cell>
          <cell r="J204">
            <v>5204515521.2778959</v>
          </cell>
          <cell r="K204">
            <v>0</v>
          </cell>
          <cell r="L204">
            <v>5204515521.2778959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5216196478.8069477</v>
          </cell>
          <cell r="S204">
            <v>0</v>
          </cell>
          <cell r="T204">
            <v>5216196478.8069477</v>
          </cell>
          <cell r="U204">
            <v>43262805.663157903</v>
          </cell>
        </row>
        <row r="205">
          <cell r="H205" t="str">
            <v>GAAP065</v>
          </cell>
          <cell r="I205" t="str">
            <v>IC02 Consol - Receivable Charges - AES Rivnooblenergo</v>
          </cell>
          <cell r="J205">
            <v>976823.65249999997</v>
          </cell>
          <cell r="K205">
            <v>0</v>
          </cell>
          <cell r="L205">
            <v>0</v>
          </cell>
          <cell r="M205">
            <v>976823.65249999997</v>
          </cell>
          <cell r="N205">
            <v>0</v>
          </cell>
          <cell r="O205">
            <v>976823.65249999997</v>
          </cell>
          <cell r="P205">
            <v>0</v>
          </cell>
          <cell r="Q205">
            <v>0</v>
          </cell>
          <cell r="R205">
            <v>0</v>
          </cell>
          <cell r="S205">
            <v>976823.41350000002</v>
          </cell>
          <cell r="T205">
            <v>0.23899999994318932</v>
          </cell>
          <cell r="U205">
            <v>1.9822509740664291E-3</v>
          </cell>
        </row>
        <row r="206">
          <cell r="H206" t="str">
            <v>GAAP070</v>
          </cell>
          <cell r="I206" t="str">
            <v>IC02 Consol - Charges Payable - Lal Pir</v>
          </cell>
          <cell r="J206">
            <v>-5694831.1739999996</v>
          </cell>
          <cell r="K206">
            <v>0</v>
          </cell>
          <cell r="L206">
            <v>0</v>
          </cell>
          <cell r="M206">
            <v>-5694831.1739999996</v>
          </cell>
          <cell r="N206">
            <v>0</v>
          </cell>
          <cell r="O206">
            <v>-5694831.1739999996</v>
          </cell>
          <cell r="P206">
            <v>0</v>
          </cell>
          <cell r="Q206">
            <v>0</v>
          </cell>
          <cell r="R206">
            <v>-12781.416599999811</v>
          </cell>
          <cell r="S206">
            <v>0</v>
          </cell>
          <cell r="T206">
            <v>-5707612.5905999998</v>
          </cell>
          <cell r="U206">
            <v>-47338.58</v>
          </cell>
        </row>
        <row r="207">
          <cell r="H207" t="str">
            <v>GAAP071</v>
          </cell>
          <cell r="I207" t="str">
            <v>IC02 Consol - Charges Payable - Tau Power BV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H208" t="str">
            <v>GAAP085</v>
          </cell>
          <cell r="I208" t="str">
            <v>IC02 Consol - Receivable Charges - AES Great Britain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800000</v>
          </cell>
          <cell r="S208">
            <v>0</v>
          </cell>
          <cell r="T208">
            <v>800000</v>
          </cell>
          <cell r="U208">
            <v>6635.1497055652326</v>
          </cell>
        </row>
        <row r="209">
          <cell r="H209" t="str">
            <v>GAAP088</v>
          </cell>
          <cell r="I209" t="str">
            <v>IC02 Consol - Charges Payable - UstKamenogorsk TETS LLP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H210" t="str">
            <v>GAAP097</v>
          </cell>
          <cell r="I210" t="str">
            <v>IC07 Consol - Int Payable - LT - AES Global Power Holdings BV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4729719960</v>
          </cell>
          <cell r="T210">
            <v>-4729719960</v>
          </cell>
          <cell r="U210">
            <v>-39228000</v>
          </cell>
        </row>
        <row r="211">
          <cell r="H211" t="str">
            <v>GAAP084</v>
          </cell>
          <cell r="I211" t="str">
            <v>IC02 Consol - Charges Payable - AES Great Britain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I212" t="str">
            <v>Итого:</v>
          </cell>
          <cell r="J212">
            <v>-0.13110388163477182</v>
          </cell>
          <cell r="M212">
            <v>-0.13110157288610935</v>
          </cell>
          <cell r="N212">
            <v>3105261183.5500007</v>
          </cell>
          <cell r="O212">
            <v>3105261183.4188933</v>
          </cell>
          <cell r="T212">
            <v>5081784154.1743698</v>
          </cell>
          <cell r="U212">
            <v>42176433.014419496</v>
          </cell>
        </row>
        <row r="214">
          <cell r="H214">
            <v>70101</v>
          </cell>
          <cell r="I214" t="str">
            <v>От продажи электроэнергии</v>
          </cell>
          <cell r="N214">
            <v>-10325650494.75</v>
          </cell>
          <cell r="O214">
            <v>-10325650494.75</v>
          </cell>
          <cell r="P214">
            <v>630795.88</v>
          </cell>
          <cell r="Q214">
            <v>0</v>
          </cell>
          <cell r="R214">
            <v>6180000</v>
          </cell>
          <cell r="S214">
            <v>0</v>
          </cell>
          <cell r="T214">
            <v>-10318839698.870001</v>
          </cell>
          <cell r="U214">
            <v>-85652883.880741656</v>
          </cell>
        </row>
        <row r="215">
          <cell r="H215">
            <v>7010101</v>
          </cell>
          <cell r="I215" t="str">
            <v>От продажи электроэнергии экспорт</v>
          </cell>
          <cell r="N215">
            <v>-1092178604.79</v>
          </cell>
          <cell r="O215">
            <v>-1092178604.79</v>
          </cell>
          <cell r="P215">
            <v>0</v>
          </cell>
          <cell r="Q215">
            <v>0</v>
          </cell>
          <cell r="R215">
            <v>0</v>
          </cell>
          <cell r="S215">
            <v>131215551.76799998</v>
          </cell>
          <cell r="T215">
            <v>-1223394156.5579998</v>
          </cell>
          <cell r="U215">
            <v>-10152447.278009461</v>
          </cell>
        </row>
        <row r="216">
          <cell r="H216">
            <v>7010102</v>
          </cell>
          <cell r="I216" t="str">
            <v>От продажи электроэнергии СПОТ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115793668</v>
          </cell>
          <cell r="S216">
            <v>0</v>
          </cell>
          <cell r="T216">
            <v>115793668</v>
          </cell>
          <cell r="U216">
            <v>960465.06303915055</v>
          </cell>
        </row>
        <row r="217">
          <cell r="H217">
            <v>7010103</v>
          </cell>
          <cell r="I217" t="str">
            <v>От продажи электроэнергии Внутрикорпаротивные</v>
          </cell>
          <cell r="N217">
            <v>-44533826</v>
          </cell>
          <cell r="O217">
            <v>-44533826</v>
          </cell>
          <cell r="P217">
            <v>0</v>
          </cell>
          <cell r="Q217">
            <v>0</v>
          </cell>
          <cell r="R217">
            <v>38400091.409999996</v>
          </cell>
          <cell r="S217">
            <v>0</v>
          </cell>
          <cell r="T217">
            <v>-6133734.5900000036</v>
          </cell>
          <cell r="U217">
            <v>-50879.435913819601</v>
          </cell>
        </row>
        <row r="218">
          <cell r="H218">
            <v>70107</v>
          </cell>
          <cell r="I218" t="str">
            <v xml:space="preserve">Другие продажи 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H219">
            <v>7010701</v>
          </cell>
          <cell r="I219" t="str">
            <v>Доход от продажи угля Индустриальный сектор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H220">
            <v>7010702</v>
          </cell>
          <cell r="I220" t="str">
            <v>Доход от продажи угля сотрудникам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H221">
            <v>7010703</v>
          </cell>
          <cell r="I221" t="str">
            <v>Доход от продажи прочего Внутрикорпаротивные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H222">
            <v>705</v>
          </cell>
          <cell r="I222" t="str">
            <v xml:space="preserve">Доход   от сдачи в аренду </v>
          </cell>
          <cell r="N222">
            <v>-2295185.81</v>
          </cell>
          <cell r="O222">
            <v>-2295185.81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-2295185.81</v>
          </cell>
          <cell r="U222">
            <v>-19038.359883775556</v>
          </cell>
        </row>
        <row r="223">
          <cell r="H223">
            <v>72201</v>
          </cell>
          <cell r="I223" t="str">
            <v>Реализация основных активов</v>
          </cell>
          <cell r="N223">
            <v>-3120000</v>
          </cell>
          <cell r="O223">
            <v>-3120000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-3120000</v>
          </cell>
          <cell r="U223">
            <v>-25892.116182572616</v>
          </cell>
        </row>
        <row r="224">
          <cell r="H224">
            <v>72501</v>
          </cell>
          <cell r="I224" t="str">
            <v>Курсовая разница от займов в долларах США</v>
          </cell>
          <cell r="N224">
            <v>-301773475.45999998</v>
          </cell>
          <cell r="O224">
            <v>-301773475.45999998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-301773475.45999998</v>
          </cell>
          <cell r="U224">
            <v>-2504610.8439999549</v>
          </cell>
        </row>
        <row r="225">
          <cell r="H225">
            <v>72502</v>
          </cell>
          <cell r="I225" t="str">
            <v>Курсовая разница  при банковских переводах</v>
          </cell>
          <cell r="N225">
            <v>-3476536.0100000002</v>
          </cell>
          <cell r="O225">
            <v>-3476536.0100000002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-3476536.0100000002</v>
          </cell>
          <cell r="U225">
            <v>-28871.114275965519</v>
          </cell>
        </row>
        <row r="226">
          <cell r="H226">
            <v>72503</v>
          </cell>
          <cell r="I226" t="str">
            <v>Курсовая разница прочие</v>
          </cell>
          <cell r="N226">
            <v>-52057497.480000004</v>
          </cell>
          <cell r="O226">
            <v>-52057497.480000004</v>
          </cell>
          <cell r="P226">
            <v>0</v>
          </cell>
          <cell r="Q226">
            <v>0</v>
          </cell>
          <cell r="R226">
            <v>0</v>
          </cell>
          <cell r="S226">
            <v>-12781.416599999811</v>
          </cell>
          <cell r="T226">
            <v>-52044716.063400008</v>
          </cell>
          <cell r="U226">
            <v>-431804.01915293932</v>
          </cell>
        </row>
        <row r="227">
          <cell r="H227">
            <v>72701</v>
          </cell>
          <cell r="I227" t="str">
            <v>Пеня и штрафы за задержку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H228">
            <v>72702</v>
          </cell>
          <cell r="I228" t="str">
            <v>Полученные проценты</v>
          </cell>
          <cell r="N228">
            <v>-250373.86</v>
          </cell>
          <cell r="O228">
            <v>-250373.86</v>
          </cell>
          <cell r="P228">
            <v>0</v>
          </cell>
          <cell r="Q228">
            <v>695.19</v>
          </cell>
          <cell r="R228">
            <v>0</v>
          </cell>
          <cell r="S228">
            <v>0</v>
          </cell>
          <cell r="T228">
            <v>-251069.05</v>
          </cell>
          <cell r="U228">
            <v>-2083.9211597987041</v>
          </cell>
        </row>
        <row r="229">
          <cell r="H229">
            <v>72703</v>
          </cell>
          <cell r="I229" t="str">
            <v>Курсовой перекос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H230">
            <v>72704</v>
          </cell>
          <cell r="I230" t="str">
            <v>Прочие</v>
          </cell>
          <cell r="N230">
            <v>-62686971.07</v>
          </cell>
          <cell r="O230">
            <v>-62686971.07</v>
          </cell>
          <cell r="P230">
            <v>0</v>
          </cell>
          <cell r="Q230">
            <v>25865.48</v>
          </cell>
          <cell r="R230">
            <v>1415928.300884956</v>
          </cell>
          <cell r="S230">
            <v>0</v>
          </cell>
          <cell r="T230">
            <v>-61296908.249115042</v>
          </cell>
          <cell r="U230">
            <v>-508660.43803303578</v>
          </cell>
        </row>
        <row r="231">
          <cell r="H231">
            <v>72705</v>
          </cell>
          <cell r="I231" t="str">
            <v xml:space="preserve">Доход от судебных издержек </v>
          </cell>
          <cell r="N231">
            <v>-283087400.06999999</v>
          </cell>
          <cell r="O231">
            <v>-283087400.06999999</v>
          </cell>
          <cell r="P231">
            <v>0</v>
          </cell>
          <cell r="S231">
            <v>0</v>
          </cell>
          <cell r="T231">
            <v>-283087400.06999999</v>
          </cell>
          <cell r="U231">
            <v>-2345963.3717576861</v>
          </cell>
        </row>
        <row r="232">
          <cell r="H232">
            <v>807</v>
          </cell>
          <cell r="I232" t="str">
            <v>Себестоимость прочего</v>
          </cell>
          <cell r="N232">
            <v>43140337.609999999</v>
          </cell>
          <cell r="O232">
            <v>43140337.609999999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43140337.609999999</v>
          </cell>
          <cell r="U232">
            <v>358110.88699204492</v>
          </cell>
        </row>
        <row r="233">
          <cell r="H233">
            <v>81101</v>
          </cell>
          <cell r="I233" t="str">
            <v>Заработная плата</v>
          </cell>
          <cell r="N233">
            <v>575867.21</v>
          </cell>
          <cell r="O233">
            <v>575867.21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575867.21</v>
          </cell>
          <cell r="U233">
            <v>4780.7052849255033</v>
          </cell>
        </row>
        <row r="234">
          <cell r="H234">
            <v>81102</v>
          </cell>
          <cell r="I234" t="str">
            <v>Начисление больничных листов</v>
          </cell>
          <cell r="N234">
            <v>11680</v>
          </cell>
          <cell r="O234">
            <v>11680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11680</v>
          </cell>
          <cell r="U234">
            <v>96.792906273307366</v>
          </cell>
        </row>
        <row r="235">
          <cell r="H235">
            <v>81109</v>
          </cell>
          <cell r="I235" t="str">
            <v>Социальный налог</v>
          </cell>
          <cell r="N235">
            <v>57219.69</v>
          </cell>
          <cell r="O235">
            <v>57219.69</v>
          </cell>
          <cell r="P235">
            <v>0</v>
          </cell>
          <cell r="Q235">
            <v>0</v>
          </cell>
          <cell r="R235">
            <v>4199348.18475</v>
          </cell>
          <cell r="S235">
            <v>0</v>
          </cell>
          <cell r="T235">
            <v>4256567.8747500004</v>
          </cell>
          <cell r="U235">
            <v>35329.034060315011</v>
          </cell>
        </row>
        <row r="236">
          <cell r="H236">
            <v>81110</v>
          </cell>
          <cell r="I236" t="str">
            <v>Балансирующий рынок</v>
          </cell>
          <cell r="N236">
            <v>83303259.989999995</v>
          </cell>
          <cell r="O236">
            <v>83303259.989999995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83303259.989999995</v>
          </cell>
          <cell r="U236">
            <v>691467.99488179386</v>
          </cell>
        </row>
        <row r="237">
          <cell r="H237">
            <v>81113</v>
          </cell>
          <cell r="I237" t="str">
            <v>Командировочные прочие затраты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H238">
            <v>811131</v>
          </cell>
          <cell r="I238" t="str">
            <v>Командир проезд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H239">
            <v>811132</v>
          </cell>
          <cell r="I239" t="str">
            <v>Командировочные проживание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H240">
            <v>811133</v>
          </cell>
          <cell r="I240" t="str">
            <v>Командировочные питание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H241">
            <v>811134</v>
          </cell>
          <cell r="I241" t="str">
            <v>Суточные за пределы РК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H242">
            <v>81119</v>
          </cell>
          <cell r="I242" t="str">
            <v>Услуги связи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H243">
            <v>811191</v>
          </cell>
          <cell r="I243" t="str">
            <v>Расходы связи-Интернет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H244">
            <v>811192</v>
          </cell>
          <cell r="I244" t="str">
            <v>Расходы связи-Телефон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H245">
            <v>811193</v>
          </cell>
          <cell r="I245" t="str">
            <v>Расходы связи-Мобильная связь</v>
          </cell>
          <cell r="N245">
            <v>8536.35</v>
          </cell>
          <cell r="O245">
            <v>8536.35</v>
          </cell>
          <cell r="P245">
            <v>0</v>
          </cell>
          <cell r="Q245">
            <v>90459.74</v>
          </cell>
          <cell r="R245">
            <v>0</v>
          </cell>
          <cell r="S245">
            <v>0</v>
          </cell>
          <cell r="T245">
            <v>-81923.39</v>
          </cell>
          <cell r="U245">
            <v>-680.86994821838448</v>
          </cell>
        </row>
        <row r="246">
          <cell r="H246">
            <v>81120</v>
          </cell>
          <cell r="I246" t="str">
            <v>Прочие расходы</v>
          </cell>
          <cell r="N246">
            <v>50000</v>
          </cell>
          <cell r="O246">
            <v>50000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50000</v>
          </cell>
          <cell r="U246">
            <v>414.6454769996152</v>
          </cell>
        </row>
        <row r="247">
          <cell r="H247" t="str">
            <v>GAAP113</v>
          </cell>
          <cell r="I247" t="str">
            <v>Прочая себестоимость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H248">
            <v>81121</v>
          </cell>
          <cell r="I248" t="str">
            <v>Транспортировка э/э</v>
          </cell>
          <cell r="N248">
            <v>79453554.269999996</v>
          </cell>
          <cell r="O248">
            <v>79453554.269999996</v>
          </cell>
          <cell r="P248">
            <v>0</v>
          </cell>
          <cell r="Q248">
            <v>0</v>
          </cell>
          <cell r="R248">
            <v>0</v>
          </cell>
          <cell r="S248">
            <v>16679423.6</v>
          </cell>
          <cell r="T248">
            <v>62774130.669999994</v>
          </cell>
          <cell r="U248">
            <v>520936.23454532598</v>
          </cell>
        </row>
        <row r="249">
          <cell r="H249">
            <v>81122</v>
          </cell>
          <cell r="I249" t="str">
            <v>Диспетчеризация</v>
          </cell>
          <cell r="N249">
            <v>317015183.82999998</v>
          </cell>
          <cell r="O249">
            <v>317015183.82999998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317015183.82999998</v>
          </cell>
          <cell r="U249">
            <v>2631486.667378237</v>
          </cell>
        </row>
        <row r="250">
          <cell r="H250">
            <v>811221</v>
          </cell>
          <cell r="I250" t="str">
            <v>Стоимость коммерческой диспетчеризации</v>
          </cell>
          <cell r="N250">
            <v>11572691.25</v>
          </cell>
          <cell r="O250">
            <v>11572691.25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11572691.25</v>
          </cell>
          <cell r="U250">
            <v>96062.86438576947</v>
          </cell>
        </row>
        <row r="251">
          <cell r="H251">
            <v>81123</v>
          </cell>
          <cell r="I251" t="str">
            <v>Регулирование эл мощности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H252">
            <v>81124</v>
          </cell>
          <cell r="I252" t="str">
            <v>Неподтвержденные суммы</v>
          </cell>
          <cell r="N252">
            <v>-721158.09</v>
          </cell>
          <cell r="O252">
            <v>-721158.09</v>
          </cell>
          <cell r="P252">
            <v>888280.02</v>
          </cell>
          <cell r="Q252">
            <v>147744</v>
          </cell>
          <cell r="R252">
            <v>0</v>
          </cell>
          <cell r="S252">
            <v>0</v>
          </cell>
          <cell r="T252">
            <v>19377.930000000051</v>
          </cell>
          <cell r="U252">
            <v>149.95530265495472</v>
          </cell>
        </row>
        <row r="253">
          <cell r="H253">
            <v>81125</v>
          </cell>
          <cell r="I253" t="str">
            <v>Доставка персонала</v>
          </cell>
          <cell r="N253">
            <v>137738.91</v>
          </cell>
          <cell r="O253">
            <v>137738.91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137738.91</v>
          </cell>
          <cell r="U253">
            <v>1143.2209841556523</v>
          </cell>
        </row>
        <row r="254">
          <cell r="H254">
            <v>81126</v>
          </cell>
          <cell r="I254" t="str">
            <v>Распределение э/э ОРУ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H255">
            <v>82101</v>
          </cell>
          <cell r="I255" t="str">
            <v>Налоги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H256">
            <v>8210101</v>
          </cell>
          <cell r="I256" t="str">
            <v>Пени и штрафы</v>
          </cell>
          <cell r="N256">
            <v>24747</v>
          </cell>
          <cell r="O256">
            <v>24747</v>
          </cell>
          <cell r="P256">
            <v>1152652.3999999999</v>
          </cell>
          <cell r="Q256">
            <v>7930568</v>
          </cell>
          <cell r="R256">
            <v>0</v>
          </cell>
          <cell r="S256">
            <v>0</v>
          </cell>
          <cell r="T256">
            <v>-6753168.5999999996</v>
          </cell>
          <cell r="U256">
            <v>-56112.285920623275</v>
          </cell>
        </row>
        <row r="257">
          <cell r="H257">
            <v>8210102</v>
          </cell>
          <cell r="I257" t="str">
            <v>Налог на рекламу</v>
          </cell>
          <cell r="N257">
            <v>70080</v>
          </cell>
          <cell r="O257">
            <v>70080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70080</v>
          </cell>
          <cell r="U257">
            <v>581.6546311044367</v>
          </cell>
        </row>
        <row r="258">
          <cell r="H258">
            <v>8210103</v>
          </cell>
          <cell r="I258" t="str">
            <v>Налог на имущество</v>
          </cell>
          <cell r="N258">
            <v>42944642</v>
          </cell>
          <cell r="O258">
            <v>42944642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42944642</v>
          </cell>
          <cell r="U258">
            <v>356435.85191901639</v>
          </cell>
        </row>
        <row r="259">
          <cell r="H259">
            <v>8210104</v>
          </cell>
          <cell r="I259" t="str">
            <v>Транспортный налог</v>
          </cell>
          <cell r="N259">
            <v>0</v>
          </cell>
          <cell r="O259">
            <v>0</v>
          </cell>
          <cell r="P259">
            <v>6880</v>
          </cell>
          <cell r="Q259">
            <v>6880</v>
          </cell>
          <cell r="R259">
            <v>0</v>
          </cell>
          <cell r="S259">
            <v>0</v>
          </cell>
          <cell r="T259">
            <v>0</v>
          </cell>
          <cell r="U259">
            <v>-0.15159783853267328</v>
          </cell>
        </row>
        <row r="260">
          <cell r="H260">
            <v>8210105</v>
          </cell>
          <cell r="I260" t="str">
            <v>Налог на землю</v>
          </cell>
          <cell r="N260">
            <v>485929</v>
          </cell>
          <cell r="O260">
            <v>485929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485929</v>
          </cell>
          <cell r="U260">
            <v>4033.146059867142</v>
          </cell>
        </row>
        <row r="261">
          <cell r="H261">
            <v>8210106</v>
          </cell>
          <cell r="I261" t="str">
            <v>Госпошлина</v>
          </cell>
          <cell r="N261">
            <v>9000849</v>
          </cell>
          <cell r="O261">
            <v>9000849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9000849</v>
          </cell>
          <cell r="U261">
            <v>74693.713456133555</v>
          </cell>
        </row>
        <row r="262">
          <cell r="H262">
            <v>8210107</v>
          </cell>
          <cell r="I262" t="str">
            <v>Прочие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H263">
            <v>8210108</v>
          </cell>
          <cell r="I263" t="str">
            <v>Судебные процессы и арбитраж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H264">
            <v>8210109</v>
          </cell>
          <cell r="I264" t="str">
            <v>Штраф за простой вагонов</v>
          </cell>
          <cell r="N264">
            <v>1668452</v>
          </cell>
          <cell r="O264">
            <v>1668452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1668452</v>
          </cell>
          <cell r="U264">
            <v>13843.916849997384</v>
          </cell>
        </row>
        <row r="265">
          <cell r="H265">
            <v>8210110</v>
          </cell>
          <cell r="I265" t="str">
            <v>Штраф за экологию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H266">
            <v>8210111</v>
          </cell>
          <cell r="I266" t="str">
            <v>Налог на радиочастоты</v>
          </cell>
          <cell r="N266">
            <v>9052</v>
          </cell>
          <cell r="O266">
            <v>9052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9052</v>
          </cell>
          <cell r="U266">
            <v>75.014502361813214</v>
          </cell>
        </row>
        <row r="267">
          <cell r="H267">
            <v>8210112</v>
          </cell>
          <cell r="I267" t="str">
            <v>Плата за пользование землей</v>
          </cell>
          <cell r="N267">
            <v>58701</v>
          </cell>
          <cell r="O267">
            <v>58701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58701</v>
          </cell>
          <cell r="U267">
            <v>487.21045680606397</v>
          </cell>
        </row>
        <row r="268">
          <cell r="H268">
            <v>821020</v>
          </cell>
          <cell r="I268" t="str">
            <v>Бонус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H269">
            <v>8210200</v>
          </cell>
          <cell r="I269" t="str">
            <v>Единовременное пособ по сокращению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H270">
            <v>8210201</v>
          </cell>
          <cell r="I270" t="str">
            <v>Благотворительность и мат помощь АЕS</v>
          </cell>
          <cell r="N270">
            <v>1083722</v>
          </cell>
          <cell r="O270">
            <v>1083722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1083722</v>
          </cell>
          <cell r="U270">
            <v>8995.2131078441034</v>
          </cell>
        </row>
        <row r="271">
          <cell r="H271">
            <v>82102011</v>
          </cell>
          <cell r="I271" t="str">
            <v>Пенсия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H272">
            <v>82102012</v>
          </cell>
          <cell r="I272" t="str">
            <v>Доплата пенсионерам</v>
          </cell>
          <cell r="N272">
            <v>627955</v>
          </cell>
          <cell r="O272">
            <v>627955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627955</v>
          </cell>
          <cell r="U272">
            <v>5208.846796853788</v>
          </cell>
        </row>
        <row r="273">
          <cell r="H273">
            <v>8210202</v>
          </cell>
          <cell r="I273" t="str">
            <v>Благотворительность  помощь др организациям</v>
          </cell>
          <cell r="N273">
            <v>2649575</v>
          </cell>
          <cell r="O273">
            <v>2649575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2649575</v>
          </cell>
          <cell r="U273">
            <v>21979.693536726827</v>
          </cell>
        </row>
        <row r="274">
          <cell r="H274">
            <v>8210207</v>
          </cell>
          <cell r="I274" t="str">
            <v>Чартерные рейсы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H275">
            <v>8210208</v>
          </cell>
          <cell r="I275" t="str">
            <v>Проезд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H276">
            <v>8210209</v>
          </cell>
          <cell r="I276" t="str">
            <v>Расходы по проживанию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H277">
            <v>8210210</v>
          </cell>
          <cell r="I277" t="str">
            <v>Питание</v>
          </cell>
          <cell r="N277">
            <v>1377027</v>
          </cell>
          <cell r="O277">
            <v>1377027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1377027</v>
          </cell>
          <cell r="U277">
            <v>11430.428257349364</v>
          </cell>
        </row>
        <row r="278">
          <cell r="H278">
            <v>821021101</v>
          </cell>
          <cell r="I278" t="str">
            <v>Здравпункт -Зарплата</v>
          </cell>
          <cell r="N278">
            <v>1123545.57</v>
          </cell>
          <cell r="O278">
            <v>1123545.57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1123545.57</v>
          </cell>
          <cell r="U278">
            <v>9325.4611538310473</v>
          </cell>
        </row>
        <row r="279">
          <cell r="H279">
            <v>821021102</v>
          </cell>
          <cell r="I279" t="str">
            <v>Здравпункт -начисление больничных листов</v>
          </cell>
          <cell r="N279">
            <v>-7690</v>
          </cell>
          <cell r="O279">
            <v>-7690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-7690</v>
          </cell>
          <cell r="U279">
            <v>-63.817427385892117</v>
          </cell>
        </row>
        <row r="280">
          <cell r="H280">
            <v>821021105</v>
          </cell>
          <cell r="I280" t="str">
            <v>Социальный налог</v>
          </cell>
          <cell r="N280">
            <v>88253.28</v>
          </cell>
          <cell r="O280">
            <v>88253.28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88253.28</v>
          </cell>
          <cell r="U280">
            <v>732.50403000588119</v>
          </cell>
        </row>
        <row r="281">
          <cell r="H281">
            <v>821021106</v>
          </cell>
          <cell r="I281" t="str">
            <v>Фонд социального страхования</v>
          </cell>
          <cell r="N281">
            <v>30128.1</v>
          </cell>
          <cell r="O281">
            <v>30128.1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30128.1</v>
          </cell>
          <cell r="U281">
            <v>250.06437738266726</v>
          </cell>
        </row>
        <row r="282">
          <cell r="H282">
            <v>821021109</v>
          </cell>
          <cell r="I282" t="str">
            <v>Здравпункт-Материалы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H283">
            <v>821021110</v>
          </cell>
          <cell r="I283" t="str">
            <v>Здравпункт-Зап части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H284">
            <v>821021111</v>
          </cell>
          <cell r="I284" t="str">
            <v>Здравпункт-ГСМ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H285">
            <v>821021112</v>
          </cell>
          <cell r="I285" t="str">
            <v>Здравпункт-прочие</v>
          </cell>
          <cell r="N285">
            <v>1379</v>
          </cell>
          <cell r="O285">
            <v>1379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1379</v>
          </cell>
          <cell r="U285">
            <v>11.43828798938288</v>
          </cell>
        </row>
        <row r="286">
          <cell r="H286">
            <v>8210212</v>
          </cell>
          <cell r="I286" t="str">
            <v>Деловые встречи сплочение команд</v>
          </cell>
          <cell r="N286">
            <v>3751298</v>
          </cell>
          <cell r="O286">
            <v>3751298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3751298</v>
          </cell>
          <cell r="U286">
            <v>31133.758799552743</v>
          </cell>
        </row>
        <row r="287">
          <cell r="H287">
            <v>8210213</v>
          </cell>
          <cell r="I287" t="str">
            <v>Празднования и развлечения</v>
          </cell>
          <cell r="N287">
            <v>1784543.25</v>
          </cell>
          <cell r="O287">
            <v>1784543.25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1784543.25</v>
          </cell>
          <cell r="U287">
            <v>14800.452130639431</v>
          </cell>
        </row>
        <row r="288">
          <cell r="H288">
            <v>8210214</v>
          </cell>
          <cell r="I288" t="str">
            <v>Оплата медуслуг</v>
          </cell>
          <cell r="N288">
            <v>5267464</v>
          </cell>
          <cell r="O288">
            <v>5267464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5267464</v>
          </cell>
          <cell r="U288">
            <v>43710.447784295342</v>
          </cell>
        </row>
        <row r="289">
          <cell r="H289">
            <v>8210215</v>
          </cell>
          <cell r="I289" t="str">
            <v>Подарки и брощюры АЭС</v>
          </cell>
          <cell r="N289">
            <v>886169</v>
          </cell>
          <cell r="O289">
            <v>886169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886169</v>
          </cell>
          <cell r="U289">
            <v>7359.3068895834804</v>
          </cell>
        </row>
        <row r="290">
          <cell r="H290">
            <v>8210216</v>
          </cell>
          <cell r="I290" t="str">
            <v>Содержание коттеджей и квартплата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H291">
            <v>8210217</v>
          </cell>
          <cell r="I291" t="str">
            <v>Столовая</v>
          </cell>
          <cell r="N291">
            <v>1007868.33</v>
          </cell>
          <cell r="O291">
            <v>1007868.33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1007868.33</v>
          </cell>
          <cell r="U291">
            <v>8363.0124225434793</v>
          </cell>
        </row>
        <row r="292">
          <cell r="H292">
            <v>8210218</v>
          </cell>
          <cell r="I292" t="str">
            <v>Ком услуги и аренда</v>
          </cell>
          <cell r="N292">
            <v>1406372.95</v>
          </cell>
          <cell r="O292">
            <v>1406372.95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1406372.95</v>
          </cell>
          <cell r="U292">
            <v>11674.013259984706</v>
          </cell>
        </row>
        <row r="293">
          <cell r="H293">
            <v>8210219</v>
          </cell>
          <cell r="I293" t="str">
            <v>Прочие</v>
          </cell>
          <cell r="N293">
            <v>3796390</v>
          </cell>
          <cell r="O293">
            <v>3796390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3796390</v>
          </cell>
          <cell r="U293">
            <v>31516.7221810599</v>
          </cell>
        </row>
        <row r="294">
          <cell r="H294">
            <v>8210225</v>
          </cell>
          <cell r="I294" t="str">
            <v xml:space="preserve">Организ затраты по открытию финансиров </v>
          </cell>
          <cell r="N294">
            <v>9293357.5099999998</v>
          </cell>
          <cell r="O294">
            <v>9293357.5099999998</v>
          </cell>
          <cell r="P294">
            <v>0</v>
          </cell>
          <cell r="Q294">
            <v>0</v>
          </cell>
          <cell r="R294">
            <v>14930922.018902104</v>
          </cell>
          <cell r="S294">
            <v>0</v>
          </cell>
          <cell r="T294">
            <v>24224279.528902106</v>
          </cell>
          <cell r="U294">
            <v>201007.7347676956</v>
          </cell>
        </row>
        <row r="295">
          <cell r="H295" t="str">
            <v>GAAP115</v>
          </cell>
          <cell r="I295" t="str">
            <v>Консультации по ADB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H296">
            <v>8210220</v>
          </cell>
          <cell r="I296" t="str">
            <v>Суточные</v>
          </cell>
          <cell r="N296">
            <v>243960</v>
          </cell>
          <cell r="O296">
            <v>243960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243960</v>
          </cell>
          <cell r="U296">
            <v>2024.5323429727696</v>
          </cell>
        </row>
        <row r="297">
          <cell r="H297">
            <v>821022001</v>
          </cell>
          <cell r="I297" t="str">
            <v>Амортизация -связь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H298">
            <v>821022002</v>
          </cell>
          <cell r="I298" t="str">
            <v>Амортизация -Прочие машины и оборудование</v>
          </cell>
          <cell r="N298">
            <v>75250</v>
          </cell>
          <cell r="O298">
            <v>75250</v>
          </cell>
          <cell r="P298">
            <v>0</v>
          </cell>
          <cell r="Q298">
            <v>0</v>
          </cell>
          <cell r="R298">
            <v>0</v>
          </cell>
          <cell r="S298">
            <v>75250</v>
          </cell>
          <cell r="T298">
            <v>0</v>
          </cell>
          <cell r="U298">
            <v>-1.0391551592590531E-2</v>
          </cell>
        </row>
        <row r="299">
          <cell r="H299">
            <v>821022003</v>
          </cell>
          <cell r="I299" t="str">
            <v>Амортизация-Легковой транспорт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H300">
            <v>821022004</v>
          </cell>
          <cell r="I300" t="str">
            <v>Амортизация -Непроизводственные здания</v>
          </cell>
          <cell r="N300">
            <v>599501.9</v>
          </cell>
          <cell r="O300">
            <v>599501.9</v>
          </cell>
          <cell r="P300">
            <v>0</v>
          </cell>
          <cell r="Q300">
            <v>0</v>
          </cell>
          <cell r="R300">
            <v>0</v>
          </cell>
          <cell r="S300">
            <v>599501.9</v>
          </cell>
          <cell r="T300">
            <v>0</v>
          </cell>
          <cell r="U300">
            <v>-8.2796514086640738E-2</v>
          </cell>
        </row>
        <row r="301">
          <cell r="H301">
            <v>821022005</v>
          </cell>
          <cell r="I301" t="str">
            <v>Амортизация -Жилые здания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H302">
            <v>821022006</v>
          </cell>
          <cell r="I302" t="str">
            <v>Амортизация-Сооружения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H303">
            <v>821022007</v>
          </cell>
          <cell r="I303" t="str">
            <v>Амортизация-Бытовая техника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H304">
            <v>821022008</v>
          </cell>
          <cell r="I304" t="str">
            <v>Амортизация-Мебель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H305">
            <v>821022009</v>
          </cell>
          <cell r="I305" t="str">
            <v>Амортизация -Прочие основ средства</v>
          </cell>
          <cell r="N305">
            <v>120239.03</v>
          </cell>
          <cell r="O305">
            <v>120239.03</v>
          </cell>
          <cell r="P305">
            <v>0</v>
          </cell>
          <cell r="Q305">
            <v>0</v>
          </cell>
          <cell r="R305">
            <v>0</v>
          </cell>
          <cell r="S305">
            <v>120239.03</v>
          </cell>
          <cell r="T305">
            <v>0</v>
          </cell>
          <cell r="U305">
            <v>-1.6205420924509596E-2</v>
          </cell>
        </row>
        <row r="306">
          <cell r="H306">
            <v>8210221</v>
          </cell>
          <cell r="I306" t="str">
            <v>Соц налог на косвенные налоги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H307">
            <v>8210222</v>
          </cell>
          <cell r="I307" t="str">
            <v>Аренда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H308">
            <v>8210223</v>
          </cell>
          <cell r="I308" t="str">
            <v>Внешние отношения -связь</v>
          </cell>
          <cell r="N308">
            <v>260640</v>
          </cell>
          <cell r="O308">
            <v>260640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260640</v>
          </cell>
          <cell r="U308">
            <v>2164.0714802622642</v>
          </cell>
        </row>
        <row r="309">
          <cell r="H309">
            <v>8210224</v>
          </cell>
          <cell r="I309" t="str">
            <v>Прочие компенсации и льготы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H310">
            <v>8210300</v>
          </cell>
          <cell r="I310" t="str">
            <v>Заработная плата</v>
          </cell>
          <cell r="N310">
            <v>90179512.680000007</v>
          </cell>
          <cell r="O310">
            <v>90179512.680000007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90179512.680000007</v>
          </cell>
          <cell r="U310">
            <v>748443.4237781869</v>
          </cell>
        </row>
        <row r="311">
          <cell r="H311">
            <v>8210301</v>
          </cell>
          <cell r="I311" t="str">
            <v>Начисление больничных листов</v>
          </cell>
          <cell r="N311">
            <v>672579.76</v>
          </cell>
          <cell r="O311">
            <v>672579.76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672579.76</v>
          </cell>
          <cell r="U311">
            <v>5583.9208990054376</v>
          </cell>
        </row>
        <row r="312">
          <cell r="H312">
            <v>8210302</v>
          </cell>
          <cell r="I312" t="str">
            <v>Бонус</v>
          </cell>
          <cell r="N312">
            <v>46932666.280000001</v>
          </cell>
          <cell r="O312">
            <v>46932666.280000001</v>
          </cell>
          <cell r="P312">
            <v>0</v>
          </cell>
          <cell r="Q312">
            <v>0</v>
          </cell>
          <cell r="R312">
            <v>31106282.850000001</v>
          </cell>
          <cell r="S312">
            <v>6657484.5700000003</v>
          </cell>
          <cell r="T312">
            <v>71381464.560000002</v>
          </cell>
          <cell r="U312">
            <v>592202.29679853108</v>
          </cell>
        </row>
        <row r="313">
          <cell r="H313">
            <v>8210308</v>
          </cell>
          <cell r="I313" t="str">
            <v>Социальный налог</v>
          </cell>
          <cell r="N313">
            <v>9255958.1899999995</v>
          </cell>
          <cell r="O313">
            <v>9255958.1899999995</v>
          </cell>
          <cell r="P313">
            <v>0</v>
          </cell>
          <cell r="Q313">
            <v>135.63999999999999</v>
          </cell>
          <cell r="R313">
            <v>0</v>
          </cell>
          <cell r="S313">
            <v>0</v>
          </cell>
          <cell r="T313">
            <v>9255822.5499999989</v>
          </cell>
          <cell r="U313">
            <v>76806.388370493849</v>
          </cell>
        </row>
        <row r="314">
          <cell r="H314">
            <v>8210309</v>
          </cell>
          <cell r="I314" t="str">
            <v>Фонд социального страхования</v>
          </cell>
          <cell r="N314">
            <v>1745495.24</v>
          </cell>
          <cell r="O314">
            <v>1745495.24</v>
          </cell>
          <cell r="P314">
            <v>0</v>
          </cell>
          <cell r="Q314">
            <v>73.13</v>
          </cell>
          <cell r="R314">
            <v>0</v>
          </cell>
          <cell r="S314">
            <v>0</v>
          </cell>
          <cell r="T314">
            <v>1745422.11</v>
          </cell>
          <cell r="U314">
            <v>14486.424762956707</v>
          </cell>
        </row>
        <row r="315">
          <cell r="H315">
            <v>8210312</v>
          </cell>
          <cell r="I315" t="str">
            <v>Командировочные прочие затраты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H316">
            <v>82103121</v>
          </cell>
          <cell r="I316" t="str">
            <v>Командировочные проезд</v>
          </cell>
          <cell r="N316">
            <v>2224132.69</v>
          </cell>
          <cell r="O316">
            <v>2224132.69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2224132.69</v>
          </cell>
          <cell r="U316">
            <v>18459.296389919433</v>
          </cell>
        </row>
        <row r="317">
          <cell r="H317">
            <v>82103122</v>
          </cell>
          <cell r="I317" t="str">
            <v>Командировочные проживание</v>
          </cell>
          <cell r="N317">
            <v>4080092.52</v>
          </cell>
          <cell r="O317">
            <v>4080092.52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4080092.52</v>
          </cell>
          <cell r="U317">
            <v>33846.419027978671</v>
          </cell>
        </row>
        <row r="318">
          <cell r="H318">
            <v>82103123</v>
          </cell>
          <cell r="I318" t="str">
            <v>Командировочные питание</v>
          </cell>
          <cell r="N318">
            <v>2240939</v>
          </cell>
          <cell r="O318">
            <v>2240939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2240939</v>
          </cell>
          <cell r="U318">
            <v>18595.768668301094</v>
          </cell>
        </row>
        <row r="319">
          <cell r="H319">
            <v>82103124</v>
          </cell>
          <cell r="I319" t="str">
            <v>Суточные за пределы РК</v>
          </cell>
          <cell r="N319">
            <v>1169756.5</v>
          </cell>
          <cell r="O319">
            <v>1169756.5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1169756.5</v>
          </cell>
          <cell r="U319">
            <v>9701.3034498082416</v>
          </cell>
        </row>
        <row r="320">
          <cell r="H320">
            <v>821031301</v>
          </cell>
          <cell r="I320" t="str">
            <v xml:space="preserve"> Амортизация-Производственные здания</v>
          </cell>
          <cell r="N320">
            <v>5425614.0599999996</v>
          </cell>
          <cell r="O320">
            <v>5425614.0599999996</v>
          </cell>
          <cell r="P320">
            <v>0</v>
          </cell>
          <cell r="Q320">
            <v>0</v>
          </cell>
          <cell r="R320">
            <v>0</v>
          </cell>
          <cell r="S320">
            <v>5425614.0599999996</v>
          </cell>
          <cell r="T320">
            <v>0</v>
          </cell>
          <cell r="U320">
            <v>-0.74815900810705571</v>
          </cell>
        </row>
        <row r="321">
          <cell r="H321">
            <v>821031302</v>
          </cell>
          <cell r="I321" t="str">
            <v xml:space="preserve"> Амортизация-Непроизводственные здания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H322">
            <v>821031310</v>
          </cell>
          <cell r="I322" t="str">
            <v>Амортизация-машин и оборудования</v>
          </cell>
          <cell r="N322">
            <v>3582009.53</v>
          </cell>
          <cell r="O322">
            <v>3582009.53</v>
          </cell>
          <cell r="P322">
            <v>0</v>
          </cell>
          <cell r="Q322">
            <v>0</v>
          </cell>
          <cell r="R322">
            <v>0</v>
          </cell>
          <cell r="S322">
            <v>3582009.53</v>
          </cell>
          <cell r="T322">
            <v>0</v>
          </cell>
          <cell r="U322">
            <v>-0.48581880482808099</v>
          </cell>
        </row>
        <row r="323">
          <cell r="H323">
            <v>821031313</v>
          </cell>
          <cell r="I323" t="str">
            <v>Амортизация- транспорта</v>
          </cell>
          <cell r="N323">
            <v>2720958.35</v>
          </cell>
          <cell r="O323">
            <v>2720958.35</v>
          </cell>
          <cell r="P323">
            <v>0</v>
          </cell>
          <cell r="Q323">
            <v>0</v>
          </cell>
          <cell r="R323">
            <v>0</v>
          </cell>
          <cell r="S323">
            <v>2720958.35</v>
          </cell>
          <cell r="T323">
            <v>0</v>
          </cell>
          <cell r="U323">
            <v>-0.33923687776990974</v>
          </cell>
        </row>
        <row r="324">
          <cell r="H324">
            <v>821031317</v>
          </cell>
          <cell r="I324" t="str">
            <v xml:space="preserve">Амортизация-Прочие О С </v>
          </cell>
          <cell r="N324">
            <v>1652033.94</v>
          </cell>
          <cell r="O324">
            <v>1652033.94</v>
          </cell>
          <cell r="P324">
            <v>0</v>
          </cell>
          <cell r="Q324">
            <v>0</v>
          </cell>
          <cell r="R324">
            <v>0</v>
          </cell>
          <cell r="S324">
            <v>1652033.94</v>
          </cell>
          <cell r="T324">
            <v>0</v>
          </cell>
          <cell r="U324">
            <v>-0.23147603716163367</v>
          </cell>
        </row>
        <row r="325">
          <cell r="H325">
            <v>8210314</v>
          </cell>
          <cell r="I325" t="str">
            <v>Консалтинг РIC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H326">
            <v>8210315</v>
          </cell>
          <cell r="I326" t="str">
            <v>Содержание Алматинского офиса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H327">
            <v>8210316</v>
          </cell>
          <cell r="I327" t="str">
            <v>Консультационные услуги</v>
          </cell>
          <cell r="N327">
            <v>39915025.130000003</v>
          </cell>
          <cell r="O327">
            <v>39915025.130000003</v>
          </cell>
          <cell r="P327">
            <v>0</v>
          </cell>
          <cell r="Q327">
            <v>0</v>
          </cell>
          <cell r="R327">
            <v>0</v>
          </cell>
          <cell r="S327">
            <v>21506014.547985896</v>
          </cell>
          <cell r="T327">
            <v>18409010.582014106</v>
          </cell>
          <cell r="U327">
            <v>152691.69190668053</v>
          </cell>
        </row>
        <row r="328">
          <cell r="H328">
            <v>82103161</v>
          </cell>
          <cell r="I328" t="str">
            <v>Консультации бух учета и налогов</v>
          </cell>
          <cell r="N328">
            <v>230189271.74000001</v>
          </cell>
          <cell r="O328">
            <v>230189271.74000001</v>
          </cell>
          <cell r="P328">
            <v>17296715.920000002</v>
          </cell>
          <cell r="Q328">
            <v>0</v>
          </cell>
          <cell r="R328">
            <v>15203571.540000001</v>
          </cell>
          <cell r="S328">
            <v>248781178.91000003</v>
          </cell>
          <cell r="T328">
            <v>13908380.289999992</v>
          </cell>
          <cell r="U328">
            <v>115699.06618564234</v>
          </cell>
        </row>
        <row r="329">
          <cell r="H329">
            <v>8210317</v>
          </cell>
          <cell r="I329" t="str">
            <v>Юридические услуги</v>
          </cell>
          <cell r="N329">
            <v>-145677996.05000001</v>
          </cell>
          <cell r="O329">
            <v>-145677996.05000001</v>
          </cell>
          <cell r="P329">
            <v>0</v>
          </cell>
          <cell r="Q329">
            <v>0</v>
          </cell>
          <cell r="R329">
            <v>0</v>
          </cell>
          <cell r="S329">
            <v>9306456.8107499983</v>
          </cell>
          <cell r="T329">
            <v>-154984452.86075002</v>
          </cell>
          <cell r="U329">
            <v>-1284278.9037061138</v>
          </cell>
        </row>
        <row r="330">
          <cell r="H330">
            <v>8210318</v>
          </cell>
          <cell r="I330" t="str">
            <v>Аудиторские услуги</v>
          </cell>
          <cell r="N330">
            <v>121552904.15000001</v>
          </cell>
          <cell r="O330">
            <v>121552904.15000001</v>
          </cell>
          <cell r="P330">
            <v>0</v>
          </cell>
          <cell r="Q330">
            <v>0</v>
          </cell>
          <cell r="R330">
            <v>976382.1</v>
          </cell>
          <cell r="S330">
            <v>52232314.259999998</v>
          </cell>
          <cell r="T330">
            <v>70296971.99000001</v>
          </cell>
          <cell r="U330">
            <v>583218.38747309509</v>
          </cell>
        </row>
        <row r="331">
          <cell r="H331">
            <v>8210319</v>
          </cell>
          <cell r="I331" t="str">
            <v>Техническое обслуживание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H332">
            <v>8210320</v>
          </cell>
          <cell r="I332" t="str">
            <v>Содержание автотранспорта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H333">
            <v>821032001</v>
          </cell>
          <cell r="I333" t="str">
            <v>Содержание автотранспорта-Материалы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H334">
            <v>821032002</v>
          </cell>
          <cell r="I334" t="str">
            <v>Содержание автотранспорта-Зап части</v>
          </cell>
          <cell r="N334">
            <v>1655320.99</v>
          </cell>
          <cell r="O334">
            <v>1655320.99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1655320.99</v>
          </cell>
          <cell r="U334">
            <v>13734.867873795043</v>
          </cell>
        </row>
        <row r="335">
          <cell r="H335">
            <v>821032003</v>
          </cell>
          <cell r="I335" t="str">
            <v>Содержание автотранспорта-ГСМ</v>
          </cell>
          <cell r="N335">
            <v>8160088.8200000003</v>
          </cell>
          <cell r="O335">
            <v>8160088.8200000003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8160088.8200000003</v>
          </cell>
          <cell r="U335">
            <v>67733.37141415276</v>
          </cell>
        </row>
        <row r="336">
          <cell r="H336">
            <v>821032004</v>
          </cell>
          <cell r="I336" t="str">
            <v>Содержание автотранспорта-Зарплата</v>
          </cell>
          <cell r="N336">
            <v>4545477.2699999996</v>
          </cell>
          <cell r="O336">
            <v>4545477.2699999996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4545477.2699999996</v>
          </cell>
          <cell r="U336">
            <v>37725.938975240962</v>
          </cell>
        </row>
        <row r="337">
          <cell r="H337">
            <v>821032005</v>
          </cell>
          <cell r="I337" t="str">
            <v>Начисление больничных листов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H338">
            <v>821032010</v>
          </cell>
          <cell r="I338" t="str">
            <v>Содержание автотранспорта-Прочие расходы</v>
          </cell>
          <cell r="N338">
            <v>1529556.15</v>
          </cell>
          <cell r="O338">
            <v>1529556.15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1529556.15</v>
          </cell>
          <cell r="U338">
            <v>12694.358628408254</v>
          </cell>
        </row>
        <row r="339">
          <cell r="H339">
            <v>821032012</v>
          </cell>
          <cell r="I339" t="str">
            <v>Социальный налог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H340">
            <v>821032013</v>
          </cell>
          <cell r="I340" t="str">
            <v>Фонд социального страхования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H341">
            <v>8210321</v>
          </cell>
          <cell r="I341" t="str">
            <v>Ремонт легкового автотранспорта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H342">
            <v>8210322</v>
          </cell>
          <cell r="I342" t="str">
            <v>Офисные материалы</v>
          </cell>
          <cell r="N342">
            <v>6083652.8499999996</v>
          </cell>
          <cell r="O342">
            <v>6083652.8499999996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6083652.8499999996</v>
          </cell>
          <cell r="U342">
            <v>50509.63245933615</v>
          </cell>
        </row>
        <row r="343">
          <cell r="H343">
            <v>8210323</v>
          </cell>
          <cell r="I343" t="str">
            <v>Банковские сборы</v>
          </cell>
          <cell r="N343">
            <v>5472457.1699999999</v>
          </cell>
          <cell r="O343">
            <v>5472457.1699999999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5472457.1699999999</v>
          </cell>
          <cell r="U343">
            <v>45413.910626633937</v>
          </cell>
        </row>
        <row r="344">
          <cell r="H344">
            <v>8210324</v>
          </cell>
          <cell r="I344" t="str">
            <v>Услуги связи</v>
          </cell>
          <cell r="N344">
            <v>646872.9</v>
          </cell>
          <cell r="O344">
            <v>646872.9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646872.9</v>
          </cell>
          <cell r="U344">
            <v>5368.9464040418534</v>
          </cell>
        </row>
        <row r="345">
          <cell r="H345">
            <v>82103241</v>
          </cell>
          <cell r="I345" t="str">
            <v>Расходы связь-Интернет</v>
          </cell>
          <cell r="N345">
            <v>3003104.11</v>
          </cell>
          <cell r="O345">
            <v>3003104.11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3003104.11</v>
          </cell>
          <cell r="U345">
            <v>24919.710553820303</v>
          </cell>
        </row>
        <row r="346">
          <cell r="H346">
            <v>82103242</v>
          </cell>
          <cell r="I346" t="str">
            <v>Расходы связь-Телефон</v>
          </cell>
          <cell r="N346">
            <v>6150522.7999999998</v>
          </cell>
          <cell r="O346">
            <v>6150522.7999999998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6150522.7999999998</v>
          </cell>
          <cell r="U346">
            <v>51050.900631018267</v>
          </cell>
        </row>
        <row r="347">
          <cell r="H347">
            <v>82103243</v>
          </cell>
          <cell r="I347" t="str">
            <v>Расходы связь-Мобильная связь</v>
          </cell>
          <cell r="N347">
            <v>1561031.5</v>
          </cell>
          <cell r="O347">
            <v>1561031.5</v>
          </cell>
          <cell r="P347">
            <v>90459.74</v>
          </cell>
          <cell r="Q347">
            <v>0</v>
          </cell>
          <cell r="R347">
            <v>0</v>
          </cell>
          <cell r="S347">
            <v>0</v>
          </cell>
          <cell r="T347">
            <v>1651491.24</v>
          </cell>
          <cell r="U347">
            <v>13706.613702860144</v>
          </cell>
        </row>
        <row r="348">
          <cell r="H348">
            <v>8210325</v>
          </cell>
          <cell r="I348" t="str">
            <v>Почтовые услуги</v>
          </cell>
          <cell r="N348">
            <v>782302.92</v>
          </cell>
          <cell r="O348">
            <v>782302.92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782302.92</v>
          </cell>
          <cell r="U348">
            <v>6493.6346916490902</v>
          </cell>
        </row>
        <row r="349">
          <cell r="H349">
            <v>8210326</v>
          </cell>
          <cell r="I349" t="str">
            <v>Транспортные услуги</v>
          </cell>
          <cell r="N349">
            <v>707747.81</v>
          </cell>
          <cell r="O349">
            <v>707747.81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707747.81</v>
          </cell>
          <cell r="U349">
            <v>5874.4203317583251</v>
          </cell>
        </row>
        <row r="350">
          <cell r="H350">
            <v>8210327</v>
          </cell>
          <cell r="I350" t="str">
            <v>Страхование автотранспорта</v>
          </cell>
          <cell r="N350">
            <v>188128.97</v>
          </cell>
          <cell r="O350">
            <v>188128.97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188128.97</v>
          </cell>
          <cell r="U350">
            <v>1561.4151785709266</v>
          </cell>
        </row>
        <row r="351">
          <cell r="H351">
            <v>8210328</v>
          </cell>
          <cell r="I351" t="str">
            <v>Резерв по сомнительным долгам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24634000</v>
          </cell>
          <cell r="T351">
            <v>-24634000</v>
          </cell>
          <cell r="U351">
            <v>-204642.65720290164</v>
          </cell>
        </row>
        <row r="352">
          <cell r="H352">
            <v>8210329</v>
          </cell>
          <cell r="I352" t="str">
            <v>Аренда основных средств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H353">
            <v>8210330</v>
          </cell>
          <cell r="I353" t="str">
            <v>Износ нематериальных активов</v>
          </cell>
          <cell r="N353">
            <v>2804938.75</v>
          </cell>
          <cell r="O353">
            <v>2804938.75</v>
          </cell>
          <cell r="P353">
            <v>0</v>
          </cell>
          <cell r="Q353">
            <v>0</v>
          </cell>
          <cell r="R353">
            <v>0</v>
          </cell>
          <cell r="S353">
            <v>2804938.75</v>
          </cell>
          <cell r="T353">
            <v>0</v>
          </cell>
          <cell r="U353">
            <v>-6.0160890011029551</v>
          </cell>
        </row>
        <row r="354">
          <cell r="H354" t="str">
            <v>GAAP039</v>
          </cell>
          <cell r="I354" t="str">
            <v>Amort Of ARO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H355" t="str">
            <v>GAAP040</v>
          </cell>
          <cell r="I355" t="str">
            <v>Accretion Exp - ARO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H356">
            <v>8210332</v>
          </cell>
          <cell r="I356" t="str">
            <v>Ремонт основных средств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H357">
            <v>82103321</v>
          </cell>
          <cell r="I357" t="str">
            <v>Затраты на ремонт прочие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H358">
            <v>82103322</v>
          </cell>
          <cell r="I358" t="str">
            <v>Ремонт компьютер оборуд-материалы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H359">
            <v>82103323</v>
          </cell>
          <cell r="I359" t="str">
            <v>Ремонт компьютер оборуд-зап части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H360">
            <v>82103324</v>
          </cell>
          <cell r="I360" t="str">
            <v>Ремонт компьютер оборуд-вып работы</v>
          </cell>
          <cell r="N360">
            <v>104380.35</v>
          </cell>
          <cell r="O360">
            <v>104380.35</v>
          </cell>
          <cell r="P360">
            <v>0</v>
          </cell>
          <cell r="Q360">
            <v>2587.7199999999998</v>
          </cell>
          <cell r="R360">
            <v>0</v>
          </cell>
          <cell r="S360">
            <v>0</v>
          </cell>
          <cell r="T360">
            <v>101792.63</v>
          </cell>
          <cell r="U360">
            <v>844.69465617325136</v>
          </cell>
        </row>
        <row r="361">
          <cell r="H361">
            <v>8210333</v>
          </cell>
          <cell r="I361" t="str">
            <v>Налог на воду</v>
          </cell>
          <cell r="N361">
            <v>2540694</v>
          </cell>
          <cell r="O361">
            <v>2540694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2540694</v>
          </cell>
          <cell r="U361">
            <v>21072.133047263877</v>
          </cell>
        </row>
        <row r="362">
          <cell r="H362">
            <v>8210334</v>
          </cell>
          <cell r="I362" t="str">
            <v>Охрана труда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H363">
            <v>8210336</v>
          </cell>
          <cell r="I363" t="str">
            <v>Прочие</v>
          </cell>
          <cell r="N363">
            <v>4010506.6799999997</v>
          </cell>
          <cell r="O363">
            <v>4010506.6799999997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4010506.6799999997</v>
          </cell>
          <cell r="U363">
            <v>33267.874600100731</v>
          </cell>
        </row>
        <row r="364">
          <cell r="H364">
            <v>8210337</v>
          </cell>
          <cell r="I364" t="str">
            <v>Моющиеся средства для персонала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H365">
            <v>8210338</v>
          </cell>
          <cell r="I365" t="str">
            <v>Подписка и газеты</v>
          </cell>
          <cell r="N365">
            <v>989748.51</v>
          </cell>
          <cell r="O365">
            <v>989748.51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989748.51</v>
          </cell>
          <cell r="U365">
            <v>8213.0716352742547</v>
          </cell>
        </row>
        <row r="366">
          <cell r="H366">
            <v>8210339</v>
          </cell>
          <cell r="I366" t="str">
            <v>Литература ,брощюры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H367">
            <v>8210341</v>
          </cell>
          <cell r="I367" t="str">
            <v>Экономический обзор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H368">
            <v>8210342</v>
          </cell>
          <cell r="I368" t="str">
            <v>Тех конференции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H369">
            <v>8210343</v>
          </cell>
          <cell r="I369" t="str">
            <v>Совещания и стратегитеские встречи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H370">
            <v>8210344</v>
          </cell>
          <cell r="I370" t="str">
            <v>Скала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H371">
            <v>8210345</v>
          </cell>
          <cell r="I371" t="str">
            <v>Чистящиеся средства для уборки помещений</v>
          </cell>
          <cell r="N371">
            <v>551704.06999999995</v>
          </cell>
          <cell r="O371">
            <v>551704.06999999995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551704.06999999995</v>
          </cell>
          <cell r="U371">
            <v>4578.8917438362851</v>
          </cell>
        </row>
        <row r="372">
          <cell r="H372">
            <v>8210346</v>
          </cell>
          <cell r="I372" t="str">
            <v>Таможенные и пр услуги по доставке материалов</v>
          </cell>
          <cell r="N372">
            <v>5378220.6699999999</v>
          </cell>
          <cell r="O372">
            <v>5378220.6699999999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5378220.6699999999</v>
          </cell>
          <cell r="U372">
            <v>44612.003354672619</v>
          </cell>
        </row>
        <row r="373">
          <cell r="H373">
            <v>8210347</v>
          </cell>
          <cell r="I373" t="str">
            <v>Эл энергия на хоз нужды</v>
          </cell>
          <cell r="N373">
            <v>1231004.69</v>
          </cell>
          <cell r="O373">
            <v>1231004.69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1231004.69</v>
          </cell>
          <cell r="U373">
            <v>10216.411449152831</v>
          </cell>
        </row>
        <row r="374">
          <cell r="H374">
            <v>8210348</v>
          </cell>
          <cell r="I374" t="str">
            <v>Затраты по охране объектов</v>
          </cell>
          <cell r="N374">
            <v>22217257.84</v>
          </cell>
          <cell r="O374">
            <v>22217257.84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22217257.84</v>
          </cell>
          <cell r="U374">
            <v>184399.70749476147</v>
          </cell>
        </row>
        <row r="375">
          <cell r="H375">
            <v>8210349</v>
          </cell>
          <cell r="I375" t="str">
            <v xml:space="preserve">Страхование жизни </v>
          </cell>
          <cell r="N375">
            <v>3364492.82</v>
          </cell>
          <cell r="O375">
            <v>3364492.82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3364492.82</v>
          </cell>
          <cell r="U375">
            <v>27924.131502493434</v>
          </cell>
        </row>
        <row r="376">
          <cell r="H376">
            <v>8210350</v>
          </cell>
          <cell r="I376" t="str">
            <v>Расходы по найму сотрудников</v>
          </cell>
          <cell r="N376">
            <v>22767.63</v>
          </cell>
          <cell r="O376">
            <v>22767.63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22767.63</v>
          </cell>
          <cell r="U376">
            <v>189.05660086574494</v>
          </cell>
        </row>
        <row r="377">
          <cell r="H377">
            <v>8210351</v>
          </cell>
          <cell r="I377" t="str">
            <v>Членские взносы ПУЛ РЭМ</v>
          </cell>
          <cell r="N377">
            <v>677644.22</v>
          </cell>
          <cell r="O377">
            <v>677644.22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677644.22</v>
          </cell>
          <cell r="U377">
            <v>5626.9171805953247</v>
          </cell>
        </row>
        <row r="378">
          <cell r="H378">
            <v>8210354</v>
          </cell>
          <cell r="I378" t="str">
            <v>Страхование оборудования</v>
          </cell>
          <cell r="N378">
            <v>93098.75</v>
          </cell>
          <cell r="O378">
            <v>93098.75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93098.75</v>
          </cell>
          <cell r="U378">
            <v>772.70717876047627</v>
          </cell>
        </row>
        <row r="379">
          <cell r="H379">
            <v>8210355</v>
          </cell>
          <cell r="I379" t="str">
            <v>Страхование экономич рисков</v>
          </cell>
          <cell r="N379">
            <v>286624.67</v>
          </cell>
          <cell r="O379">
            <v>286624.67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286624.67</v>
          </cell>
          <cell r="U379">
            <v>2379.0311456887498</v>
          </cell>
        </row>
        <row r="380">
          <cell r="H380">
            <v>8210352</v>
          </cell>
          <cell r="I380" t="str">
            <v>Списание дебиторской задолженности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H381">
            <v>83101</v>
          </cell>
          <cell r="I381" t="str">
            <v>Процент по краткосрочным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H382">
            <v>8310103</v>
          </cell>
          <cell r="I382" t="str">
            <v xml:space="preserve">От других компаний </v>
          </cell>
          <cell r="N382">
            <v>1134713729.0799999</v>
          </cell>
          <cell r="O382">
            <v>1134713729.0799999</v>
          </cell>
          <cell r="P382">
            <v>0</v>
          </cell>
          <cell r="Q382">
            <v>0</v>
          </cell>
          <cell r="R382">
            <v>0</v>
          </cell>
          <cell r="S382">
            <v>123</v>
          </cell>
          <cell r="T382">
            <v>1134713606.0799999</v>
          </cell>
          <cell r="U382">
            <v>9417798.7107620034</v>
          </cell>
        </row>
        <row r="383">
          <cell r="H383">
            <v>8310201</v>
          </cell>
          <cell r="I383" t="str">
            <v>От АЕС Арлинтон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H384">
            <v>8310203</v>
          </cell>
          <cell r="I384" t="str">
            <v>ОТ Глобал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H385">
            <v>8310204</v>
          </cell>
          <cell r="I385" t="str">
            <v>ОТ Экиб Холдингз БВ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H386">
            <v>842</v>
          </cell>
          <cell r="I386" t="str">
            <v>Расходы от реализации основных средств</v>
          </cell>
          <cell r="N386">
            <v>3733145.88</v>
          </cell>
          <cell r="O386">
            <v>3733145.88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3733145.88</v>
          </cell>
          <cell r="U386">
            <v>30974.95659987137</v>
          </cell>
        </row>
        <row r="387">
          <cell r="H387">
            <v>844</v>
          </cell>
          <cell r="I387" t="str">
            <v>Убытки от операций с иностранной валютой</v>
          </cell>
          <cell r="N387">
            <v>9558717.7599999998</v>
          </cell>
          <cell r="O387">
            <v>9558717.7599999998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9558717.7599999998</v>
          </cell>
          <cell r="U387">
            <v>79403.825872505869</v>
          </cell>
        </row>
        <row r="388">
          <cell r="H388">
            <v>84401</v>
          </cell>
          <cell r="I388" t="str">
            <v>Курсовой перекос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H389">
            <v>84402</v>
          </cell>
          <cell r="I389" t="str">
            <v>Курсовая разница на займы и проценты нерезедентам</v>
          </cell>
          <cell r="N389">
            <v>389380647.25999999</v>
          </cell>
          <cell r="O389">
            <v>389380647.25999999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389380647.25999999</v>
          </cell>
          <cell r="U389">
            <v>3232989.2275923714</v>
          </cell>
        </row>
        <row r="390">
          <cell r="H390">
            <v>84501</v>
          </cell>
          <cell r="I390" t="str">
            <v>Аренда зданий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H391">
            <v>84502</v>
          </cell>
          <cell r="I391" t="str">
            <v>Аренда компьютеров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H392">
            <v>84504</v>
          </cell>
          <cell r="I392" t="str">
            <v>Аренда проч машин и оборуд</v>
          </cell>
          <cell r="N392">
            <v>2538684.08</v>
          </cell>
          <cell r="O392">
            <v>2538684.08</v>
          </cell>
          <cell r="P392">
            <v>0</v>
          </cell>
          <cell r="Q392">
            <v>0</v>
          </cell>
          <cell r="R392">
            <v>0</v>
          </cell>
          <cell r="S392">
            <v>2538684.08</v>
          </cell>
          <cell r="T392">
            <v>0</v>
          </cell>
          <cell r="U392">
            <v>4.6765173881052396E-7</v>
          </cell>
        </row>
        <row r="393">
          <cell r="H393">
            <v>84505</v>
          </cell>
          <cell r="I393" t="str">
            <v>Аренда мебели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H394">
            <v>84506</v>
          </cell>
          <cell r="I394" t="str">
            <v>Аренда прочих О С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H395">
            <v>84507</v>
          </cell>
          <cell r="I395" t="str">
            <v>Аренда бытовой техники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H396">
            <v>84508</v>
          </cell>
          <cell r="I396" t="str">
            <v>Аренда транспортных средств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H397">
            <v>851</v>
          </cell>
          <cell r="I397" t="str">
            <v>Расходы на уплату подоходного налога текущий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771263692.0902679</v>
          </cell>
          <cell r="S397">
            <v>0</v>
          </cell>
          <cell r="T397">
            <v>771263692.0902679</v>
          </cell>
          <cell r="U397">
            <v>6394102.8276033429</v>
          </cell>
        </row>
        <row r="398">
          <cell r="H398">
            <v>85101</v>
          </cell>
          <cell r="I398" t="str">
            <v>Расходы на уплату подоходного налога отсроченный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406021018.96175134</v>
          </cell>
          <cell r="S398">
            <v>0</v>
          </cell>
          <cell r="T398">
            <v>406021018.96175134</v>
          </cell>
          <cell r="U398">
            <v>3366018.9556571962</v>
          </cell>
        </row>
        <row r="399">
          <cell r="H399">
            <v>901</v>
          </cell>
          <cell r="I399" t="str">
            <v>Материалы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H400">
            <v>90101</v>
          </cell>
          <cell r="I400" t="str">
            <v>Уголь</v>
          </cell>
          <cell r="N400">
            <v>2692875020.4400001</v>
          </cell>
          <cell r="O400">
            <v>2692875020.4400001</v>
          </cell>
          <cell r="P400">
            <v>0</v>
          </cell>
          <cell r="Q400">
            <v>0</v>
          </cell>
          <cell r="R400">
            <v>0</v>
          </cell>
          <cell r="S400">
            <v>385733723</v>
          </cell>
          <cell r="T400">
            <v>2307141297.4400001</v>
          </cell>
          <cell r="U400">
            <v>19152214.827309981</v>
          </cell>
        </row>
        <row r="401">
          <cell r="H401">
            <v>901011</v>
          </cell>
          <cell r="I401" t="str">
            <v>Стоимость угля Внутрикорпоративные</v>
          </cell>
          <cell r="N401">
            <v>351421846.20999998</v>
          </cell>
          <cell r="O401">
            <v>351421846.20999998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351421846.20999998</v>
          </cell>
          <cell r="U401">
            <v>2915900.1289146608</v>
          </cell>
        </row>
        <row r="402">
          <cell r="H402">
            <v>90102</v>
          </cell>
          <cell r="I402" t="str">
            <v>Мазут на пуски</v>
          </cell>
          <cell r="N402">
            <v>77853837.200000003</v>
          </cell>
          <cell r="O402">
            <v>77853837.200000003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77853837.200000003</v>
          </cell>
          <cell r="U402">
            <v>646262.62966626568</v>
          </cell>
        </row>
        <row r="403">
          <cell r="H403">
            <v>901021</v>
          </cell>
          <cell r="I403" t="str">
            <v>Мазут на пусковую котельную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H404">
            <v>90103</v>
          </cell>
          <cell r="I404" t="str">
            <v>Железнодорожные тарифы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H405">
            <v>90104</v>
          </cell>
          <cell r="I405" t="str">
            <v>Материалы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H406">
            <v>90105</v>
          </cell>
          <cell r="I406" t="str">
            <v>Запасные части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H407">
            <v>90106</v>
          </cell>
          <cell r="I407" t="str">
            <v>Дизельное топливо</v>
          </cell>
          <cell r="N407">
            <v>26927515.120000001</v>
          </cell>
          <cell r="O407">
            <v>26927515.120000001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26927515.120000001</v>
          </cell>
          <cell r="U407">
            <v>223492.4940212119</v>
          </cell>
        </row>
        <row r="408">
          <cell r="H408">
            <v>90107</v>
          </cell>
          <cell r="I408" t="str">
            <v>Вода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H409">
            <v>901071</v>
          </cell>
          <cell r="I409" t="str">
            <v>Химикаты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H410">
            <v>9010711</v>
          </cell>
          <cell r="I410" t="str">
            <v>Каустическая сода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H411">
            <v>90107111</v>
          </cell>
          <cell r="I411" t="str">
            <v>Каустическая сода-котел</v>
          </cell>
          <cell r="N411">
            <v>4545666.92</v>
          </cell>
          <cell r="O411">
            <v>4545666.92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4545666.92</v>
          </cell>
          <cell r="U411">
            <v>37746.216513670544</v>
          </cell>
        </row>
        <row r="412">
          <cell r="H412">
            <v>90107112</v>
          </cell>
          <cell r="I412" t="str">
            <v>Каустическая сода-прочие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H413">
            <v>90107121</v>
          </cell>
          <cell r="I413" t="str">
            <v>Серная кислота-котел</v>
          </cell>
          <cell r="N413">
            <v>1670884.15</v>
          </cell>
          <cell r="O413">
            <v>1670884.15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1670884.15</v>
          </cell>
          <cell r="U413">
            <v>13867.308783299002</v>
          </cell>
        </row>
        <row r="414">
          <cell r="H414">
            <v>90107122</v>
          </cell>
          <cell r="I414" t="str">
            <v>Серная кислота-прочие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-1.0223767736317058E-4</v>
          </cell>
        </row>
        <row r="415">
          <cell r="H415">
            <v>90107131</v>
          </cell>
          <cell r="I415" t="str">
            <v>Коагулянт-котел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H416">
            <v>90107132</v>
          </cell>
          <cell r="I416" t="str">
            <v>Коагулянт-прочие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H417">
            <v>90107141</v>
          </cell>
          <cell r="I417" t="str">
            <v>Известь-котел</v>
          </cell>
          <cell r="N417">
            <v>1038919.6</v>
          </cell>
          <cell r="O417">
            <v>1038919.6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1038919.6</v>
          </cell>
          <cell r="U417">
            <v>8613.4138095024045</v>
          </cell>
        </row>
        <row r="418">
          <cell r="H418">
            <v>90107151</v>
          </cell>
          <cell r="I418" t="str">
            <v>Прочие химикаты-котел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-0.22383276465188828</v>
          </cell>
        </row>
        <row r="419">
          <cell r="H419">
            <v>90107152</v>
          </cell>
          <cell r="I419" t="str">
            <v>Прочие химикаты-прочие</v>
          </cell>
          <cell r="N419">
            <v>46384692.590000004</v>
          </cell>
          <cell r="O419">
            <v>46384692.590000004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46384692.590000004</v>
          </cell>
          <cell r="U419">
            <v>385210.42041531764</v>
          </cell>
        </row>
        <row r="420">
          <cell r="H420">
            <v>9010720</v>
          </cell>
          <cell r="I420" t="str">
            <v>Заработная плата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H421">
            <v>9010721</v>
          </cell>
          <cell r="I421" t="str">
            <v>Начисление больничных листов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H422">
            <v>9010731</v>
          </cell>
          <cell r="I422" t="str">
            <v>Социальный фонд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H423">
            <v>9010732</v>
          </cell>
          <cell r="I423" t="str">
            <v>Фонд социального страхования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H424">
            <v>9010781</v>
          </cell>
          <cell r="I424" t="str">
            <v>Вода на пар(котел)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H425">
            <v>9010782</v>
          </cell>
          <cell r="I425" t="str">
            <v>Вода на гидроузаление</v>
          </cell>
          <cell r="N425">
            <v>82909219.640000001</v>
          </cell>
          <cell r="O425">
            <v>82909219.640000001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82909219.640000001</v>
          </cell>
          <cell r="U425">
            <v>688216.93659230613</v>
          </cell>
        </row>
        <row r="426">
          <cell r="H426">
            <v>9010783</v>
          </cell>
          <cell r="I426" t="str">
            <v>ХВО ( котел)</v>
          </cell>
          <cell r="N426">
            <v>11347676.52</v>
          </cell>
          <cell r="O426">
            <v>11347676.52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11347676.52</v>
          </cell>
          <cell r="U426">
            <v>94212.706359666452</v>
          </cell>
        </row>
        <row r="427">
          <cell r="H427">
            <v>9010784</v>
          </cell>
          <cell r="I427" t="str">
            <v>Дополнительное испарение (сист охлажд)</v>
          </cell>
          <cell r="N427">
            <v>29776872.949999999</v>
          </cell>
          <cell r="O427">
            <v>29776872.949999999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29776872.949999999</v>
          </cell>
          <cell r="U427">
            <v>247108.56028276583</v>
          </cell>
        </row>
        <row r="428">
          <cell r="H428">
            <v>9010785</v>
          </cell>
          <cell r="I428" t="str">
            <v>Испарение воды (система охлажд)</v>
          </cell>
          <cell r="N428">
            <v>23547170</v>
          </cell>
          <cell r="O428">
            <v>23547170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23547170</v>
          </cell>
          <cell r="U428">
            <v>195395.39839939284</v>
          </cell>
        </row>
        <row r="429">
          <cell r="H429">
            <v>90109</v>
          </cell>
          <cell r="I429" t="str">
            <v>Покупная электроэнергия</v>
          </cell>
          <cell r="N429">
            <v>129218698.84999999</v>
          </cell>
          <cell r="O429">
            <v>129218698.84999999</v>
          </cell>
          <cell r="P429">
            <v>0</v>
          </cell>
          <cell r="Q429">
            <v>0</v>
          </cell>
          <cell r="R429">
            <v>0</v>
          </cell>
          <cell r="S429">
            <v>118520924.90969346</v>
          </cell>
          <cell r="T429">
            <v>10697773.940306529</v>
          </cell>
          <cell r="U429">
            <v>89876.718202234566</v>
          </cell>
        </row>
        <row r="430">
          <cell r="H430">
            <v>901091</v>
          </cell>
          <cell r="I430" t="str">
            <v>Покупная электроэнергия Внутрикорпаротивные</v>
          </cell>
          <cell r="N430">
            <v>990684982.24000001</v>
          </cell>
          <cell r="O430">
            <v>990684982.24000001</v>
          </cell>
          <cell r="P430">
            <v>933130.56</v>
          </cell>
          <cell r="Q430">
            <v>0</v>
          </cell>
          <cell r="R430">
            <v>0</v>
          </cell>
          <cell r="S430">
            <v>989465696.98000002</v>
          </cell>
          <cell r="T430">
            <v>2152415.8199999332</v>
          </cell>
          <cell r="U430">
            <v>17853.482244180857</v>
          </cell>
        </row>
        <row r="431">
          <cell r="H431">
            <v>90110</v>
          </cell>
          <cell r="I431" t="str">
            <v>Материалы ТБ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H432">
            <v>90201</v>
          </cell>
          <cell r="I432" t="str">
            <v>Заработная плата</v>
          </cell>
          <cell r="N432">
            <v>113317277.75</v>
          </cell>
          <cell r="O432">
            <v>113317277.75</v>
          </cell>
          <cell r="P432">
            <v>25594.9</v>
          </cell>
          <cell r="Q432">
            <v>0</v>
          </cell>
          <cell r="R432">
            <v>0</v>
          </cell>
          <cell r="S432">
            <v>0</v>
          </cell>
          <cell r="T432">
            <v>113342872.65000001</v>
          </cell>
          <cell r="U432">
            <v>940746.92909742962</v>
          </cell>
        </row>
        <row r="433">
          <cell r="H433">
            <v>90202</v>
          </cell>
          <cell r="I433" t="str">
            <v>Начисление больничных листов</v>
          </cell>
          <cell r="N433">
            <v>1306954.3500000001</v>
          </cell>
          <cell r="O433">
            <v>1306954.3500000001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1306954.3500000001</v>
          </cell>
          <cell r="U433">
            <v>10848.741130230304</v>
          </cell>
        </row>
        <row r="434">
          <cell r="H434">
            <v>90302</v>
          </cell>
          <cell r="I434" t="str">
            <v>Социальный фонд</v>
          </cell>
          <cell r="N434">
            <v>8353669.29</v>
          </cell>
          <cell r="O434">
            <v>8353669.29</v>
          </cell>
          <cell r="P434">
            <v>2073.19</v>
          </cell>
          <cell r="Q434">
            <v>0</v>
          </cell>
          <cell r="R434">
            <v>0</v>
          </cell>
          <cell r="S434">
            <v>0</v>
          </cell>
          <cell r="T434">
            <v>8355742.4800000004</v>
          </cell>
          <cell r="U434">
            <v>69349.153107817605</v>
          </cell>
        </row>
        <row r="435">
          <cell r="H435">
            <v>90303</v>
          </cell>
          <cell r="I435" t="str">
            <v>Фонд социального страхования</v>
          </cell>
          <cell r="N435">
            <v>2880175.67</v>
          </cell>
          <cell r="O435">
            <v>2880175.67</v>
          </cell>
          <cell r="P435">
            <v>691.06</v>
          </cell>
          <cell r="Q435">
            <v>0</v>
          </cell>
          <cell r="R435">
            <v>0</v>
          </cell>
          <cell r="S435">
            <v>0</v>
          </cell>
          <cell r="T435">
            <v>2880866.73</v>
          </cell>
          <cell r="U435">
            <v>23909.953973255262</v>
          </cell>
        </row>
        <row r="436">
          <cell r="H436">
            <v>904</v>
          </cell>
          <cell r="I436" t="str">
            <v>Накладные расходы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H437">
            <v>93101</v>
          </cell>
          <cell r="I437" t="str">
            <v>Материалы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H438">
            <v>93102</v>
          </cell>
          <cell r="I438" t="str">
            <v>Запчасти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H439">
            <v>93103</v>
          </cell>
          <cell r="I439" t="str">
            <v>Масла</v>
          </cell>
          <cell r="N439">
            <v>6128117.0999999996</v>
          </cell>
          <cell r="O439">
            <v>6128117.0999999996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6128117.0999999996</v>
          </cell>
          <cell r="U439">
            <v>50856.51283830373</v>
          </cell>
        </row>
        <row r="440">
          <cell r="H440">
            <v>93104</v>
          </cell>
          <cell r="I440" t="str">
            <v>Материалы по ТБ</v>
          </cell>
          <cell r="N440">
            <v>24661549.960000001</v>
          </cell>
          <cell r="O440">
            <v>24661549.960000001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24661549.960000001</v>
          </cell>
          <cell r="U440">
            <v>204730.5855334652</v>
          </cell>
        </row>
        <row r="441">
          <cell r="H441">
            <v>93201</v>
          </cell>
          <cell r="I441" t="str">
            <v>Заработная плата</v>
          </cell>
          <cell r="N441">
            <v>900770.57</v>
          </cell>
          <cell r="O441">
            <v>900770.57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900770.57</v>
          </cell>
          <cell r="U441">
            <v>7477.1224313944986</v>
          </cell>
        </row>
        <row r="442">
          <cell r="H442">
            <v>93202</v>
          </cell>
          <cell r="I442" t="str">
            <v>Начисление больничных листов</v>
          </cell>
          <cell r="N442">
            <v>45580.03</v>
          </cell>
          <cell r="O442">
            <v>45580.03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45580.03</v>
          </cell>
          <cell r="U442">
            <v>378.11194144309945</v>
          </cell>
        </row>
        <row r="443">
          <cell r="H443">
            <v>93302</v>
          </cell>
          <cell r="I443" t="str">
            <v>Социальный фонд</v>
          </cell>
          <cell r="N443">
            <v>74679.56</v>
          </cell>
          <cell r="O443">
            <v>74679.56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74679.56</v>
          </cell>
          <cell r="U443">
            <v>619.88003846034485</v>
          </cell>
        </row>
        <row r="444">
          <cell r="H444">
            <v>93304</v>
          </cell>
          <cell r="I444" t="str">
            <v>Фонд социального страхования</v>
          </cell>
          <cell r="N444">
            <v>25551.45</v>
          </cell>
          <cell r="O444">
            <v>25551.45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25551.45</v>
          </cell>
          <cell r="U444">
            <v>212.09119371545802</v>
          </cell>
        </row>
        <row r="445">
          <cell r="H445">
            <v>9340101</v>
          </cell>
          <cell r="I445" t="str">
            <v>Капитальные ремонты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H446">
            <v>9340102</v>
          </cell>
          <cell r="I446" t="str">
            <v>Текущие ремонты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H447">
            <v>9340103</v>
          </cell>
          <cell r="I447" t="str">
            <v>Текущие ремонты-котел</v>
          </cell>
          <cell r="N447">
            <v>21663127.140000001</v>
          </cell>
          <cell r="O447">
            <v>21663127.140000001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21663127.140000001</v>
          </cell>
          <cell r="U447">
            <v>179725.79493481058</v>
          </cell>
        </row>
        <row r="448">
          <cell r="H448">
            <v>9340104</v>
          </cell>
          <cell r="I448" t="str">
            <v>Текущие ремонты-паров турбины</v>
          </cell>
          <cell r="N448">
            <v>6880042.79</v>
          </cell>
          <cell r="O448">
            <v>6880042.79</v>
          </cell>
          <cell r="P448">
            <v>5033.45</v>
          </cell>
          <cell r="Q448">
            <v>166.43</v>
          </cell>
          <cell r="R448">
            <v>0</v>
          </cell>
          <cell r="S448">
            <v>0</v>
          </cell>
          <cell r="T448">
            <v>6884909.8100000005</v>
          </cell>
          <cell r="U448">
            <v>57118.032946099163</v>
          </cell>
        </row>
        <row r="449">
          <cell r="H449">
            <v>9340105</v>
          </cell>
          <cell r="I449" t="str">
            <v>Текущие ремонты-ОРУ</v>
          </cell>
          <cell r="N449">
            <v>512775.49</v>
          </cell>
          <cell r="O449">
            <v>512775.49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512775.49</v>
          </cell>
          <cell r="U449">
            <v>4253.3530240616165</v>
          </cell>
        </row>
        <row r="450">
          <cell r="H450">
            <v>9340106</v>
          </cell>
          <cell r="I450" t="str">
            <v>Текущие ремонты-ХВО</v>
          </cell>
          <cell r="N450">
            <v>3628619.87</v>
          </cell>
          <cell r="O450">
            <v>3628619.87</v>
          </cell>
          <cell r="P450">
            <v>0</v>
          </cell>
          <cell r="Q450">
            <v>4604759.32</v>
          </cell>
          <cell r="R450">
            <v>0</v>
          </cell>
          <cell r="S450">
            <v>0</v>
          </cell>
          <cell r="T450">
            <v>-976139.45000000019</v>
          </cell>
          <cell r="U450">
            <v>-8154.4339567051575</v>
          </cell>
        </row>
        <row r="451">
          <cell r="H451">
            <v>9340107</v>
          </cell>
          <cell r="I451" t="str">
            <v>Текущие ремонты-экологические системы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H452">
            <v>9340108</v>
          </cell>
          <cell r="I452" t="str">
            <v>Прочие расходы на текущие ремонты</v>
          </cell>
          <cell r="N452">
            <v>31960609.539999999</v>
          </cell>
          <cell r="O452">
            <v>31960609.539999999</v>
          </cell>
          <cell r="P452">
            <v>1165800.8999999999</v>
          </cell>
          <cell r="Q452">
            <v>0</v>
          </cell>
          <cell r="R452">
            <v>0</v>
          </cell>
          <cell r="S452">
            <v>0</v>
          </cell>
          <cell r="T452">
            <v>33126410.439999998</v>
          </cell>
          <cell r="U452">
            <v>274845.41408514435</v>
          </cell>
        </row>
        <row r="453">
          <cell r="H453">
            <v>9340109</v>
          </cell>
          <cell r="I453" t="str">
            <v>Текущий ремонт топливоподачи</v>
          </cell>
          <cell r="N453">
            <v>10160544.039999999</v>
          </cell>
          <cell r="O453">
            <v>10160544.039999999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10160544.039999999</v>
          </cell>
          <cell r="U453">
            <v>84288.545207336836</v>
          </cell>
        </row>
        <row r="454">
          <cell r="H454">
            <v>9340110</v>
          </cell>
          <cell r="I454" t="str">
            <v>Текущий ремонт транспорт</v>
          </cell>
          <cell r="N454">
            <v>12829.53</v>
          </cell>
          <cell r="O454">
            <v>12829.53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12829.53</v>
          </cell>
          <cell r="U454">
            <v>106.43874034204819</v>
          </cell>
        </row>
        <row r="455">
          <cell r="H455">
            <v>9340111</v>
          </cell>
          <cell r="I455" t="str">
            <v>Текущий ремонт компьютерного оборудования</v>
          </cell>
          <cell r="N455">
            <v>716833.31</v>
          </cell>
          <cell r="O455">
            <v>716833.31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716833.31</v>
          </cell>
          <cell r="U455">
            <v>5947.3140344535932</v>
          </cell>
        </row>
        <row r="456">
          <cell r="H456">
            <v>9340201</v>
          </cell>
          <cell r="I456" t="str">
            <v>Капитальные ремонты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</row>
        <row r="457">
          <cell r="H457">
            <v>9340202</v>
          </cell>
          <cell r="I457" t="str">
            <v>Текущие ремонты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</row>
        <row r="458">
          <cell r="H458">
            <v>93402021</v>
          </cell>
          <cell r="I458" t="str">
            <v>Текущие ремонты-котел</v>
          </cell>
          <cell r="N458">
            <v>43829210.390000001</v>
          </cell>
          <cell r="O458">
            <v>43829210.390000001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43829210.390000001</v>
          </cell>
          <cell r="U458">
            <v>363801.7460349903</v>
          </cell>
        </row>
        <row r="459">
          <cell r="H459">
            <v>93402022</v>
          </cell>
          <cell r="I459" t="str">
            <v>Текущие ремонты-паров турбины</v>
          </cell>
          <cell r="N459">
            <v>6101173.7699999996</v>
          </cell>
          <cell r="O459">
            <v>6101173.7699999996</v>
          </cell>
          <cell r="P459">
            <v>0</v>
          </cell>
          <cell r="Q459">
            <v>2949.37</v>
          </cell>
          <cell r="R459">
            <v>0</v>
          </cell>
          <cell r="S459">
            <v>0</v>
          </cell>
          <cell r="T459">
            <v>6098224.3999999994</v>
          </cell>
          <cell r="U459">
            <v>50596.606083816398</v>
          </cell>
        </row>
        <row r="460">
          <cell r="H460">
            <v>93402023</v>
          </cell>
          <cell r="I460" t="str">
            <v>Текущие ремонты-ОРУ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H461">
            <v>93402024</v>
          </cell>
          <cell r="I461" t="str">
            <v>Текущие ремонты-ХВО</v>
          </cell>
          <cell r="N461">
            <v>4458808.32</v>
          </cell>
          <cell r="O461">
            <v>4458808.32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4458808.32</v>
          </cell>
          <cell r="U461">
            <v>37007.570684505044</v>
          </cell>
        </row>
        <row r="462">
          <cell r="H462">
            <v>93402026</v>
          </cell>
          <cell r="I462" t="str">
            <v>Прочие расходы на текущие ремонты</v>
          </cell>
          <cell r="N462">
            <v>6864913.0999999996</v>
          </cell>
          <cell r="O462">
            <v>6864913.0999999996</v>
          </cell>
          <cell r="P462">
            <v>485471.64999999997</v>
          </cell>
          <cell r="Q462">
            <v>0</v>
          </cell>
          <cell r="R462">
            <v>0</v>
          </cell>
          <cell r="S462">
            <v>0</v>
          </cell>
          <cell r="T462">
            <v>7350384.75</v>
          </cell>
          <cell r="U462">
            <v>60990.331631644891</v>
          </cell>
        </row>
        <row r="463">
          <cell r="H463">
            <v>93402027</v>
          </cell>
          <cell r="I463" t="str">
            <v>Текущий ремонт топливоподачи</v>
          </cell>
          <cell r="N463">
            <v>9929148.5099999998</v>
          </cell>
          <cell r="O463">
            <v>9929148.5099999998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9929148.5099999998</v>
          </cell>
          <cell r="U463">
            <v>82361.08287601608</v>
          </cell>
        </row>
        <row r="464">
          <cell r="H464">
            <v>93402028</v>
          </cell>
          <cell r="I464" t="str">
            <v>Текущий ремонт транспорт</v>
          </cell>
          <cell r="N464">
            <v>8526350.1300000008</v>
          </cell>
          <cell r="O464">
            <v>8526350.1300000008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8526350.1300000008</v>
          </cell>
          <cell r="U464">
            <v>70762.102347357199</v>
          </cell>
        </row>
        <row r="465">
          <cell r="H465">
            <v>93402029</v>
          </cell>
          <cell r="I465" t="str">
            <v>Текущий ремонт компьютерного оборудования</v>
          </cell>
          <cell r="N465">
            <v>1305403.26</v>
          </cell>
          <cell r="O465">
            <v>1305403.26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1305403.26</v>
          </cell>
          <cell r="U465">
            <v>10833.722923252195</v>
          </cell>
        </row>
        <row r="466">
          <cell r="H466">
            <v>93403010</v>
          </cell>
          <cell r="I466" t="str">
            <v>Заработная плата к/р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H467">
            <v>93403020</v>
          </cell>
          <cell r="I467" t="str">
            <v>Заработная плата т/р</v>
          </cell>
          <cell r="N467">
            <v>142431668.78</v>
          </cell>
          <cell r="O467">
            <v>142431668.78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142431668.78</v>
          </cell>
          <cell r="U467">
            <v>1182144.183601246</v>
          </cell>
        </row>
        <row r="468">
          <cell r="H468">
            <v>93403022</v>
          </cell>
          <cell r="I468" t="str">
            <v>Начисление больничных листов тек рем</v>
          </cell>
          <cell r="N468">
            <v>2572551.85</v>
          </cell>
          <cell r="O468">
            <v>2572551.85</v>
          </cell>
          <cell r="P468">
            <v>0</v>
          </cell>
          <cell r="Q468">
            <v>0</v>
          </cell>
          <cell r="R468">
            <v>42060986.11570248</v>
          </cell>
          <cell r="S468">
            <v>0</v>
          </cell>
          <cell r="T468">
            <v>44633537.965702482</v>
          </cell>
          <cell r="U468">
            <v>370407.90873020928</v>
          </cell>
        </row>
        <row r="469">
          <cell r="H469">
            <v>93404022</v>
          </cell>
          <cell r="I469" t="str">
            <v>Социальный фонд т/р</v>
          </cell>
          <cell r="N469">
            <v>10428320.779999999</v>
          </cell>
          <cell r="O469">
            <v>10428320.779999999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10428320.779999999</v>
          </cell>
          <cell r="U469">
            <v>86552.482722974528</v>
          </cell>
        </row>
        <row r="470">
          <cell r="H470">
            <v>93404023</v>
          </cell>
          <cell r="I470" t="str">
            <v>Фонд социального страхования</v>
          </cell>
          <cell r="N470">
            <v>3787525.38</v>
          </cell>
          <cell r="O470">
            <v>3787525.38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3787525.38</v>
          </cell>
          <cell r="U470">
            <v>31435.602716793175</v>
          </cell>
        </row>
        <row r="471">
          <cell r="H471">
            <v>9340501</v>
          </cell>
          <cell r="I471" t="str">
            <v>Капитальные ремонты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H472">
            <v>93405021</v>
          </cell>
          <cell r="I472" t="str">
            <v>Текущий ремонт -котел</v>
          </cell>
          <cell r="N472">
            <v>98247178.900000006</v>
          </cell>
          <cell r="O472">
            <v>98247178.900000006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98247178.900000006</v>
          </cell>
          <cell r="U472">
            <v>815197.70150852506</v>
          </cell>
        </row>
        <row r="473">
          <cell r="H473">
            <v>93405022</v>
          </cell>
          <cell r="I473" t="str">
            <v>Текущие ремонты-паров турбины</v>
          </cell>
          <cell r="N473">
            <v>9376723.3599999994</v>
          </cell>
          <cell r="O473">
            <v>9376723.3599999994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9376723.3599999994</v>
          </cell>
          <cell r="U473">
            <v>77795.869378440038</v>
          </cell>
        </row>
        <row r="474">
          <cell r="H474">
            <v>93405023</v>
          </cell>
          <cell r="I474" t="str">
            <v>Текущие ремонты-ОРУ</v>
          </cell>
          <cell r="N474">
            <v>529836</v>
          </cell>
          <cell r="O474">
            <v>529836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529836</v>
          </cell>
          <cell r="U474">
            <v>4402.4594931449938</v>
          </cell>
        </row>
        <row r="475">
          <cell r="H475">
            <v>93405024</v>
          </cell>
          <cell r="I475" t="str">
            <v>Текущие ремонты-ХВО</v>
          </cell>
          <cell r="N475">
            <v>2724598.47</v>
          </cell>
          <cell r="O475">
            <v>2724598.47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2724598.47</v>
          </cell>
          <cell r="U475">
            <v>22627.689058909207</v>
          </cell>
        </row>
        <row r="476">
          <cell r="H476">
            <v>93405025</v>
          </cell>
          <cell r="I476" t="str">
            <v>Текущие ремонты-экологические системы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H477">
            <v>93405026</v>
          </cell>
          <cell r="I477" t="str">
            <v>Прочие расходы на текущие ремонты</v>
          </cell>
          <cell r="N477">
            <v>75878942.390000001</v>
          </cell>
          <cell r="O477">
            <v>75878942.390000001</v>
          </cell>
          <cell r="P477">
            <v>2587.7199999999998</v>
          </cell>
          <cell r="Q477">
            <v>0</v>
          </cell>
          <cell r="R477">
            <v>0</v>
          </cell>
          <cell r="S477">
            <v>0</v>
          </cell>
          <cell r="T477">
            <v>75881530.109999999</v>
          </cell>
          <cell r="U477">
            <v>629712.54981072957</v>
          </cell>
        </row>
        <row r="478">
          <cell r="H478">
            <v>93405027</v>
          </cell>
          <cell r="I478" t="str">
            <v>Текущий ремонт топливоподачи</v>
          </cell>
          <cell r="N478">
            <v>32657546.100000001</v>
          </cell>
          <cell r="O478">
            <v>32657546.100000001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32657546.100000001</v>
          </cell>
          <cell r="U478">
            <v>270997.75033616868</v>
          </cell>
        </row>
        <row r="479">
          <cell r="H479">
            <v>93405028</v>
          </cell>
          <cell r="I479" t="str">
            <v>Текущий ремонт транспорт</v>
          </cell>
          <cell r="N479">
            <v>183492.92</v>
          </cell>
          <cell r="O479">
            <v>183492.92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183492.92</v>
          </cell>
          <cell r="U479">
            <v>1522.1156929343667</v>
          </cell>
        </row>
        <row r="480">
          <cell r="H480">
            <v>93405029</v>
          </cell>
          <cell r="I480" t="str">
            <v>Текущий ремонт компьютерного оборудования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H481">
            <v>934061</v>
          </cell>
          <cell r="I481" t="str">
            <v>Капитальный ремонт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H482">
            <v>934062</v>
          </cell>
          <cell r="I482" t="str">
            <v>Текущий ремонт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H483">
            <v>93501</v>
          </cell>
          <cell r="I483" t="str">
            <v>Производственные здания</v>
          </cell>
          <cell r="N483">
            <v>49950412.420000002</v>
          </cell>
          <cell r="O483">
            <v>49950412.420000002</v>
          </cell>
          <cell r="P483">
            <v>0</v>
          </cell>
          <cell r="Q483">
            <v>0</v>
          </cell>
          <cell r="R483">
            <v>0</v>
          </cell>
          <cell r="S483">
            <v>49950412.420000002</v>
          </cell>
          <cell r="T483">
            <v>0</v>
          </cell>
          <cell r="U483">
            <v>-6.8960019425731254</v>
          </cell>
        </row>
        <row r="484">
          <cell r="H484">
            <v>93505</v>
          </cell>
          <cell r="I484" t="str">
            <v>Машины и оборудование</v>
          </cell>
          <cell r="N484">
            <v>540560724.51999998</v>
          </cell>
          <cell r="O484">
            <v>540560724.51999998</v>
          </cell>
          <cell r="P484">
            <v>0</v>
          </cell>
          <cell r="Q484">
            <v>0</v>
          </cell>
          <cell r="R484">
            <v>0</v>
          </cell>
          <cell r="S484">
            <v>540560724.51999998</v>
          </cell>
          <cell r="T484">
            <v>0</v>
          </cell>
          <cell r="U484">
            <v>-76.799239485412969</v>
          </cell>
        </row>
        <row r="485">
          <cell r="H485">
            <v>93513</v>
          </cell>
          <cell r="I485" t="str">
            <v xml:space="preserve"> Транспорт</v>
          </cell>
          <cell r="N485">
            <v>1279936.1499999999</v>
          </cell>
          <cell r="O485">
            <v>1279936.1499999999</v>
          </cell>
          <cell r="P485">
            <v>0</v>
          </cell>
          <cell r="Q485">
            <v>0</v>
          </cell>
          <cell r="R485">
            <v>0</v>
          </cell>
          <cell r="S485">
            <v>1279936.1499999999</v>
          </cell>
          <cell r="T485">
            <v>0</v>
          </cell>
          <cell r="U485">
            <v>-0.176737382662259</v>
          </cell>
        </row>
        <row r="486">
          <cell r="H486">
            <v>93518</v>
          </cell>
          <cell r="I486" t="str">
            <v xml:space="preserve">Прочие </v>
          </cell>
          <cell r="N486">
            <v>3045383.84</v>
          </cell>
          <cell r="O486">
            <v>3045383.84</v>
          </cell>
          <cell r="P486">
            <v>0</v>
          </cell>
          <cell r="Q486">
            <v>0</v>
          </cell>
          <cell r="R486">
            <v>0</v>
          </cell>
          <cell r="S486">
            <v>3045383.84</v>
          </cell>
          <cell r="T486">
            <v>0</v>
          </cell>
          <cell r="U486">
            <v>-0.32234873048052137</v>
          </cell>
        </row>
        <row r="487">
          <cell r="H487">
            <v>938011</v>
          </cell>
          <cell r="I487" t="str">
            <v>Естественная убыль угля при получении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H488">
            <v>938012</v>
          </cell>
          <cell r="I488" t="str">
            <v>Естественная убыль угля на складе</v>
          </cell>
          <cell r="N488">
            <v>11276308.289999999</v>
          </cell>
          <cell r="O488">
            <v>11276308.289999999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11276308.289999999</v>
          </cell>
          <cell r="U488">
            <v>93589.905201766916</v>
          </cell>
        </row>
        <row r="489">
          <cell r="H489">
            <v>93802</v>
          </cell>
          <cell r="I489" t="str">
            <v>Проведение испытаний</v>
          </cell>
          <cell r="N489">
            <v>3716063.27</v>
          </cell>
          <cell r="O489">
            <v>3716063.27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3716063.27</v>
          </cell>
          <cell r="U489">
            <v>30839.050940506037</v>
          </cell>
        </row>
        <row r="490">
          <cell r="H490">
            <v>93803</v>
          </cell>
          <cell r="I490" t="str">
            <v>Охрана труда</v>
          </cell>
          <cell r="N490">
            <v>30700</v>
          </cell>
          <cell r="O490">
            <v>30700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30700</v>
          </cell>
          <cell r="U490">
            <v>254.68384526025454</v>
          </cell>
        </row>
        <row r="491">
          <cell r="H491">
            <v>93804</v>
          </cell>
          <cell r="I491" t="str">
            <v>Безопасность труда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H492">
            <v>93805</v>
          </cell>
          <cell r="I492" t="str">
            <v>Электричка</v>
          </cell>
          <cell r="N492">
            <v>13020026.550000001</v>
          </cell>
          <cell r="O492">
            <v>13020026.550000001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13020026.550000001</v>
          </cell>
          <cell r="U492">
            <v>108064.70524285467</v>
          </cell>
        </row>
        <row r="493">
          <cell r="H493">
            <v>93806</v>
          </cell>
          <cell r="I493" t="str">
            <v>Расходы на обучение</v>
          </cell>
          <cell r="N493">
            <v>2253640</v>
          </cell>
          <cell r="O493">
            <v>2253640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2253640</v>
          </cell>
          <cell r="U493">
            <v>18707.555210256356</v>
          </cell>
        </row>
        <row r="494">
          <cell r="H494">
            <v>938061</v>
          </cell>
          <cell r="I494" t="str">
            <v>Расходы на обучение-командировочные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H495">
            <v>93807</v>
          </cell>
          <cell r="I495" t="str">
            <v>Пусковые расходы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H496">
            <v>93808</v>
          </cell>
          <cell r="I496" t="str">
            <v>Лимитные выбросы</v>
          </cell>
          <cell r="N496">
            <v>599017401</v>
          </cell>
          <cell r="O496">
            <v>599017401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599017401</v>
          </cell>
          <cell r="U496">
            <v>4972861.4106974211</v>
          </cell>
        </row>
        <row r="497">
          <cell r="H497">
            <v>938081</v>
          </cell>
          <cell r="I497" t="str">
            <v>Налог ГЗУ</v>
          </cell>
          <cell r="N497">
            <v>18877992</v>
          </cell>
          <cell r="O497">
            <v>18877992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18877992</v>
          </cell>
          <cell r="U497">
            <v>157057.83700419278</v>
          </cell>
        </row>
        <row r="498">
          <cell r="H498">
            <v>938082</v>
          </cell>
          <cell r="I498" t="str">
            <v>Налог на мусор</v>
          </cell>
          <cell r="N498">
            <v>779042</v>
          </cell>
          <cell r="O498">
            <v>779042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779042</v>
          </cell>
          <cell r="U498">
            <v>6461.4612075155555</v>
          </cell>
        </row>
        <row r="499">
          <cell r="H499">
            <v>93809</v>
          </cell>
          <cell r="I499" t="str">
            <v>Прочие</v>
          </cell>
          <cell r="N499">
            <v>-23607619.489999998</v>
          </cell>
          <cell r="O499">
            <v>-23607619.489999998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-23607619.489999998</v>
          </cell>
          <cell r="U499">
            <v>-195799.33568815497</v>
          </cell>
        </row>
        <row r="500">
          <cell r="H500">
            <v>93810</v>
          </cell>
          <cell r="I500" t="str">
            <v>Списание мазута</v>
          </cell>
          <cell r="N500">
            <v>942396.81</v>
          </cell>
          <cell r="O500">
            <v>942396.81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942396.81</v>
          </cell>
          <cell r="U500">
            <v>7820.7204149377594</v>
          </cell>
        </row>
        <row r="501">
          <cell r="H501">
            <v>93811</v>
          </cell>
          <cell r="I501" t="str">
            <v>Пожарная безопастность и команда спасения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H502">
            <v>93812</v>
          </cell>
          <cell r="I502" t="str">
            <v>Услуги по доставке грузов</v>
          </cell>
          <cell r="N502">
            <v>2254921.1</v>
          </cell>
          <cell r="O502">
            <v>2254921.1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2254921.1</v>
          </cell>
          <cell r="U502">
            <v>18705.8733552306</v>
          </cell>
        </row>
        <row r="503">
          <cell r="H503">
            <v>93813</v>
          </cell>
          <cell r="I503" t="str">
            <v>Проектно-изыскательские работы</v>
          </cell>
          <cell r="N503">
            <v>12306213.65</v>
          </cell>
          <cell r="O503">
            <v>12306213.65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12306213.65</v>
          </cell>
          <cell r="U503">
            <v>102067.38020005485</v>
          </cell>
        </row>
        <row r="504">
          <cell r="H504" t="str">
            <v>GAAP021</v>
          </cell>
          <cell r="I504" t="str">
            <v>Затраты по Корпорации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64530527.722999997</v>
          </cell>
          <cell r="S504">
            <v>32265263.866499998</v>
          </cell>
          <cell r="T504">
            <v>32265263.8565</v>
          </cell>
          <cell r="U504">
            <v>267620.1744724196</v>
          </cell>
        </row>
        <row r="505">
          <cell r="H505" t="str">
            <v>GAAP022</v>
          </cell>
          <cell r="I505" t="str">
            <v>Затраты по Silk Royd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1489169.72</v>
          </cell>
          <cell r="S505">
            <v>0</v>
          </cell>
          <cell r="T505">
            <v>1489169.72</v>
          </cell>
          <cell r="U505">
            <v>12373.67385505643</v>
          </cell>
        </row>
        <row r="506">
          <cell r="H506" t="str">
            <v>GAAP023</v>
          </cell>
          <cell r="I506" t="str">
            <v xml:space="preserve">Списание Штрафа по Туран 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2859275.6747353589</v>
          </cell>
          <cell r="S506">
            <v>0</v>
          </cell>
          <cell r="T506">
            <v>2859275.6747353589</v>
          </cell>
          <cell r="U506">
            <v>23731.448556032734</v>
          </cell>
        </row>
        <row r="507">
          <cell r="H507" t="str">
            <v>GAAP024</v>
          </cell>
          <cell r="I507" t="str">
            <v>Затраты по stoсk option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723943.65678694216</v>
          </cell>
          <cell r="S507">
            <v>0</v>
          </cell>
          <cell r="T507">
            <v>723943.65678694216</v>
          </cell>
          <cell r="U507">
            <v>6014.0194677154705</v>
          </cell>
        </row>
        <row r="508">
          <cell r="H508" t="str">
            <v>GAAP025</v>
          </cell>
          <cell r="I508" t="str">
            <v>Затраты по restricted stock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590933.25301305845</v>
          </cell>
          <cell r="S508">
            <v>0</v>
          </cell>
          <cell r="T508">
            <v>590933.25301305845</v>
          </cell>
          <cell r="U508">
            <v>4911.3194657015656</v>
          </cell>
        </row>
        <row r="509">
          <cell r="H509" t="str">
            <v>GAAP026</v>
          </cell>
          <cell r="I509" t="str">
            <v>Затраты по performance unit expense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1412332.5421646319</v>
          </cell>
          <cell r="S509">
            <v>0</v>
          </cell>
          <cell r="T509">
            <v>1412332.5421646319</v>
          </cell>
          <cell r="U509">
            <v>11728.621293111002</v>
          </cell>
        </row>
        <row r="510">
          <cell r="H510" t="str">
            <v>GAAP102</v>
          </cell>
          <cell r="I510" t="str">
            <v>Unrealized Foreign Currency Derivatives (Gain)/Loss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-67676279.341500923</v>
          </cell>
          <cell r="T510">
            <v>67676279.341500923</v>
          </cell>
          <cell r="U510">
            <v>561225.48978693143</v>
          </cell>
        </row>
        <row r="511">
          <cell r="H511" t="str">
            <v>GAAP101</v>
          </cell>
          <cell r="I511" t="str">
            <v>Realized Foreign Currency Derivatives (Gain)/Loss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131215551.76799998</v>
          </cell>
          <cell r="S511">
            <v>0</v>
          </cell>
          <cell r="T511">
            <v>131215551.76799998</v>
          </cell>
          <cell r="U511">
            <v>1088905.3545832231</v>
          </cell>
        </row>
        <row r="512">
          <cell r="H512" t="str">
            <v>GAAP108</v>
          </cell>
          <cell r="I512" t="str">
            <v>Realized Foreign Currency Derivatives (Gain)/Loss - remeasurement of derivative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-679195.96810680639</v>
          </cell>
          <cell r="T512">
            <v>679195.96810680639</v>
          </cell>
          <cell r="U512">
            <v>5656.2284883048569</v>
          </cell>
        </row>
        <row r="513">
          <cell r="H513" t="str">
            <v>GAAP112</v>
          </cell>
          <cell r="I513" t="str">
            <v>Litigation Gain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H514" t="str">
            <v>GAAP114</v>
          </cell>
          <cell r="I514" t="str">
            <v>Резерв на авансы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-349000</v>
          </cell>
          <cell r="S514">
            <v>0</v>
          </cell>
          <cell r="T514">
            <v>-349000</v>
          </cell>
          <cell r="U514">
            <v>-2892.1852987486532</v>
          </cell>
        </row>
        <row r="515">
          <cell r="H515" t="str">
            <v>GAAP118</v>
          </cell>
          <cell r="I515" t="str">
            <v>Write off of AES Electric Payables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976823.41350000002</v>
          </cell>
          <cell r="S515">
            <v>5036434.3899999997</v>
          </cell>
          <cell r="T515">
            <v>-4059610.9764999999</v>
          </cell>
          <cell r="U515">
            <v>-33642.393173952347</v>
          </cell>
        </row>
        <row r="516">
          <cell r="H516" t="str">
            <v>GAAP119</v>
          </cell>
          <cell r="I516" t="str">
            <v>Write off of AES Corp Charges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832038860.45999992</v>
          </cell>
          <cell r="T516">
            <v>-832038860.45999992</v>
          </cell>
          <cell r="U516">
            <v>-6901450.4019575305</v>
          </cell>
        </row>
        <row r="517">
          <cell r="H517" t="str">
            <v>GAAP120</v>
          </cell>
          <cell r="I517" t="str">
            <v>Write off of AES Corp Charges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1713168760.5193141</v>
          </cell>
          <cell r="T517">
            <v>-1713168760.5193141</v>
          </cell>
          <cell r="U517">
            <v>-14210092.572323442</v>
          </cell>
        </row>
        <row r="518">
          <cell r="H518" t="str">
            <v>GAAP027</v>
          </cell>
          <cell r="I518" t="str">
            <v>IC19 Consol - Elec Sales - Energy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30042136</v>
          </cell>
          <cell r="T518">
            <v>-30042136</v>
          </cell>
          <cell r="U518">
            <v>-249357.06211395428</v>
          </cell>
        </row>
        <row r="519">
          <cell r="H519" t="str">
            <v>GAAP028</v>
          </cell>
          <cell r="I519" t="str">
            <v>IC19 Consol - Elec Sales - Energy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H520" t="str">
            <v>GAAP029</v>
          </cell>
          <cell r="I520" t="str">
            <v>IC10 Consol - Fuel - Coal Cost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385733723</v>
          </cell>
          <cell r="S520">
            <v>0</v>
          </cell>
          <cell r="T520">
            <v>385733723</v>
          </cell>
          <cell r="U520">
            <v>3200994.3421069696</v>
          </cell>
        </row>
        <row r="521">
          <cell r="H521" t="str">
            <v>GAAP030</v>
          </cell>
          <cell r="I521" t="str">
            <v>IC16 Consol - Other Revenue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501528737.22000003</v>
          </cell>
          <cell r="S521">
            <v>0</v>
          </cell>
          <cell r="T521">
            <v>501528737.22000003</v>
          </cell>
          <cell r="U521">
            <v>4160756.4711215049</v>
          </cell>
        </row>
        <row r="522">
          <cell r="H522" t="str">
            <v>GAAP031</v>
          </cell>
          <cell r="I522" t="str">
            <v>IC19 Consol - Elec Cost - Energy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487936959.75999999</v>
          </cell>
          <cell r="S522">
            <v>0</v>
          </cell>
          <cell r="T522">
            <v>487936959.75999999</v>
          </cell>
          <cell r="U522">
            <v>4048702.3748356211</v>
          </cell>
        </row>
        <row r="523">
          <cell r="H523" t="str">
            <v>GAAP032</v>
          </cell>
          <cell r="I523" t="str">
            <v>IC16 Consol - Other Revenue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H524" t="str">
            <v>GAAP033</v>
          </cell>
          <cell r="I524" t="str">
            <v>IC16 Consol - Other Revenue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H525" t="str">
            <v>GAAP034</v>
          </cell>
          <cell r="I525" t="str">
            <v>IC12 Consol - Interest Expense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H526" t="str">
            <v>GAAP035</v>
          </cell>
          <cell r="I526" t="str">
            <v>IC12 Consol - Interest Expense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H527" t="str">
            <v>GAAP036</v>
          </cell>
          <cell r="I527" t="str">
            <v>IC19 Consol - Elec Sales - Energy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-275173.56</v>
          </cell>
          <cell r="T527">
            <v>275173.56</v>
          </cell>
          <cell r="U527">
            <v>2286.4442044038224</v>
          </cell>
        </row>
        <row r="528">
          <cell r="H528" t="str">
            <v>GAAP037</v>
          </cell>
          <cell r="I528" t="str">
            <v>IC16 Consol - Other Costs Of Sales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H529" t="str">
            <v>GAAP038</v>
          </cell>
          <cell r="I529" t="str">
            <v>IC16 Consol - Other Revenue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H530" t="str">
            <v>GAAP103</v>
          </cell>
          <cell r="I530" t="str">
            <v>IC16 Consol - Other Revenue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321438.96999999997</v>
          </cell>
          <cell r="T530">
            <v>-321438.96999999997</v>
          </cell>
          <cell r="U530">
            <v>-2668.0633267806952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abor"/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Cost Drivers"/>
      <sheetName val="Revisions"/>
      <sheetName val="Title&amp;Header"/>
      <sheetName val="Working Capital"/>
      <sheetName val="BSUSD"/>
      <sheetName val="BSKZT"/>
      <sheetName val="IS$"/>
      <sheetName val="Repair 2009"/>
      <sheetName val="CF$"/>
      <sheetName val="Trial Balance"/>
      <sheetName val="curve"/>
      <sheetName val="Изменение_оборотных_средств"/>
      <sheetName val="Капзатраты"/>
      <sheetName val="ао"/>
      <sheetName val="SGV_Oz"/>
      <sheetName val="Статьи"/>
      <sheetName val="Kupol 2009 Prod R2_NBL"/>
      <sheetName val="capex "/>
      <sheetName val="Анализ закл. работ"/>
      <sheetName val="Exrate"/>
      <sheetName val="Чувствительность"/>
      <sheetName val="Thresholds for variances"/>
      <sheetName val="settings"/>
      <sheetName val="Output"/>
      <sheetName val="Assumptions"/>
    </sheetNames>
    <sheetDataSet>
      <sheetData sheetId="0" refreshError="1">
        <row r="11">
          <cell r="E11">
            <v>1</v>
          </cell>
        </row>
        <row r="18">
          <cell r="B18">
            <v>28</v>
          </cell>
          <cell r="C18">
            <v>27</v>
          </cell>
          <cell r="D18">
            <v>27</v>
          </cell>
        </row>
        <row r="23">
          <cell r="B23">
            <v>0.83499999999999996</v>
          </cell>
        </row>
      </sheetData>
      <sheetData sheetId="1" refreshError="1">
        <row r="11">
          <cell r="E11">
            <v>1</v>
          </cell>
          <cell r="F11">
            <v>1.1000000000000001</v>
          </cell>
          <cell r="G11">
            <v>1.2000000000000002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E11">
            <v>1</v>
          </cell>
        </row>
      </sheetData>
      <sheetData sheetId="21" refreshError="1"/>
      <sheetData sheetId="22" refreshError="1"/>
      <sheetData sheetId="23">
        <row r="18">
          <cell r="B18">
            <v>28</v>
          </cell>
        </row>
      </sheetData>
      <sheetData sheetId="24">
        <row r="11">
          <cell r="E11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XII"/>
      <sheetName val="Comshare"/>
      <sheetName val="I-XII ГААП"/>
      <sheetName val="расходы буд периодов ( 2004)"/>
      <sheetName val="расходы буд периодов ( 2003)"/>
      <sheetName val="curve"/>
      <sheetName val="Labor"/>
      <sheetName val="Input"/>
      <sheetName val="Cash CCI Detail"/>
      <sheetName val="Расходы _ янв 2005г"/>
    </sheetNames>
    <sheetDataSet>
      <sheetData sheetId="0"/>
      <sheetData sheetId="1">
        <row r="3">
          <cell r="B3" t="str">
            <v>400505</v>
          </cell>
          <cell r="C3" t="str">
            <v>Contract Elec Sales - Capacity/Avail</v>
          </cell>
        </row>
        <row r="4">
          <cell r="B4" t="str">
            <v>400510</v>
          </cell>
          <cell r="C4" t="str">
            <v>Contract Elec Sales - Energy-Prod</v>
          </cell>
        </row>
        <row r="5">
          <cell r="B5" t="str">
            <v>400512</v>
          </cell>
          <cell r="C5" t="str">
            <v>Contract Elec Sales - Fuel Passthrough</v>
          </cell>
        </row>
        <row r="6">
          <cell r="B6" t="str">
            <v>400515</v>
          </cell>
          <cell r="C6" t="str">
            <v>Contract Electricity Sales - O &amp; M</v>
          </cell>
        </row>
        <row r="7">
          <cell r="B7" t="str">
            <v>401005</v>
          </cell>
          <cell r="C7" t="str">
            <v>Spot Electricity Sales - Capacity</v>
          </cell>
        </row>
        <row r="8">
          <cell r="B8" t="str">
            <v>401010</v>
          </cell>
          <cell r="C8" t="str">
            <v>Spot Electricity Sales - Energy</v>
          </cell>
        </row>
        <row r="9">
          <cell r="B9" t="str">
            <v>401505</v>
          </cell>
          <cell r="C9" t="str">
            <v>Generation - Ancillary Services</v>
          </cell>
        </row>
        <row r="10">
          <cell r="B10" t="str">
            <v>401510</v>
          </cell>
          <cell r="C10" t="str">
            <v>Service Agreement Sales</v>
          </cell>
        </row>
        <row r="11">
          <cell r="B11" t="str">
            <v>401515</v>
          </cell>
          <cell r="C11" t="str">
            <v>Steam Sales</v>
          </cell>
        </row>
        <row r="12">
          <cell r="B12" t="str">
            <v>401520</v>
          </cell>
          <cell r="C12" t="str">
            <v>CO2 Sales</v>
          </cell>
        </row>
        <row r="13">
          <cell r="B13" t="str">
            <v>401525</v>
          </cell>
          <cell r="C13" t="str">
            <v>Heat Sales</v>
          </cell>
        </row>
        <row r="14">
          <cell r="B14" t="str">
            <v>402005</v>
          </cell>
          <cell r="C14" t="str">
            <v>Water Capacity</v>
          </cell>
        </row>
        <row r="15">
          <cell r="B15" t="str">
            <v>402010</v>
          </cell>
          <cell r="C15" t="str">
            <v>Water Output</v>
          </cell>
        </row>
        <row r="16">
          <cell r="B16" t="str">
            <v>402015</v>
          </cell>
          <cell r="C16" t="str">
            <v>Other Cogeneration Revenues</v>
          </cell>
        </row>
        <row r="17">
          <cell r="B17" t="str">
            <v>410505</v>
          </cell>
          <cell r="C17" t="str">
            <v>Dist. Sales - Industrial Customers</v>
          </cell>
        </row>
        <row r="18">
          <cell r="B18" t="str">
            <v>410510</v>
          </cell>
          <cell r="C18" t="str">
            <v>Dist. Sales - Residential Customers</v>
          </cell>
        </row>
        <row r="19">
          <cell r="B19" t="str">
            <v>410515</v>
          </cell>
          <cell r="C19" t="str">
            <v>Dist. Sales - Commercial Customers</v>
          </cell>
        </row>
        <row r="20">
          <cell r="B20" t="str">
            <v>410520</v>
          </cell>
          <cell r="C20" t="str">
            <v>Dist. Sales - Government Customers</v>
          </cell>
        </row>
        <row r="21">
          <cell r="B21" t="str">
            <v>411005</v>
          </cell>
          <cell r="C21" t="str">
            <v>Distribution - Ancillary Services</v>
          </cell>
        </row>
        <row r="22">
          <cell r="B22" t="str">
            <v>411015</v>
          </cell>
          <cell r="C22" t="str">
            <v>Other Distribution Revenues</v>
          </cell>
        </row>
        <row r="23">
          <cell r="B23" t="str">
            <v>420505</v>
          </cell>
          <cell r="C23" t="str">
            <v>Fuel Sales (Coal, Oil, Etc)</v>
          </cell>
        </row>
        <row r="24">
          <cell r="B24" t="str">
            <v>420510</v>
          </cell>
          <cell r="C24" t="str">
            <v>Telecom Sales</v>
          </cell>
        </row>
        <row r="25">
          <cell r="B25" t="str">
            <v>420515</v>
          </cell>
          <cell r="C25" t="str">
            <v>Dist. - Sales Of Environmental Allow.</v>
          </cell>
        </row>
        <row r="26">
          <cell r="B26" t="str">
            <v>420520</v>
          </cell>
          <cell r="C26" t="str">
            <v>Other Sales (Non-Electricity)</v>
          </cell>
        </row>
        <row r="27">
          <cell r="B27" t="str">
            <v>480505</v>
          </cell>
          <cell r="C27" t="str">
            <v>IC Consol - Reim Ops Exp (Rev)</v>
          </cell>
        </row>
        <row r="28">
          <cell r="B28" t="str">
            <v>480510</v>
          </cell>
          <cell r="C28" t="str">
            <v>IC Consol - Ops Mgmt Fees (Rev)</v>
          </cell>
        </row>
        <row r="29">
          <cell r="B29" t="str">
            <v>480515</v>
          </cell>
          <cell r="C29" t="str">
            <v>IC Consol - Elec Sales - Capacity</v>
          </cell>
        </row>
        <row r="30">
          <cell r="B30" t="str">
            <v>480520</v>
          </cell>
          <cell r="C30" t="str">
            <v>IC Consol - Elec Sales - Energy</v>
          </cell>
        </row>
        <row r="31">
          <cell r="B31" t="str">
            <v>480525</v>
          </cell>
          <cell r="C31" t="str">
            <v>Interco Consol - Coal Revenue</v>
          </cell>
        </row>
        <row r="32">
          <cell r="B32" t="str">
            <v>480530</v>
          </cell>
          <cell r="C32" t="str">
            <v>Interco Consol - Gas Revenue</v>
          </cell>
        </row>
        <row r="33">
          <cell r="B33" t="str">
            <v>480535</v>
          </cell>
          <cell r="C33" t="str">
            <v>Interco Consol - Oil Revenue</v>
          </cell>
        </row>
        <row r="34">
          <cell r="B34" t="str">
            <v>480540</v>
          </cell>
          <cell r="C34" t="str">
            <v>Interco Consol - Other Revenue</v>
          </cell>
        </row>
        <row r="35">
          <cell r="B35" t="str">
            <v>485005</v>
          </cell>
          <cell r="C35" t="str">
            <v>UC Related Prty Reimb Ops Exp (Rev)</v>
          </cell>
        </row>
        <row r="36">
          <cell r="B36" t="str">
            <v>485010</v>
          </cell>
          <cell r="C36" t="str">
            <v>UC Related Prty Ops Mgmt Fee (Rev)</v>
          </cell>
        </row>
        <row r="37">
          <cell r="B37" t="str">
            <v>485015</v>
          </cell>
          <cell r="C37" t="str">
            <v>UC Related Prty Const Mgmt Fees (Rev)</v>
          </cell>
        </row>
        <row r="38">
          <cell r="B38" t="str">
            <v>510505</v>
          </cell>
          <cell r="C38" t="str">
            <v>Coal Commodity</v>
          </cell>
        </row>
        <row r="39">
          <cell r="B39" t="str">
            <v>510506</v>
          </cell>
          <cell r="C39" t="str">
            <v>Coal Handling</v>
          </cell>
        </row>
        <row r="40">
          <cell r="B40" t="str">
            <v>510510</v>
          </cell>
          <cell r="C40" t="str">
            <v>Oil #2 Commodity</v>
          </cell>
        </row>
        <row r="41">
          <cell r="B41" t="str">
            <v>510511</v>
          </cell>
          <cell r="C41" t="str">
            <v>Oil #2 Handling</v>
          </cell>
        </row>
        <row r="42">
          <cell r="B42" t="str">
            <v>510515</v>
          </cell>
          <cell r="C42" t="str">
            <v>Oil #6 Commodity</v>
          </cell>
        </row>
        <row r="43">
          <cell r="B43" t="str">
            <v>510516</v>
          </cell>
          <cell r="C43" t="str">
            <v>Oil #6 Handling</v>
          </cell>
        </row>
        <row r="44">
          <cell r="B44" t="str">
            <v>510520</v>
          </cell>
          <cell r="C44" t="str">
            <v>Diesel Commodity</v>
          </cell>
        </row>
        <row r="45">
          <cell r="B45" t="str">
            <v>510521</v>
          </cell>
          <cell r="C45" t="str">
            <v>Diesel Handling</v>
          </cell>
        </row>
        <row r="46">
          <cell r="B46" t="str">
            <v>510525</v>
          </cell>
          <cell r="C46" t="str">
            <v>Natural Gas Commodity</v>
          </cell>
        </row>
        <row r="47">
          <cell r="B47" t="str">
            <v>510526</v>
          </cell>
          <cell r="C47" t="str">
            <v>Natural Gas Handling</v>
          </cell>
        </row>
        <row r="48">
          <cell r="B48" t="str">
            <v>510530</v>
          </cell>
          <cell r="C48" t="str">
            <v>Petroleum Coke Commodity</v>
          </cell>
        </row>
        <row r="49">
          <cell r="B49" t="str">
            <v>510531</v>
          </cell>
          <cell r="C49" t="str">
            <v>Petroleum Coke Handling</v>
          </cell>
        </row>
        <row r="50">
          <cell r="B50" t="str">
            <v>510535</v>
          </cell>
          <cell r="C50" t="str">
            <v>Other Fuel Commodity</v>
          </cell>
        </row>
        <row r="51">
          <cell r="B51" t="str">
            <v>510536</v>
          </cell>
          <cell r="C51" t="str">
            <v>Other Fuel Handling</v>
          </cell>
        </row>
        <row r="52">
          <cell r="B52" t="str">
            <v>510540</v>
          </cell>
          <cell r="C52" t="str">
            <v>Interco Consol - Fuel - Coal Cost</v>
          </cell>
        </row>
        <row r="53">
          <cell r="B53" t="str">
            <v>510541</v>
          </cell>
          <cell r="C53" t="str">
            <v>Interco Consol - Fuel - Gas Cost</v>
          </cell>
        </row>
        <row r="54">
          <cell r="B54" t="str">
            <v>510542</v>
          </cell>
          <cell r="C54" t="str">
            <v>Interco Consol - Fuel - Oil Cost</v>
          </cell>
        </row>
        <row r="55">
          <cell r="B55" t="str">
            <v>510543</v>
          </cell>
          <cell r="C55" t="str">
            <v>Interco Consol - Other Fuel Cost</v>
          </cell>
        </row>
        <row r="56">
          <cell r="B56" t="str">
            <v>510550</v>
          </cell>
          <cell r="C56" t="str">
            <v>Fuel Transportation Costs</v>
          </cell>
        </row>
        <row r="57">
          <cell r="B57" t="str">
            <v>510555</v>
          </cell>
          <cell r="C57" t="str">
            <v>Sorbent (Limestone/Lime/Etc)</v>
          </cell>
        </row>
        <row r="58">
          <cell r="B58" t="str">
            <v>510560</v>
          </cell>
          <cell r="C58" t="str">
            <v>Residual Waste Disposal</v>
          </cell>
        </row>
        <row r="59">
          <cell r="B59" t="str">
            <v>511005</v>
          </cell>
          <cell r="C59" t="str">
            <v>Hydroelectric Water Usage Fees</v>
          </cell>
        </row>
        <row r="60">
          <cell r="B60" t="str">
            <v>511010</v>
          </cell>
          <cell r="C60" t="str">
            <v>Hydroelectric - Other Variable Costs</v>
          </cell>
        </row>
        <row r="61">
          <cell r="B61" t="str">
            <v>520505</v>
          </cell>
          <cell r="C61" t="str">
            <v>Contract Electricity Purchases</v>
          </cell>
        </row>
        <row r="62">
          <cell r="B62" t="str">
            <v>520510</v>
          </cell>
          <cell r="C62" t="str">
            <v>Spot Electricity Purchases</v>
          </cell>
        </row>
        <row r="63">
          <cell r="B63" t="str">
            <v>530505</v>
          </cell>
          <cell r="C63" t="str">
            <v>Fuel Cost Of Sales (Coal Mining, Etc)</v>
          </cell>
        </row>
        <row r="64">
          <cell r="B64" t="str">
            <v>530510</v>
          </cell>
          <cell r="C64" t="str">
            <v>Telecom - Cost Of Sales</v>
          </cell>
        </row>
        <row r="65">
          <cell r="B65" t="str">
            <v>530515</v>
          </cell>
          <cell r="C65" t="str">
            <v>Other Costs Of Sales</v>
          </cell>
        </row>
        <row r="66">
          <cell r="B66" t="str">
            <v>531005</v>
          </cell>
          <cell r="C66" t="str">
            <v>Interco Consol - Other Costs Of Sales</v>
          </cell>
        </row>
        <row r="67">
          <cell r="B67" t="str">
            <v>540505</v>
          </cell>
          <cell r="C67" t="str">
            <v>Chemicals - Ammonia</v>
          </cell>
        </row>
        <row r="68">
          <cell r="B68" t="str">
            <v>540510</v>
          </cell>
          <cell r="C68" t="str">
            <v>Chemicals - Gases</v>
          </cell>
        </row>
        <row r="69">
          <cell r="B69" t="str">
            <v>540515</v>
          </cell>
          <cell r="C69" t="str">
            <v>Chemicals - Lubricants</v>
          </cell>
        </row>
        <row r="70">
          <cell r="B70" t="str">
            <v>540520</v>
          </cell>
          <cell r="C70" t="str">
            <v>Chemicals - Other Boiler</v>
          </cell>
        </row>
        <row r="71">
          <cell r="B71" t="str">
            <v>540525</v>
          </cell>
          <cell r="C71" t="str">
            <v>Chemicals - Other Cooling System</v>
          </cell>
        </row>
        <row r="72">
          <cell r="B72" t="str">
            <v>540530</v>
          </cell>
          <cell r="C72" t="str">
            <v>Chemicals - Other</v>
          </cell>
        </row>
        <row r="73">
          <cell r="B73" t="str">
            <v>541005</v>
          </cell>
          <cell r="C73" t="str">
            <v>Supplies/Consumables Used In Generation</v>
          </cell>
        </row>
        <row r="74">
          <cell r="B74" t="str">
            <v>541006</v>
          </cell>
          <cell r="C74" t="str">
            <v>Supplies/Consumables For Distribution</v>
          </cell>
        </row>
        <row r="75">
          <cell r="B75" t="str">
            <v>541007</v>
          </cell>
          <cell r="C75" t="str">
            <v>Supplies/Consumables For Trans</v>
          </cell>
        </row>
        <row r="76">
          <cell r="B76" t="str">
            <v>541010</v>
          </cell>
          <cell r="C76" t="str">
            <v>Equipment Prchsd For For Gen</v>
          </cell>
        </row>
        <row r="77">
          <cell r="B77" t="str">
            <v>541011</v>
          </cell>
          <cell r="C77" t="str">
            <v>Equipment Prchsd For For Dist.</v>
          </cell>
        </row>
        <row r="78">
          <cell r="B78" t="str">
            <v>541012</v>
          </cell>
          <cell r="C78" t="str">
            <v>Equipment Prchsd For For Trans</v>
          </cell>
        </row>
        <row r="79">
          <cell r="B79" t="str">
            <v>541505</v>
          </cell>
          <cell r="C79" t="str">
            <v>Raw Water - Boiler (Steam Production)</v>
          </cell>
        </row>
        <row r="80">
          <cell r="B80" t="str">
            <v>541506</v>
          </cell>
          <cell r="C80" t="str">
            <v>Raw Water - Cooling System</v>
          </cell>
        </row>
        <row r="81">
          <cell r="B81" t="str">
            <v>560505</v>
          </cell>
          <cell r="C81" t="str">
            <v>Purchases Of Environmental Allowances</v>
          </cell>
        </row>
        <row r="82">
          <cell r="B82" t="str">
            <v>560510</v>
          </cell>
          <cell r="C82" t="str">
            <v>Environmental Fees</v>
          </cell>
        </row>
        <row r="83">
          <cell r="B83" t="str">
            <v>570505</v>
          </cell>
          <cell r="C83" t="str">
            <v>Royalties</v>
          </cell>
        </row>
        <row r="84">
          <cell r="B84" t="str">
            <v>610505</v>
          </cell>
          <cell r="C84" t="str">
            <v>Salaries &amp; Wages</v>
          </cell>
        </row>
        <row r="85">
          <cell r="B85" t="str">
            <v>610510</v>
          </cell>
          <cell r="C85" t="str">
            <v>Overtime</v>
          </cell>
        </row>
        <row r="86">
          <cell r="B86" t="str">
            <v>610515</v>
          </cell>
          <cell r="C86" t="str">
            <v>Cash Bonuses</v>
          </cell>
        </row>
        <row r="87">
          <cell r="B87" t="str">
            <v>610520</v>
          </cell>
          <cell r="C87" t="str">
            <v>LT Compensation Plan - Performance Units</v>
          </cell>
        </row>
        <row r="88">
          <cell r="B88" t="str">
            <v>610525</v>
          </cell>
          <cell r="C88" t="str">
            <v>LT Compensation Plan - Stock Options</v>
          </cell>
        </row>
        <row r="89">
          <cell r="B89" t="str">
            <v>610526</v>
          </cell>
          <cell r="C89" t="str">
            <v>LT Compensation Plan - Restricted Stock Units</v>
          </cell>
        </row>
        <row r="90">
          <cell r="B90" t="str">
            <v>610530</v>
          </cell>
          <cell r="C90" t="str">
            <v>Vacation/Paid Time Off</v>
          </cell>
        </row>
        <row r="91">
          <cell r="B91" t="str">
            <v>610535</v>
          </cell>
          <cell r="C91" t="str">
            <v>Severance</v>
          </cell>
        </row>
        <row r="92">
          <cell r="B92" t="str">
            <v>610540</v>
          </cell>
          <cell r="C92" t="str">
            <v>Other Compensation</v>
          </cell>
        </row>
        <row r="93">
          <cell r="B93" t="str">
            <v>611005</v>
          </cell>
          <cell r="C93" t="str">
            <v>Employer Taxes</v>
          </cell>
        </row>
        <row r="94">
          <cell r="B94" t="str">
            <v>611505</v>
          </cell>
          <cell r="C94" t="str">
            <v>Defined Contribution Plan Expense</v>
          </cell>
        </row>
        <row r="95">
          <cell r="B95" t="str">
            <v>611510</v>
          </cell>
          <cell r="C95" t="str">
            <v>Defined BenefIT Plan Expense</v>
          </cell>
        </row>
        <row r="96">
          <cell r="B96" t="str">
            <v>612505</v>
          </cell>
          <cell r="C96" t="str">
            <v>Health, Life, Dental, Dis Ins</v>
          </cell>
        </row>
        <row r="97">
          <cell r="B97" t="str">
            <v>612510</v>
          </cell>
          <cell r="C97" t="str">
            <v>Tuition Reimbursement</v>
          </cell>
        </row>
        <row r="98">
          <cell r="B98" t="str">
            <v>612515</v>
          </cell>
          <cell r="C98" t="str">
            <v>Employee Training</v>
          </cell>
        </row>
        <row r="99">
          <cell r="B99" t="str">
            <v>613005</v>
          </cell>
          <cell r="C99" t="str">
            <v>Travel - Transportation</v>
          </cell>
        </row>
        <row r="100">
          <cell r="B100" t="str">
            <v>613010</v>
          </cell>
          <cell r="C100" t="str">
            <v>Travel - Lodging</v>
          </cell>
        </row>
        <row r="101">
          <cell r="B101" t="str">
            <v>613015</v>
          </cell>
          <cell r="C101" t="str">
            <v>Travel - Meals</v>
          </cell>
        </row>
        <row r="102">
          <cell r="B102" t="str">
            <v>613505</v>
          </cell>
          <cell r="C102" t="str">
            <v>Business Meal &amp; Entertainment</v>
          </cell>
        </row>
        <row r="103">
          <cell r="B103" t="str">
            <v>613510</v>
          </cell>
          <cell r="C103" t="str">
            <v>Safety</v>
          </cell>
        </row>
        <row r="104">
          <cell r="B104" t="str">
            <v>613515</v>
          </cell>
          <cell r="C104" t="str">
            <v>Oth People Csts (Uniforms, Dues,Etc)</v>
          </cell>
        </row>
        <row r="105">
          <cell r="B105" t="str">
            <v>613520</v>
          </cell>
          <cell r="C105" t="str">
            <v>Meetings/Conferences</v>
          </cell>
        </row>
        <row r="106">
          <cell r="B106" t="str">
            <v>613525</v>
          </cell>
          <cell r="C106" t="str">
            <v>Events (Picnics, Parties, Etc)</v>
          </cell>
        </row>
        <row r="107">
          <cell r="B107" t="str">
            <v>620505</v>
          </cell>
          <cell r="C107" t="str">
            <v>Contract Svcs - Meter Read &amp; Bill Collec</v>
          </cell>
        </row>
        <row r="108">
          <cell r="B108" t="str">
            <v>620510</v>
          </cell>
          <cell r="C108" t="str">
            <v>Contract Svcs - Disc &amp; Reconnection Csts</v>
          </cell>
        </row>
        <row r="109">
          <cell r="B109" t="str">
            <v>620515</v>
          </cell>
          <cell r="C109" t="str">
            <v>Contract Svcs - Tree-Trim (Dist.)</v>
          </cell>
        </row>
        <row r="110">
          <cell r="B110" t="str">
            <v>620516</v>
          </cell>
          <cell r="C110" t="str">
            <v>Contract Svcs - Tree Trim (Trans)</v>
          </cell>
        </row>
        <row r="111">
          <cell r="B111" t="str">
            <v>620520</v>
          </cell>
          <cell r="C111" t="str">
            <v>Oth Contract Svcs Used For Gen</v>
          </cell>
        </row>
        <row r="112">
          <cell r="B112" t="str">
            <v>620521</v>
          </cell>
          <cell r="C112" t="str">
            <v>Oth Contract Svcs Used For Dist.</v>
          </cell>
        </row>
        <row r="113">
          <cell r="B113" t="str">
            <v>620522</v>
          </cell>
          <cell r="C113" t="str">
            <v>Oth Contract Svcs Used For Trans</v>
          </cell>
        </row>
        <row r="114">
          <cell r="B114" t="str">
            <v>621005</v>
          </cell>
          <cell r="C114" t="str">
            <v>Engineering Consultants Used For Gen</v>
          </cell>
        </row>
        <row r="115">
          <cell r="B115" t="str">
            <v>621006</v>
          </cell>
          <cell r="C115" t="str">
            <v>Engineering Consultants Used For Dist.</v>
          </cell>
        </row>
        <row r="116">
          <cell r="B116" t="str">
            <v>621007</v>
          </cell>
          <cell r="C116" t="str">
            <v>Engineering Consultants Used For Trans</v>
          </cell>
        </row>
        <row r="117">
          <cell r="B117" t="str">
            <v>621105</v>
          </cell>
          <cell r="C117" t="str">
            <v>Environmental Consultants</v>
          </cell>
        </row>
        <row r="118">
          <cell r="B118" t="str">
            <v>621205</v>
          </cell>
          <cell r="C118" t="str">
            <v>Legal Consultants</v>
          </cell>
        </row>
        <row r="119">
          <cell r="B119" t="str">
            <v>621505</v>
          </cell>
          <cell r="C119" t="str">
            <v>Accounting Consultants</v>
          </cell>
        </row>
        <row r="120">
          <cell r="B120" t="str">
            <v>621510</v>
          </cell>
          <cell r="C120" t="str">
            <v>AudIT Services</v>
          </cell>
        </row>
        <row r="121">
          <cell r="B121" t="str">
            <v>621515</v>
          </cell>
          <cell r="C121" t="str">
            <v>Tax Services</v>
          </cell>
        </row>
        <row r="122">
          <cell r="B122" t="str">
            <v>622005</v>
          </cell>
          <cell r="C122" t="str">
            <v>Temporary Help</v>
          </cell>
        </row>
        <row r="123">
          <cell r="B123" t="str">
            <v>622010</v>
          </cell>
          <cell r="C123" t="str">
            <v>Print Services</v>
          </cell>
        </row>
        <row r="124">
          <cell r="B124" t="str">
            <v>622015</v>
          </cell>
          <cell r="C124" t="str">
            <v>Collection Costs</v>
          </cell>
        </row>
        <row r="125">
          <cell r="B125" t="str">
            <v>622020</v>
          </cell>
          <cell r="C125" t="str">
            <v>Other Consultants</v>
          </cell>
        </row>
        <row r="126">
          <cell r="B126" t="str">
            <v>630505</v>
          </cell>
          <cell r="C126" t="str">
            <v>Transmission Charges</v>
          </cell>
        </row>
        <row r="127">
          <cell r="B127" t="str">
            <v>630510</v>
          </cell>
          <cell r="C127" t="str">
            <v>Other Market Related Fees</v>
          </cell>
        </row>
        <row r="128">
          <cell r="B128" t="str">
            <v>631005</v>
          </cell>
          <cell r="C128" t="str">
            <v>Amortization Of Regulatory Assets</v>
          </cell>
        </row>
        <row r="129">
          <cell r="B129" t="str">
            <v>631505</v>
          </cell>
          <cell r="C129" t="str">
            <v>Property Taxes</v>
          </cell>
        </row>
        <row r="130">
          <cell r="B130" t="str">
            <v>631510</v>
          </cell>
          <cell r="C130" t="str">
            <v>Gross Receipts Tax</v>
          </cell>
        </row>
        <row r="131">
          <cell r="B131" t="str">
            <v>631515</v>
          </cell>
          <cell r="C131" t="str">
            <v>Assets Tax</v>
          </cell>
        </row>
        <row r="132">
          <cell r="B132" t="str">
            <v>631520</v>
          </cell>
          <cell r="C132" t="str">
            <v>Municipal Taxes</v>
          </cell>
        </row>
        <row r="133">
          <cell r="B133" t="str">
            <v>631525</v>
          </cell>
          <cell r="C133" t="str">
            <v>Import/Export Duties/Customs Charges</v>
          </cell>
        </row>
        <row r="134">
          <cell r="B134" t="str">
            <v>631530</v>
          </cell>
          <cell r="C134" t="str">
            <v>Other Taxes</v>
          </cell>
        </row>
        <row r="135">
          <cell r="B135" t="str">
            <v>632005</v>
          </cell>
          <cell r="C135" t="str">
            <v>Insurance</v>
          </cell>
        </row>
        <row r="136">
          <cell r="B136" t="str">
            <v>642505</v>
          </cell>
          <cell r="C136" t="str">
            <v>Penalties For Non-Served Energy</v>
          </cell>
        </row>
        <row r="137">
          <cell r="B137" t="str">
            <v>643015</v>
          </cell>
          <cell r="C137" t="str">
            <v>Facilities Mgmt - Security Services</v>
          </cell>
        </row>
        <row r="138">
          <cell r="B138" t="str">
            <v>643020</v>
          </cell>
          <cell r="C138" t="str">
            <v>Facilities Mgmt - Jan/Indust Clean Csts</v>
          </cell>
        </row>
        <row r="139">
          <cell r="B139" t="str">
            <v>643025</v>
          </cell>
          <cell r="C139" t="str">
            <v>Facilities Mgmt - Other Costs</v>
          </cell>
        </row>
        <row r="140">
          <cell r="B140" t="str">
            <v>643030</v>
          </cell>
          <cell r="C140" t="str">
            <v>Facilities Mgmt - Utilities - Oil &amp; Gas</v>
          </cell>
        </row>
        <row r="141">
          <cell r="B141" t="str">
            <v>643035</v>
          </cell>
          <cell r="C141" t="str">
            <v>Facilities Mgmt - Utilities - Water</v>
          </cell>
        </row>
        <row r="142">
          <cell r="B142" t="str">
            <v>643040</v>
          </cell>
          <cell r="C142" t="str">
            <v>Facilities Mgmt - Utilities - Elec</v>
          </cell>
        </row>
        <row r="143">
          <cell r="B143" t="str">
            <v>643045</v>
          </cell>
          <cell r="C143" t="str">
            <v>Facilities Mgmt - Utilities - Oth</v>
          </cell>
        </row>
        <row r="144">
          <cell r="B144" t="str">
            <v>643505</v>
          </cell>
          <cell r="C144" t="str">
            <v>Telecom - Wire Line</v>
          </cell>
        </row>
        <row r="145">
          <cell r="B145" t="str">
            <v>643510</v>
          </cell>
          <cell r="C145" t="str">
            <v>Wireless Telecom/Radio</v>
          </cell>
        </row>
        <row r="146">
          <cell r="B146" t="str">
            <v>643515</v>
          </cell>
          <cell r="C146" t="str">
            <v>Call Center Telecom Costs</v>
          </cell>
        </row>
        <row r="147">
          <cell r="B147" t="str">
            <v>643520</v>
          </cell>
          <cell r="C147" t="str">
            <v>Other Communication Costs</v>
          </cell>
        </row>
        <row r="148">
          <cell r="B148" t="str">
            <v>644005</v>
          </cell>
          <cell r="C148" t="str">
            <v>Vehicle Leasing Costs</v>
          </cell>
        </row>
        <row r="149">
          <cell r="B149" t="str">
            <v>644010</v>
          </cell>
          <cell r="C149" t="str">
            <v>Vehicle - Repair &amp; Maintenance</v>
          </cell>
        </row>
        <row r="150">
          <cell r="B150" t="str">
            <v>644015</v>
          </cell>
          <cell r="C150" t="str">
            <v>Vehicle - Gasoline/Fuel</v>
          </cell>
        </row>
        <row r="151">
          <cell r="B151" t="str">
            <v>644505</v>
          </cell>
          <cell r="C151" t="str">
            <v>Office Supplies</v>
          </cell>
        </row>
        <row r="152">
          <cell r="B152" t="str">
            <v>645005</v>
          </cell>
          <cell r="C152" t="str">
            <v>IT Hardware</v>
          </cell>
        </row>
        <row r="153">
          <cell r="B153" t="str">
            <v>645010</v>
          </cell>
          <cell r="C153" t="str">
            <v>IT Software</v>
          </cell>
        </row>
        <row r="154">
          <cell r="B154" t="str">
            <v>645015</v>
          </cell>
          <cell r="C154" t="str">
            <v>IT Licenses</v>
          </cell>
        </row>
        <row r="155">
          <cell r="B155" t="str">
            <v>645020</v>
          </cell>
          <cell r="C155" t="str">
            <v>IT Consulting</v>
          </cell>
        </row>
        <row r="156">
          <cell r="B156" t="str">
            <v>645105</v>
          </cell>
          <cell r="C156" t="str">
            <v>Plant Lease Expense</v>
          </cell>
        </row>
        <row r="157">
          <cell r="B157" t="str">
            <v>645110</v>
          </cell>
          <cell r="C157" t="str">
            <v>Property Rental</v>
          </cell>
        </row>
        <row r="158">
          <cell r="B158" t="str">
            <v>645115</v>
          </cell>
          <cell r="C158" t="str">
            <v>Transmission Line Rental</v>
          </cell>
        </row>
        <row r="159">
          <cell r="B159" t="str">
            <v>645120</v>
          </cell>
          <cell r="C159" t="str">
            <v>Equipment Rental</v>
          </cell>
        </row>
        <row r="160">
          <cell r="B160" t="str">
            <v>645205</v>
          </cell>
          <cell r="C160" t="str">
            <v>Fines &amp; Penalties</v>
          </cell>
        </row>
        <row r="161">
          <cell r="B161" t="str">
            <v>645505</v>
          </cell>
          <cell r="C161" t="str">
            <v>Charitable Contributions - Us</v>
          </cell>
        </row>
        <row r="162">
          <cell r="B162" t="str">
            <v>646005</v>
          </cell>
          <cell r="C162" t="str">
            <v>3rd Party/Partner Management Fees</v>
          </cell>
        </row>
        <row r="163">
          <cell r="B163" t="str">
            <v>646505</v>
          </cell>
          <cell r="C163" t="str">
            <v>Licenses, Permits &amp; Easements</v>
          </cell>
        </row>
        <row r="164">
          <cell r="B164" t="str">
            <v>646510</v>
          </cell>
          <cell r="C164" t="str">
            <v>Lab Fees</v>
          </cell>
        </row>
        <row r="165">
          <cell r="B165" t="str">
            <v>646515</v>
          </cell>
          <cell r="C165" t="str">
            <v>Backup Electricity (Startup Electricity)</v>
          </cell>
        </row>
        <row r="166">
          <cell r="B166" t="str">
            <v>646520</v>
          </cell>
          <cell r="C166" t="str">
            <v>Other Fixed Costs</v>
          </cell>
        </row>
        <row r="167">
          <cell r="B167" t="str">
            <v>647005</v>
          </cell>
          <cell r="C167" t="str">
            <v>Bank Fees/Charges</v>
          </cell>
        </row>
        <row r="168">
          <cell r="B168" t="str">
            <v>647010</v>
          </cell>
          <cell r="C168" t="str">
            <v>Trustee Fees</v>
          </cell>
        </row>
        <row r="169">
          <cell r="B169" t="str">
            <v>647015</v>
          </cell>
          <cell r="C169" t="str">
            <v>Rating Agency Fees</v>
          </cell>
        </row>
        <row r="170">
          <cell r="B170" t="str">
            <v>647505</v>
          </cell>
          <cell r="C170" t="str">
            <v>EA-Consultants/Lobbying Csts</v>
          </cell>
        </row>
        <row r="171">
          <cell r="B171" t="str">
            <v>647510</v>
          </cell>
          <cell r="C171" t="str">
            <v>External Affairs-Trade Associations</v>
          </cell>
        </row>
        <row r="172">
          <cell r="B172" t="str">
            <v>647515</v>
          </cell>
          <cell r="C172" t="str">
            <v>External Affairs-Legal Services</v>
          </cell>
        </row>
        <row r="173">
          <cell r="B173" t="str">
            <v>647520</v>
          </cell>
          <cell r="C173" t="str">
            <v>External Affairs-Special Events</v>
          </cell>
        </row>
        <row r="174">
          <cell r="B174" t="str">
            <v>647525</v>
          </cell>
          <cell r="C174" t="str">
            <v>EA-Media Svcs/Publications</v>
          </cell>
        </row>
        <row r="175">
          <cell r="B175" t="str">
            <v>648005</v>
          </cell>
          <cell r="C175" t="str">
            <v>Interco Consol - Reimb Op Costs</v>
          </cell>
        </row>
        <row r="176">
          <cell r="B176" t="str">
            <v>648010</v>
          </cell>
          <cell r="C176" t="str">
            <v>Reimbursable Op Costs Unconsol</v>
          </cell>
        </row>
        <row r="177">
          <cell r="B177" t="str">
            <v>649505</v>
          </cell>
          <cell r="C177" t="str">
            <v>UC Related Prty Mgmt (Operator) Fees</v>
          </cell>
        </row>
        <row r="178">
          <cell r="B178" t="str">
            <v>650505</v>
          </cell>
          <cell r="C178" t="str">
            <v>Routine Maint - LT Svc Agrmt Csts (LTSA)</v>
          </cell>
        </row>
        <row r="179">
          <cell r="B179" t="str">
            <v>650507</v>
          </cell>
          <cell r="C179" t="str">
            <v>Routine Maint - Material Handling</v>
          </cell>
        </row>
        <row r="180">
          <cell r="B180" t="str">
            <v>650509</v>
          </cell>
          <cell r="C180" t="str">
            <v>Routine Maint - Boiler/Hrsg</v>
          </cell>
        </row>
        <row r="181">
          <cell r="B181" t="str">
            <v>650511</v>
          </cell>
          <cell r="C181" t="str">
            <v>Routine Maint - Steam Turbine/Generator</v>
          </cell>
        </row>
        <row r="182">
          <cell r="B182" t="str">
            <v>650513</v>
          </cell>
          <cell r="C182" t="str">
            <v>Routine Maint - Combustion Turbine</v>
          </cell>
        </row>
        <row r="183">
          <cell r="B183" t="str">
            <v>650515</v>
          </cell>
          <cell r="C183" t="str">
            <v>Routine Maint - Hydro Turbine</v>
          </cell>
        </row>
        <row r="184">
          <cell r="B184" t="str">
            <v>650517</v>
          </cell>
          <cell r="C184" t="str">
            <v>Routine Maint - Hydro Generator</v>
          </cell>
        </row>
        <row r="185">
          <cell r="B185" t="str">
            <v>650519</v>
          </cell>
          <cell r="C185" t="str">
            <v>Routine Maint - Water Treatment</v>
          </cell>
        </row>
        <row r="186">
          <cell r="B186" t="str">
            <v>650521</v>
          </cell>
          <cell r="C186" t="str">
            <v>Routine Maint - Environmental Systems</v>
          </cell>
        </row>
        <row r="187">
          <cell r="B187" t="str">
            <v>650523</v>
          </cell>
          <cell r="C187" t="str">
            <v>Routine Maint - Other Direct UnIT Costs</v>
          </cell>
        </row>
        <row r="188">
          <cell r="B188" t="str">
            <v>650525</v>
          </cell>
          <cell r="C188" t="str">
            <v>Major Maint - LT Svc Agrmt Csts (LTSA)</v>
          </cell>
        </row>
        <row r="189">
          <cell r="B189" t="str">
            <v>650527</v>
          </cell>
          <cell r="C189" t="str">
            <v>Major Maint - Material Handling</v>
          </cell>
        </row>
        <row r="190">
          <cell r="B190" t="str">
            <v>650529</v>
          </cell>
          <cell r="C190" t="str">
            <v>Major Maint - Boiler/HRSG</v>
          </cell>
        </row>
        <row r="191">
          <cell r="B191" t="str">
            <v>650531</v>
          </cell>
          <cell r="C191" t="str">
            <v>Major Maint - Steam Turbine/Generator</v>
          </cell>
        </row>
        <row r="192">
          <cell r="B192" t="str">
            <v>650533</v>
          </cell>
          <cell r="C192" t="str">
            <v>Major Maint - Combustion Turbine</v>
          </cell>
        </row>
        <row r="193">
          <cell r="B193" t="str">
            <v>650535</v>
          </cell>
          <cell r="C193" t="str">
            <v>Major Maint - Hydro Turbine</v>
          </cell>
        </row>
        <row r="194">
          <cell r="B194" t="str">
            <v>650537</v>
          </cell>
          <cell r="C194" t="str">
            <v>Major Maint - Hydro Generator</v>
          </cell>
        </row>
        <row r="195">
          <cell r="B195" t="str">
            <v>650539</v>
          </cell>
          <cell r="C195" t="str">
            <v>Major Maint - Water Treatment</v>
          </cell>
        </row>
        <row r="196">
          <cell r="B196" t="str">
            <v>650541</v>
          </cell>
          <cell r="C196" t="str">
            <v>Major Maint - Environmental Systems</v>
          </cell>
        </row>
        <row r="197">
          <cell r="B197" t="str">
            <v>650543</v>
          </cell>
          <cell r="C197" t="str">
            <v>Major Maint - Other Direct UnIT Costs</v>
          </cell>
        </row>
        <row r="198">
          <cell r="B198" t="str">
            <v>650545</v>
          </cell>
          <cell r="C198" t="str">
            <v>Other Power Plant Maint Costs</v>
          </cell>
        </row>
        <row r="199">
          <cell r="B199" t="str">
            <v>650550</v>
          </cell>
          <cell r="C199" t="str">
            <v>Distribution Grid Maintenance</v>
          </cell>
        </row>
        <row r="200">
          <cell r="B200" t="str">
            <v>650555</v>
          </cell>
          <cell r="C200" t="str">
            <v>Transmission Grid Maintenance</v>
          </cell>
        </row>
        <row r="201">
          <cell r="B201" t="str">
            <v>660505</v>
          </cell>
          <cell r="C201" t="str">
            <v>Provision For Bad Debt</v>
          </cell>
        </row>
        <row r="202">
          <cell r="B202" t="str">
            <v>680505</v>
          </cell>
          <cell r="C202" t="str">
            <v>Depreciation</v>
          </cell>
        </row>
        <row r="203">
          <cell r="B203" t="str">
            <v>681005</v>
          </cell>
          <cell r="C203" t="str">
            <v>Depletion</v>
          </cell>
        </row>
        <row r="204">
          <cell r="B204" t="str">
            <v>681505</v>
          </cell>
          <cell r="C204" t="str">
            <v>Amortization Of Intangible Assets</v>
          </cell>
        </row>
        <row r="205">
          <cell r="B205" t="str">
            <v>681510</v>
          </cell>
          <cell r="C205" t="str">
            <v>Amort Of Sales Concess &amp; Contracts</v>
          </cell>
        </row>
        <row r="206">
          <cell r="B206" t="str">
            <v>681515</v>
          </cell>
          <cell r="C206" t="str">
            <v>Amort Of Asset Retirement Obligations</v>
          </cell>
        </row>
        <row r="207">
          <cell r="B207" t="str">
            <v>690505</v>
          </cell>
          <cell r="C207" t="str">
            <v>Interco Consol - Mgmt (Operator) Fees</v>
          </cell>
        </row>
        <row r="208">
          <cell r="B208" t="str">
            <v>710505</v>
          </cell>
          <cell r="C208" t="str">
            <v>Group G&amp;A - Salaries &amp; Wages</v>
          </cell>
        </row>
        <row r="209">
          <cell r="B209" t="str">
            <v>710510</v>
          </cell>
          <cell r="C209" t="str">
            <v>Group G&amp;A - Overtime</v>
          </cell>
        </row>
        <row r="210">
          <cell r="B210" t="str">
            <v>710515</v>
          </cell>
          <cell r="C210" t="str">
            <v>Group G&amp;A - Cash Bonuses</v>
          </cell>
        </row>
        <row r="211">
          <cell r="B211" t="str">
            <v>710520</v>
          </cell>
          <cell r="C211" t="str">
            <v>Group G&amp;A - Long-Term Incentive Plan</v>
          </cell>
        </row>
        <row r="212">
          <cell r="B212" t="str">
            <v>710525</v>
          </cell>
          <cell r="C212" t="str">
            <v>Group G&amp;A - Stock Options</v>
          </cell>
        </row>
        <row r="213">
          <cell r="B213" t="str">
            <v>710530</v>
          </cell>
          <cell r="C213" t="str">
            <v>Group G&amp;A - Vacation/Paid Time Off</v>
          </cell>
        </row>
        <row r="214">
          <cell r="B214" t="str">
            <v>710535</v>
          </cell>
          <cell r="C214" t="str">
            <v>Group G&amp;A - Employer Taxes</v>
          </cell>
        </row>
        <row r="215">
          <cell r="B215" t="str">
            <v>710540</v>
          </cell>
          <cell r="C215" t="str">
            <v>Group G&amp;A - Defined Cont. Plan Exp</v>
          </cell>
        </row>
        <row r="216">
          <cell r="B216" t="str">
            <v>710545</v>
          </cell>
          <cell r="C216" t="str">
            <v>Group G&amp;A - Defined BenefIT Plan Exp</v>
          </cell>
        </row>
        <row r="217">
          <cell r="B217" t="str">
            <v>710550</v>
          </cell>
          <cell r="C217" t="str">
            <v>Group G&amp;A - Health/Life/Dental/Dis Ins</v>
          </cell>
        </row>
        <row r="218">
          <cell r="B218" t="str">
            <v>710555</v>
          </cell>
          <cell r="C218" t="str">
            <v>Group G&amp;A - Tuition Reimbursement</v>
          </cell>
        </row>
        <row r="219">
          <cell r="B219" t="str">
            <v>710565</v>
          </cell>
          <cell r="C219" t="str">
            <v>Group G&amp;A - Employee Training</v>
          </cell>
        </row>
        <row r="220">
          <cell r="B220" t="str">
            <v>710570</v>
          </cell>
          <cell r="C220" t="str">
            <v>Group G&amp;A - Travel - Transportation</v>
          </cell>
        </row>
        <row r="221">
          <cell r="B221" t="str">
            <v>710575</v>
          </cell>
          <cell r="C221" t="str">
            <v>Group G&amp;A - Travel - Lodging</v>
          </cell>
        </row>
        <row r="222">
          <cell r="B222" t="str">
            <v>710576</v>
          </cell>
          <cell r="C222" t="str">
            <v>Group G&amp;A - Travel - Meals</v>
          </cell>
        </row>
        <row r="223">
          <cell r="B223" t="str">
            <v>710580</v>
          </cell>
          <cell r="C223" t="str">
            <v>Group G&amp;A - Bus Meal &amp; Entertainment</v>
          </cell>
        </row>
        <row r="224">
          <cell r="B224" t="str">
            <v>710590</v>
          </cell>
          <cell r="C224" t="str">
            <v>Group G&amp;A - Office Costs</v>
          </cell>
        </row>
        <row r="225">
          <cell r="B225" t="str">
            <v>710592</v>
          </cell>
          <cell r="C225" t="str">
            <v>Group G&amp;A - Property Rental</v>
          </cell>
        </row>
        <row r="226">
          <cell r="B226" t="str">
            <v>710594</v>
          </cell>
          <cell r="C226" t="str">
            <v>Group G&amp;A - Equipment Rental</v>
          </cell>
        </row>
        <row r="227">
          <cell r="B227" t="str">
            <v>710596</v>
          </cell>
          <cell r="C227" t="str">
            <v>Group G&amp;A - Consultants</v>
          </cell>
        </row>
        <row r="228">
          <cell r="B228" t="str">
            <v>710598</v>
          </cell>
          <cell r="C228" t="str">
            <v>Group G&amp;A - Other Costs</v>
          </cell>
        </row>
        <row r="229">
          <cell r="B229" t="str">
            <v>720505</v>
          </cell>
          <cell r="C229" t="str">
            <v>Arlington Costs - CEO Office</v>
          </cell>
        </row>
        <row r="230">
          <cell r="B230" t="str">
            <v>720510</v>
          </cell>
          <cell r="C230" t="str">
            <v>Arlington Costs - Analysis &amp; Planning</v>
          </cell>
        </row>
        <row r="231">
          <cell r="B231" t="str">
            <v>720515</v>
          </cell>
          <cell r="C231" t="str">
            <v>Arlington - General Counsel Office/Legal</v>
          </cell>
        </row>
        <row r="232">
          <cell r="B232" t="str">
            <v>720520</v>
          </cell>
          <cell r="C232" t="str">
            <v>Arlington Costs - CFO Office</v>
          </cell>
        </row>
        <row r="233">
          <cell r="B233" t="str">
            <v>720525</v>
          </cell>
          <cell r="C233" t="str">
            <v>Arlington Costs - Restructuring</v>
          </cell>
        </row>
        <row r="234">
          <cell r="B234" t="str">
            <v>720530</v>
          </cell>
          <cell r="C234" t="str">
            <v>Arlington Costs - Integrated Utilities</v>
          </cell>
        </row>
        <row r="235">
          <cell r="B235" t="str">
            <v>720535</v>
          </cell>
          <cell r="C235" t="str">
            <v>Arlington Costs - Generation</v>
          </cell>
        </row>
        <row r="236">
          <cell r="B236" t="str">
            <v>720540</v>
          </cell>
          <cell r="C236" t="str">
            <v>Arlington Costs - Sourcing</v>
          </cell>
        </row>
        <row r="237">
          <cell r="B237" t="str">
            <v>720545</v>
          </cell>
          <cell r="C237" t="str">
            <v>Arlington Costs - Business Performance</v>
          </cell>
        </row>
        <row r="238">
          <cell r="B238" t="str">
            <v>720550</v>
          </cell>
          <cell r="C238" t="str">
            <v>Arlington Costs - Investor Relations</v>
          </cell>
        </row>
        <row r="239">
          <cell r="B239" t="str">
            <v>720555</v>
          </cell>
          <cell r="C239" t="str">
            <v>Arlington Costs - External Affairs</v>
          </cell>
        </row>
        <row r="240">
          <cell r="B240" t="str">
            <v>720560</v>
          </cell>
          <cell r="C240" t="str">
            <v>Arlington Costs - Human Resources</v>
          </cell>
        </row>
        <row r="241">
          <cell r="B241" t="str">
            <v>720565</v>
          </cell>
          <cell r="C241" t="str">
            <v>Arlington Costs - Accounting</v>
          </cell>
        </row>
        <row r="242">
          <cell r="B242" t="str">
            <v>720570</v>
          </cell>
          <cell r="C242" t="str">
            <v>Arlington Costs - Internal Audit</v>
          </cell>
        </row>
        <row r="243">
          <cell r="B243" t="str">
            <v>720575</v>
          </cell>
          <cell r="C243" t="str">
            <v>Arlington Costs - Treasury</v>
          </cell>
        </row>
        <row r="244">
          <cell r="B244" t="str">
            <v>720585</v>
          </cell>
          <cell r="C244" t="str">
            <v>Arlington Costs - Risk Management</v>
          </cell>
        </row>
        <row r="245">
          <cell r="B245" t="str">
            <v>720590</v>
          </cell>
          <cell r="C245" t="str">
            <v>Arlington Costs - Forecasting</v>
          </cell>
        </row>
        <row r="246">
          <cell r="B246" t="str">
            <v>720592</v>
          </cell>
          <cell r="C246" t="str">
            <v>Arlington Costs - Tax</v>
          </cell>
        </row>
        <row r="247">
          <cell r="B247" t="str">
            <v>720594</v>
          </cell>
          <cell r="C247" t="str">
            <v>Arlington Costs - Business Analysis</v>
          </cell>
        </row>
        <row r="248">
          <cell r="B248" t="str">
            <v>720596</v>
          </cell>
          <cell r="C248" t="str">
            <v>Arlington Costs - Asset Sales</v>
          </cell>
        </row>
        <row r="249">
          <cell r="B249" t="str">
            <v>720598</v>
          </cell>
          <cell r="C249" t="str">
            <v>Arlington Costs - It</v>
          </cell>
        </row>
        <row r="250">
          <cell r="B250" t="str">
            <v>720599</v>
          </cell>
          <cell r="C250" t="str">
            <v>Arlington - Office Rental &amp; Admin Csts</v>
          </cell>
        </row>
        <row r="251">
          <cell r="B251" t="str">
            <v>730505</v>
          </cell>
          <cell r="C251" t="str">
            <v>Business Development - People Costs</v>
          </cell>
        </row>
        <row r="252">
          <cell r="B252" t="str">
            <v>730510</v>
          </cell>
          <cell r="C252" t="str">
            <v>Bus Development - People Related Csts</v>
          </cell>
        </row>
        <row r="253">
          <cell r="B253" t="str">
            <v>730515</v>
          </cell>
          <cell r="C253" t="str">
            <v>Business Development - Office Costs</v>
          </cell>
        </row>
        <row r="254">
          <cell r="B254" t="str">
            <v>730520</v>
          </cell>
          <cell r="C254" t="str">
            <v>Business Development - Consultants</v>
          </cell>
        </row>
        <row r="255">
          <cell r="B255" t="str">
            <v>730525</v>
          </cell>
          <cell r="C255" t="str">
            <v>Business Development - Options/Permits</v>
          </cell>
        </row>
        <row r="256">
          <cell r="B256" t="str">
            <v>730530</v>
          </cell>
          <cell r="C256" t="str">
            <v>Business Development - Other Costs</v>
          </cell>
        </row>
        <row r="257">
          <cell r="B257" t="str">
            <v>830505</v>
          </cell>
          <cell r="C257" t="str">
            <v>Interest (Income) - Investment</v>
          </cell>
        </row>
        <row r="258">
          <cell r="B258" t="str">
            <v>830510</v>
          </cell>
          <cell r="C258" t="str">
            <v>Interest (Income) - Other</v>
          </cell>
        </row>
        <row r="259">
          <cell r="B259" t="str">
            <v>834590</v>
          </cell>
          <cell r="C259" t="str">
            <v>Int (Income) - Interest Rate Derivatives</v>
          </cell>
        </row>
        <row r="260">
          <cell r="B260" t="str">
            <v>835005</v>
          </cell>
          <cell r="C260" t="str">
            <v>Interest Expense</v>
          </cell>
        </row>
        <row r="261">
          <cell r="B261" t="str">
            <v>835505</v>
          </cell>
          <cell r="C261" t="str">
            <v>Int Exp - Interest Rate Derivatives</v>
          </cell>
        </row>
        <row r="262">
          <cell r="B262" t="str">
            <v>836005</v>
          </cell>
          <cell r="C262" t="str">
            <v>Amortization Of Deferred Financing Costs</v>
          </cell>
        </row>
        <row r="263">
          <cell r="B263" t="str">
            <v>836505</v>
          </cell>
          <cell r="C263" t="str">
            <v>Interest Exp Pref Stock Dividends</v>
          </cell>
        </row>
        <row r="264">
          <cell r="B264" t="str">
            <v>836605</v>
          </cell>
          <cell r="C264" t="str">
            <v>Accretion Exp - ARO</v>
          </cell>
        </row>
        <row r="265">
          <cell r="B265" t="str">
            <v>837005</v>
          </cell>
          <cell r="C265" t="str">
            <v>Interco Consol - Interest (Income)</v>
          </cell>
        </row>
        <row r="266">
          <cell r="B266" t="str">
            <v>837010</v>
          </cell>
          <cell r="C266" t="str">
            <v>Interco Consol - Interest Expense</v>
          </cell>
        </row>
        <row r="267">
          <cell r="B267" t="str">
            <v>837505</v>
          </cell>
          <cell r="C267" t="str">
            <v>Unconsol Related Party Interest (Income)</v>
          </cell>
        </row>
        <row r="268">
          <cell r="B268" t="str">
            <v>837510</v>
          </cell>
          <cell r="C268" t="str">
            <v>Unconsol Related Party Interest Expense</v>
          </cell>
        </row>
        <row r="269">
          <cell r="B269" t="str">
            <v>840505</v>
          </cell>
          <cell r="C269" t="str">
            <v>Foreign Currency (Gain)/Loss</v>
          </cell>
        </row>
        <row r="270">
          <cell r="B270" t="str">
            <v>840510</v>
          </cell>
          <cell r="C270" t="str">
            <v>Foreign Currency Derivatives Gain/Loss</v>
          </cell>
        </row>
        <row r="271">
          <cell r="B271" t="str">
            <v>850505</v>
          </cell>
          <cell r="C271" t="str">
            <v>Gain On Asset Sale</v>
          </cell>
        </row>
        <row r="272">
          <cell r="B272" t="str">
            <v>851005</v>
          </cell>
          <cell r="C272" t="str">
            <v>Loss On Sale Or Disposal Of Asset</v>
          </cell>
        </row>
        <row r="273">
          <cell r="B273" t="str">
            <v>852005</v>
          </cell>
          <cell r="C273" t="str">
            <v>Commodity Derivatives</v>
          </cell>
        </row>
        <row r="274">
          <cell r="B274" t="str">
            <v>859020</v>
          </cell>
          <cell r="C274" t="str">
            <v>Rental (Income)</v>
          </cell>
        </row>
        <row r="275">
          <cell r="B275" t="str">
            <v>859095</v>
          </cell>
          <cell r="C275" t="str">
            <v>Other Income</v>
          </cell>
        </row>
        <row r="276">
          <cell r="B276" t="str">
            <v>859515</v>
          </cell>
          <cell r="C276" t="str">
            <v>Environmental Fine</v>
          </cell>
        </row>
        <row r="277">
          <cell r="B277" t="str">
            <v>859595</v>
          </cell>
          <cell r="C277" t="str">
            <v>Other Expense</v>
          </cell>
        </row>
        <row r="278">
          <cell r="B278" t="str">
            <v>880505</v>
          </cell>
          <cell r="C278" t="str">
            <v>Inc Tax Exp US Consol - US State</v>
          </cell>
        </row>
        <row r="279">
          <cell r="B279" t="str">
            <v>880510</v>
          </cell>
          <cell r="C279" t="str">
            <v>Inc Tax Exp US Consol - US Federal</v>
          </cell>
        </row>
        <row r="280">
          <cell r="B280" t="str">
            <v>880515</v>
          </cell>
          <cell r="C280" t="str">
            <v>Inc Tax Exp US Unconsol - US State</v>
          </cell>
        </row>
        <row r="281">
          <cell r="B281" t="str">
            <v>880520</v>
          </cell>
          <cell r="C281" t="str">
            <v>Inc Tax Exp US Unconsol - US Federal</v>
          </cell>
        </row>
        <row r="282">
          <cell r="B282" t="str">
            <v>880525</v>
          </cell>
          <cell r="C282" t="str">
            <v>Inc Tax Exp Foreign Consol</v>
          </cell>
        </row>
        <row r="283">
          <cell r="B283" t="str">
            <v>880530</v>
          </cell>
          <cell r="C283" t="str">
            <v>Inc Tax Exp Foreign Unconsol</v>
          </cell>
        </row>
        <row r="284">
          <cell r="B284" t="str">
            <v>890505</v>
          </cell>
          <cell r="C284" t="str">
            <v>Chng Acct Princ FAS 133</v>
          </cell>
        </row>
        <row r="285">
          <cell r="B285" t="str">
            <v>890510</v>
          </cell>
          <cell r="C285" t="str">
            <v>Chng Acct Princ FAS 143</v>
          </cell>
        </row>
        <row r="286">
          <cell r="B286" t="str">
            <v>890515</v>
          </cell>
          <cell r="C286" t="str">
            <v>Chng Acct Princ FAS 142</v>
          </cell>
        </row>
        <row r="287">
          <cell r="B287" t="str">
            <v>891005</v>
          </cell>
          <cell r="C287" t="str">
            <v>Extraordinary Gain/(Loss)</v>
          </cell>
        </row>
        <row r="288">
          <cell r="B288" t="str">
            <v>891505</v>
          </cell>
          <cell r="C288" t="str">
            <v>Discontinued Operations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Model"/>
      <sheetName val="COG"/>
      <sheetName val="Thresholds for variances"/>
      <sheetName val="Comshare"/>
      <sheetName val="Cath"/>
      <sheetName val="Option 0"/>
      <sheetName val="BSUSD"/>
      <sheetName val="BSKZT"/>
      <sheetName val="IS$"/>
      <sheetName val="Repair 2009"/>
      <sheetName val="CF$"/>
      <sheetName val="Kupol LOM R2_NBL"/>
      <sheetName val="X-rates"/>
      <sheetName val="Labor"/>
      <sheetName val="Input"/>
      <sheetName val="Cash CCI Detail"/>
      <sheetName val="op assumps"/>
      <sheetName val="cash flow summ"/>
      <sheetName val="maintenance"/>
      <sheetName val="Debt"/>
      <sheetName val="Pre Tax  Output"/>
      <sheetName val="Tax Output"/>
      <sheetName val="revenue"/>
    </sheetNames>
    <sheetDataSet>
      <sheetData sheetId="0">
        <row r="8">
          <cell r="F8">
            <v>1122.2027446570446</v>
          </cell>
        </row>
        <row r="9">
          <cell r="F9">
            <v>807.94383496067735</v>
          </cell>
        </row>
        <row r="10">
          <cell r="F10">
            <v>729.60652857469142</v>
          </cell>
        </row>
        <row r="11">
          <cell r="F11">
            <v>2.6355496277336963</v>
          </cell>
        </row>
        <row r="12">
          <cell r="F12">
            <v>682.97859381508169</v>
          </cell>
        </row>
        <row r="13">
          <cell r="F13">
            <v>5.0054255097414506</v>
          </cell>
        </row>
        <row r="14">
          <cell r="F14">
            <v>3.6283852162104204</v>
          </cell>
        </row>
        <row r="15">
          <cell r="F15">
            <v>5.3652837339179804E-2</v>
          </cell>
        </row>
        <row r="16">
          <cell r="F16">
            <v>12.451932504040299</v>
          </cell>
        </row>
        <row r="17">
          <cell r="F17">
            <v>2.9441062915154466</v>
          </cell>
        </row>
        <row r="20">
          <cell r="F20">
            <v>1.1802511633974213</v>
          </cell>
        </row>
        <row r="21">
          <cell r="F21">
            <v>0.48565984356374403</v>
          </cell>
        </row>
        <row r="22">
          <cell r="F22">
            <v>0.28146731665566366</v>
          </cell>
        </row>
        <row r="23">
          <cell r="F23">
            <v>0.26732518615308765</v>
          </cell>
        </row>
        <row r="24">
          <cell r="F24">
            <v>1.6941172366664552</v>
          </cell>
        </row>
        <row r="27">
          <cell r="F27">
            <v>0.55483903354988651</v>
          </cell>
        </row>
        <row r="30">
          <cell r="F30">
            <v>15.274297803303872</v>
          </cell>
        </row>
        <row r="31">
          <cell r="F31">
            <v>15.54447777557438</v>
          </cell>
        </row>
        <row r="32">
          <cell r="F32">
            <v>8.7955276667715765</v>
          </cell>
        </row>
        <row r="35">
          <cell r="F35">
            <v>2.5934702223326007</v>
          </cell>
        </row>
        <row r="36">
          <cell r="F36">
            <v>14.998599925857235</v>
          </cell>
        </row>
        <row r="37">
          <cell r="F37">
            <v>4.0189992081959929</v>
          </cell>
        </row>
        <row r="40">
          <cell r="F40">
            <v>45.64284543452554</v>
          </cell>
        </row>
        <row r="47">
          <cell r="E47">
            <v>66.55</v>
          </cell>
        </row>
        <row r="48">
          <cell r="E48">
            <v>54.449999999999996</v>
          </cell>
        </row>
        <row r="49">
          <cell r="E49">
            <v>38.72</v>
          </cell>
        </row>
        <row r="51">
          <cell r="C51">
            <v>1.6799999999999999E-2</v>
          </cell>
        </row>
      </sheetData>
      <sheetData sheetId="1" refreshError="1"/>
      <sheetData sheetId="2">
        <row r="8">
          <cell r="F8">
            <v>1122.2027446570446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_LOP Sched  Personnel"/>
      <sheetName val="The Additions Process"/>
      <sheetName val="Month Summary"/>
      <sheetName val="Quart Summary"/>
      <sheetName val="Year Summary"/>
      <sheetName val="Mining Dept- Manning&amp; Costs"/>
      <sheetName val="Parameters"/>
      <sheetName val="LOP Dayworks"/>
      <sheetName val="SBM Reserve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D&amp;B Costing"/>
      <sheetName val="Waste Explos Req"/>
      <sheetName val="Ore Explos Req"/>
      <sheetName val="Ore Drilling"/>
      <sheetName val="Waste Drilling"/>
      <sheetName val="Ore Drill Holes"/>
      <sheetName val="Waste Drill Holes"/>
      <sheetName val="Explosives requirement schedule"/>
      <sheetName val="D&amp;B  Schedule for Contractors"/>
      <sheetName val="D&amp;B Requirement Summary"/>
      <sheetName val="waste vol reduction"/>
      <sheetName val="Trial Balance"/>
      <sheetName val="Master"/>
      <sheetName val="Thresholds for variances"/>
      <sheetName val="SGV_Oz"/>
      <sheetName val="curve"/>
      <sheetName val="SMSTemp"/>
      <sheetName val="Escalated Budget"/>
      <sheetName val="COA Sumry by RG"/>
    </sheetNames>
    <sheetDataSet>
      <sheetData sheetId="0" refreshError="1">
        <row r="5">
          <cell r="Y5" t="str">
            <v>Project Month No.</v>
          </cell>
          <cell r="Z5" t="str">
            <v>No of return flights per month</v>
          </cell>
          <cell r="AA5" t="str">
            <v>Total On Shift</v>
          </cell>
          <cell r="AB5" t="str">
            <v>Camp Manday Allowance</v>
          </cell>
        </row>
        <row r="7">
          <cell r="Y7" t="str">
            <v>Month 5</v>
          </cell>
          <cell r="Z7">
            <v>110.95238095238093</v>
          </cell>
          <cell r="AA7">
            <v>67</v>
          </cell>
          <cell r="AB7">
            <v>2010</v>
          </cell>
        </row>
        <row r="8">
          <cell r="Y8" t="str">
            <v>Month 6</v>
          </cell>
          <cell r="Z8">
            <v>114.65079365079364</v>
          </cell>
          <cell r="AA8">
            <v>67</v>
          </cell>
          <cell r="AB8">
            <v>2077</v>
          </cell>
        </row>
        <row r="9">
          <cell r="Y9" t="str">
            <v>Month 7</v>
          </cell>
          <cell r="Z9">
            <v>105.23809523809524</v>
          </cell>
          <cell r="AA9">
            <v>63</v>
          </cell>
          <cell r="AB9">
            <v>1890</v>
          </cell>
        </row>
        <row r="10">
          <cell r="Y10" t="str">
            <v>Month 8</v>
          </cell>
          <cell r="Z10">
            <v>108.74603174603173</v>
          </cell>
          <cell r="AA10">
            <v>63</v>
          </cell>
          <cell r="AB10">
            <v>1953</v>
          </cell>
        </row>
        <row r="11">
          <cell r="Y11" t="str">
            <v>Month 9</v>
          </cell>
          <cell r="Z11">
            <v>108.74603174603173</v>
          </cell>
          <cell r="AA11">
            <v>63</v>
          </cell>
          <cell r="AB11">
            <v>1953</v>
          </cell>
        </row>
        <row r="12">
          <cell r="Y12" t="str">
            <v>Month 10</v>
          </cell>
          <cell r="Z12">
            <v>98.222222222222214</v>
          </cell>
          <cell r="AA12">
            <v>63</v>
          </cell>
          <cell r="AB12">
            <v>1764</v>
          </cell>
        </row>
        <row r="13">
          <cell r="Y13" t="str">
            <v>Month 11</v>
          </cell>
          <cell r="Z13">
            <v>108.74603174603173</v>
          </cell>
          <cell r="AA13">
            <v>63</v>
          </cell>
          <cell r="AB13">
            <v>1953</v>
          </cell>
        </row>
        <row r="14">
          <cell r="Y14" t="str">
            <v>Month 12</v>
          </cell>
          <cell r="Z14">
            <v>105.23809523809524</v>
          </cell>
          <cell r="AA14">
            <v>63</v>
          </cell>
          <cell r="AB14">
            <v>1890</v>
          </cell>
        </row>
        <row r="15">
          <cell r="Y15" t="str">
            <v>Month 13</v>
          </cell>
          <cell r="Z15">
            <v>108.74603174603173</v>
          </cell>
          <cell r="AA15">
            <v>63</v>
          </cell>
          <cell r="AB15">
            <v>1953</v>
          </cell>
        </row>
        <row r="16">
          <cell r="Y16" t="str">
            <v>Month 14</v>
          </cell>
          <cell r="Z16">
            <v>109.52380952380952</v>
          </cell>
          <cell r="AA16">
            <v>66</v>
          </cell>
          <cell r="AB16">
            <v>1980</v>
          </cell>
        </row>
        <row r="17">
          <cell r="Y17" t="str">
            <v>Month 15</v>
          </cell>
          <cell r="Z17">
            <v>113.17460317460316</v>
          </cell>
          <cell r="AA17">
            <v>66</v>
          </cell>
          <cell r="AB17">
            <v>2046</v>
          </cell>
        </row>
        <row r="18">
          <cell r="Y18" t="str">
            <v>Month 16</v>
          </cell>
          <cell r="Z18">
            <v>113.17460317460316</v>
          </cell>
          <cell r="AA18">
            <v>66</v>
          </cell>
          <cell r="AB18">
            <v>2046</v>
          </cell>
        </row>
        <row r="19">
          <cell r="Y19" t="str">
            <v>Month 17</v>
          </cell>
          <cell r="Z19">
            <v>109.52380952380952</v>
          </cell>
          <cell r="AA19">
            <v>66</v>
          </cell>
          <cell r="AB19">
            <v>1980</v>
          </cell>
        </row>
        <row r="20">
          <cell r="Y20" t="str">
            <v>Month 18</v>
          </cell>
          <cell r="Z20">
            <v>116.12698412698413</v>
          </cell>
          <cell r="AA20">
            <v>68</v>
          </cell>
          <cell r="AB20">
            <v>2108</v>
          </cell>
        </row>
        <row r="21">
          <cell r="Y21" t="str">
            <v>Month 19</v>
          </cell>
          <cell r="Z21">
            <v>113.8095238095238</v>
          </cell>
          <cell r="AA21">
            <v>69</v>
          </cell>
          <cell r="AB21">
            <v>2070</v>
          </cell>
        </row>
        <row r="22">
          <cell r="Y22" t="str">
            <v>Month 20</v>
          </cell>
          <cell r="Z22">
            <v>117.60317460317459</v>
          </cell>
          <cell r="AA22">
            <v>69</v>
          </cell>
          <cell r="AB22">
            <v>2139</v>
          </cell>
        </row>
        <row r="23">
          <cell r="Y23" t="str">
            <v>Month 21</v>
          </cell>
          <cell r="Z23">
            <v>117.60317460317459</v>
          </cell>
          <cell r="AA23">
            <v>69</v>
          </cell>
          <cell r="AB23">
            <v>2139</v>
          </cell>
        </row>
        <row r="24">
          <cell r="Y24" t="str">
            <v>Month 22</v>
          </cell>
          <cell r="Z24">
            <v>110.01587301587301</v>
          </cell>
          <cell r="AA24">
            <v>69</v>
          </cell>
          <cell r="AB24">
            <v>2001</v>
          </cell>
        </row>
        <row r="25">
          <cell r="Y25" t="str">
            <v>Month 23</v>
          </cell>
          <cell r="Z25">
            <v>122.03174603174602</v>
          </cell>
          <cell r="AA25">
            <v>72</v>
          </cell>
          <cell r="AB25">
            <v>2232</v>
          </cell>
        </row>
        <row r="26">
          <cell r="Y26" t="str">
            <v>Month 24</v>
          </cell>
          <cell r="Z26">
            <v>120.95238095238096</v>
          </cell>
          <cell r="AA26">
            <v>74</v>
          </cell>
          <cell r="AB26">
            <v>2220</v>
          </cell>
        </row>
        <row r="27">
          <cell r="Y27" t="str">
            <v>Month 25</v>
          </cell>
          <cell r="Z27">
            <v>129.4126984126984</v>
          </cell>
          <cell r="AA27">
            <v>77</v>
          </cell>
          <cell r="AB27">
            <v>2387</v>
          </cell>
        </row>
        <row r="28">
          <cell r="Y28" t="str">
            <v>Month 26</v>
          </cell>
          <cell r="Z28">
            <v>126.66666666666666</v>
          </cell>
          <cell r="AA28">
            <v>78</v>
          </cell>
          <cell r="AB28">
            <v>2340</v>
          </cell>
        </row>
        <row r="29">
          <cell r="Y29" t="str">
            <v>Month 27</v>
          </cell>
          <cell r="Z29">
            <v>130.88888888888889</v>
          </cell>
          <cell r="AA29">
            <v>78</v>
          </cell>
          <cell r="AB29">
            <v>2418</v>
          </cell>
        </row>
        <row r="30">
          <cell r="Y30" t="str">
            <v>Month 28</v>
          </cell>
          <cell r="Z30">
            <v>130.88888888888889</v>
          </cell>
          <cell r="AA30">
            <v>78</v>
          </cell>
          <cell r="AB30">
            <v>2418</v>
          </cell>
        </row>
        <row r="31">
          <cell r="Y31" t="str">
            <v>Month 29</v>
          </cell>
          <cell r="Z31">
            <v>133.8095238095238</v>
          </cell>
          <cell r="AA31">
            <v>83</v>
          </cell>
          <cell r="AB31">
            <v>2490</v>
          </cell>
        </row>
        <row r="32">
          <cell r="Y32" t="str">
            <v>Month 30</v>
          </cell>
          <cell r="Z32">
            <v>138.26984126984127</v>
          </cell>
          <cell r="AA32">
            <v>83</v>
          </cell>
          <cell r="AB32">
            <v>2573</v>
          </cell>
        </row>
        <row r="33">
          <cell r="Y33" t="str">
            <v>Month 31</v>
          </cell>
          <cell r="Z33">
            <v>132.38095238095235</v>
          </cell>
          <cell r="AA33">
            <v>82</v>
          </cell>
          <cell r="AB33">
            <v>2460</v>
          </cell>
        </row>
        <row r="34">
          <cell r="Y34" t="str">
            <v>Month 32</v>
          </cell>
          <cell r="Z34">
            <v>84.634920634920633</v>
          </cell>
          <cell r="AA34">
            <v>48</v>
          </cell>
          <cell r="AB34">
            <v>1488</v>
          </cell>
        </row>
        <row r="35">
          <cell r="Y35" t="str">
            <v>Month 33</v>
          </cell>
          <cell r="Z35">
            <v>89.063492063492063</v>
          </cell>
          <cell r="AA35">
            <v>51</v>
          </cell>
          <cell r="AB35">
            <v>1581</v>
          </cell>
        </row>
        <row r="36">
          <cell r="Y36" t="str">
            <v>Month 34</v>
          </cell>
          <cell r="Z36">
            <v>80.444444444444443</v>
          </cell>
          <cell r="AA36">
            <v>51</v>
          </cell>
          <cell r="AB36">
            <v>1428</v>
          </cell>
        </row>
        <row r="37">
          <cell r="Y37" t="str">
            <v>Month 35</v>
          </cell>
          <cell r="Z37">
            <v>89.063492063492063</v>
          </cell>
          <cell r="AA37">
            <v>51</v>
          </cell>
          <cell r="AB37">
            <v>1581</v>
          </cell>
        </row>
        <row r="38">
          <cell r="Y38" t="str">
            <v>Month 36</v>
          </cell>
          <cell r="Z38">
            <v>86.19047619047619</v>
          </cell>
          <cell r="AA38">
            <v>51</v>
          </cell>
          <cell r="AB38">
            <v>1530</v>
          </cell>
        </row>
        <row r="39">
          <cell r="Y39" t="str">
            <v>Month 37</v>
          </cell>
          <cell r="Z39">
            <v>93.492063492063494</v>
          </cell>
          <cell r="AA39">
            <v>54</v>
          </cell>
          <cell r="AB39">
            <v>1674</v>
          </cell>
        </row>
        <row r="40">
          <cell r="Y40" t="str">
            <v>Month 38</v>
          </cell>
          <cell r="Z40">
            <v>79.047619047619051</v>
          </cell>
          <cell r="AA40">
            <v>46</v>
          </cell>
          <cell r="AB40">
            <v>1380</v>
          </cell>
        </row>
        <row r="41">
          <cell r="Y41" t="str">
            <v>Month 39</v>
          </cell>
          <cell r="Z41">
            <v>63.476190476190666</v>
          </cell>
          <cell r="AA41">
            <v>35.000000000000128</v>
          </cell>
          <cell r="AB41">
            <v>1085.0000000000041</v>
          </cell>
        </row>
        <row r="42">
          <cell r="Y42" t="str">
            <v>Month 40</v>
          </cell>
          <cell r="Z42">
            <v>63.476190476190055</v>
          </cell>
          <cell r="AA42">
            <v>34.999999999999716</v>
          </cell>
          <cell r="AB42">
            <v>1084.9999999999911</v>
          </cell>
        </row>
        <row r="43">
          <cell r="Y43" t="str">
            <v>Month 41</v>
          </cell>
          <cell r="Z43">
            <v>61.428571428571431</v>
          </cell>
          <cell r="AA43">
            <v>35</v>
          </cell>
          <cell r="AB43">
            <v>1050</v>
          </cell>
        </row>
        <row r="44">
          <cell r="Y44" t="str">
            <v>Month 42</v>
          </cell>
          <cell r="Z44">
            <v>63.476190476190467</v>
          </cell>
          <cell r="AA44">
            <v>35</v>
          </cell>
          <cell r="AB44">
            <v>1085</v>
          </cell>
        </row>
        <row r="45">
          <cell r="Y45" t="str">
            <v>Month 43</v>
          </cell>
          <cell r="Z45">
            <v>61.428571428571253</v>
          </cell>
          <cell r="AA45">
            <v>34.999999999999879</v>
          </cell>
          <cell r="AB45">
            <v>1049.9999999999964</v>
          </cell>
        </row>
        <row r="46">
          <cell r="Y46" t="str">
            <v>Month 44</v>
          </cell>
          <cell r="Z46">
            <v>64.952380952381219</v>
          </cell>
          <cell r="AA46">
            <v>36.000000000000185</v>
          </cell>
          <cell r="AB46">
            <v>1116.0000000000055</v>
          </cell>
        </row>
        <row r="47">
          <cell r="Y47" t="str">
            <v>Month 45</v>
          </cell>
          <cell r="Z47">
            <v>64.95238095238112</v>
          </cell>
          <cell r="AA47">
            <v>36.000000000000121</v>
          </cell>
          <cell r="AB47">
            <v>1116.0000000000036</v>
          </cell>
        </row>
        <row r="48">
          <cell r="Y48" t="str">
            <v>Month 46</v>
          </cell>
          <cell r="Z48">
            <v>59.999999999999886</v>
          </cell>
          <cell r="AA48">
            <v>36.999999999999915</v>
          </cell>
          <cell r="AB48">
            <v>1035.9999999999977</v>
          </cell>
        </row>
        <row r="49">
          <cell r="Y49" t="str">
            <v>Month 47</v>
          </cell>
          <cell r="Z49">
            <v>66.428571428571431</v>
          </cell>
          <cell r="AA49">
            <v>37</v>
          </cell>
          <cell r="AB49">
            <v>1147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CCI Detail"/>
      <sheetName val="Cash CCI Detail"/>
      <sheetName val="General template instructions"/>
      <sheetName val="P&amp;L  Budgets"/>
      <sheetName val="P&amp;L CCI Detail"/>
      <sheetName val="2003 Capital"/>
      <sheetName val="Cash Budgets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  <sheetName val="Option 0"/>
      <sheetName val="outputs"/>
      <sheetName val="Construction"/>
      <sheetName val="project data"/>
      <sheetName val="model inputs"/>
      <sheetName val="shell"/>
      <sheetName val="Finance &amp; Economic Data"/>
      <sheetName val="Statements"/>
      <sheetName val="drawdown"/>
      <sheetName val="Finance data"/>
      <sheetName val="inputs"/>
      <sheetName val="Owners Costs"/>
      <sheetName val="Plant Operations"/>
      <sheetName val="Debt"/>
      <sheetName val="debt service"/>
      <sheetName val="constr, op &amp; fin assmp"/>
      <sheetName val="operating cash flow"/>
      <sheetName val="Summary"/>
      <sheetName val="Cash Flow &amp; Coverages"/>
      <sheetName val="development cost"/>
      <sheetName val="MACRS"/>
      <sheetName val="Debt_Mkt_Value"/>
      <sheetName val="p &amp; l"/>
      <sheetName val="return"/>
      <sheetName val="op assmp"/>
      <sheetName val="Tax &amp; Depreciation"/>
      <sheetName val="Tax"/>
    </sheetNames>
    <sheetDataSet>
      <sheetData sheetId="0"/>
      <sheetData sheetId="1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2" refreshError="1"/>
      <sheetData sheetId="3" refreshError="1"/>
      <sheetData sheetId="4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  <sheetName val="incstmt"/>
      <sheetName val="budget"/>
      <sheetName val="act &amp; proj"/>
      <sheetName val="d"/>
      <sheetName val="Trial Balance"/>
      <sheetName val="mac_LOP Sched  Personnel"/>
      <sheetName val="Consol"/>
      <sheetName val="Unconsol"/>
      <sheetName val="#REF"/>
      <sheetName val="Comshare"/>
      <sheetName val="Cash CCI Detail"/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coal consumption for heat ener"/>
      <sheetName val="PR Budget 08"/>
      <sheetName val="PR Budget 09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CF"/>
      <sheetName val="CF$"/>
      <sheetName val="IS$"/>
      <sheetName val="IS "/>
      <sheetName val="CFPres"/>
      <sheetName val="Rollforward of loan"/>
      <sheetName val="Loans"/>
      <sheetName val="Capex 2009"/>
      <sheetName val="Repair 2009"/>
      <sheetName val="ICLoan"/>
      <sheetName val="2008_Links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МЭМР"/>
      <sheetName val="Summary"/>
      <sheetName val="Бизнес план"/>
      <sheetName val="Лист3"/>
      <sheetName val="Capex"/>
      <sheetName val="прогноз"/>
      <sheetName val="SYSTEM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Q21">
            <v>61217.920103251745</v>
          </cell>
        </row>
      </sheetData>
      <sheetData sheetId="16">
        <row r="34">
          <cell r="Q34">
            <v>59177.284502446724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IS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BM Reserve"/>
      <sheetName val="Month Summary"/>
      <sheetName val="Quart Summary"/>
      <sheetName val="Year Summary"/>
      <sheetName val="Mining Dept- Manning&amp; Costs"/>
      <sheetName val="LOP Dayworks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Trial Balance"/>
      <sheetName val="Costos"/>
      <sheetName val="Labor"/>
      <sheetName val="Input"/>
      <sheetName val="sch03"/>
      <sheetName val="sch08"/>
      <sheetName val="sch06"/>
      <sheetName val="sch02"/>
      <sheetName val="Thresholds for variances"/>
      <sheetName val="mac_LOP Sched  Personnel"/>
      <sheetName val="Проект2002"/>
      <sheetName val="all"/>
      <sheetName val="Admin"/>
      <sheetName val="Chemicals"/>
      <sheetName val="Consumables"/>
      <sheetName val="Operating Insurance"/>
      <sheetName val="Corp OH"/>
      <sheetName val="Payroll"/>
      <sheetName val="Professional Services"/>
      <sheetName val="Property"/>
      <sheetName val="Utilities"/>
    </sheetNames>
    <sheetDataSet>
      <sheetData sheetId="0" refreshError="1">
        <row r="32">
          <cell r="D32">
            <v>550</v>
          </cell>
        </row>
        <row r="36">
          <cell r="G36">
            <v>1.1499999999999999</v>
          </cell>
        </row>
        <row r="42">
          <cell r="E42">
            <v>0.85</v>
          </cell>
        </row>
        <row r="63">
          <cell r="E63">
            <v>3138411</v>
          </cell>
        </row>
        <row r="64">
          <cell r="E64">
            <v>0.05</v>
          </cell>
        </row>
        <row r="65">
          <cell r="E65">
            <v>43</v>
          </cell>
        </row>
        <row r="71">
          <cell r="F71">
            <v>6.5</v>
          </cell>
        </row>
        <row r="76">
          <cell r="E76">
            <v>35875</v>
          </cell>
        </row>
        <row r="78">
          <cell r="F78">
            <v>60</v>
          </cell>
        </row>
      </sheetData>
      <sheetData sheetId="1" refreshError="1">
        <row r="2">
          <cell r="R2">
            <v>31.103480000000001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FINANAL"/>
      <sheetName val="Comshare"/>
      <sheetName val="Concentrate"/>
      <sheetName val="Master"/>
      <sheetName val="COA Sumry by RG"/>
      <sheetName val="Labor"/>
      <sheetName val="Input"/>
      <sheetName val="Parameters"/>
      <sheetName val="SBM Reserve"/>
      <sheetName val="Исходные"/>
      <sheetName val="FX rates"/>
      <sheetName val="mac_LOP Sched  Personne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Details"/>
      <sheetName val="IS015"/>
      <sheetName val="Comshare"/>
      <sheetName val="Example"/>
      <sheetName val="FINANAL"/>
      <sheetName val="mac_LOP Sched  Personnel"/>
      <sheetName val="Costos"/>
      <sheetName val="Sum Statement"/>
      <sheetName val="Assumption"/>
      <sheetName val="Calculations"/>
      <sheetName val="KPI"/>
    </sheetNames>
    <sheetDataSet>
      <sheetData sheetId="0" refreshError="1"/>
      <sheetData sheetId="1" refreshError="1">
        <row r="3">
          <cell r="B3" t="str">
            <v>KZT</v>
          </cell>
          <cell r="C3" t="str">
            <v>KZT</v>
          </cell>
          <cell r="D3" t="str">
            <v>KZT</v>
          </cell>
          <cell r="E3" t="str">
            <v>KZT</v>
          </cell>
          <cell r="F3" t="str">
            <v>KZT</v>
          </cell>
          <cell r="G3" t="str">
            <v>KZT</v>
          </cell>
          <cell r="H3" t="str">
            <v>KZT</v>
          </cell>
          <cell r="I3" t="str">
            <v>KZT</v>
          </cell>
          <cell r="J3" t="str">
            <v>KZT</v>
          </cell>
          <cell r="K3" t="str">
            <v>KZT</v>
          </cell>
          <cell r="L3" t="str">
            <v>KZT</v>
          </cell>
          <cell r="M3" t="str">
            <v>KZT</v>
          </cell>
          <cell r="N3" t="str">
            <v>KZT</v>
          </cell>
          <cell r="O3" t="str">
            <v>KZT</v>
          </cell>
          <cell r="P3" t="str">
            <v>KZT</v>
          </cell>
          <cell r="Q3" t="str">
            <v>KZT</v>
          </cell>
          <cell r="R3" t="str">
            <v>KZT</v>
          </cell>
          <cell r="S3" t="str">
            <v>KZT</v>
          </cell>
          <cell r="T3" t="str">
            <v>KZT</v>
          </cell>
          <cell r="U3" t="str">
            <v>KZT</v>
          </cell>
          <cell r="V3" t="str">
            <v>KZT</v>
          </cell>
          <cell r="W3" t="str">
            <v>KZT</v>
          </cell>
          <cell r="X3" t="str">
            <v>KZT</v>
          </cell>
          <cell r="Y3" t="str">
            <v>KZT</v>
          </cell>
          <cell r="Z3" t="str">
            <v>KZT</v>
          </cell>
          <cell r="AA3" t="str">
            <v>KZT</v>
          </cell>
          <cell r="AB3" t="str">
            <v>KZT</v>
          </cell>
          <cell r="AC3" t="str">
            <v>KZT</v>
          </cell>
          <cell r="AD3" t="str">
            <v>KZT</v>
          </cell>
          <cell r="AE3" t="str">
            <v>KZT</v>
          </cell>
          <cell r="AF3" t="str">
            <v>KZT</v>
          </cell>
          <cell r="AG3" t="str">
            <v>KZT</v>
          </cell>
          <cell r="AH3" t="str">
            <v>KZT</v>
          </cell>
          <cell r="AI3" t="str">
            <v>KZT</v>
          </cell>
          <cell r="AJ3" t="str">
            <v>KZT</v>
          </cell>
          <cell r="AK3" t="str">
            <v>KZT</v>
          </cell>
          <cell r="AL3" t="str">
            <v>KZT</v>
          </cell>
          <cell r="AM3" t="str">
            <v>KZT</v>
          </cell>
          <cell r="AN3" t="str">
            <v>KZT</v>
          </cell>
          <cell r="AO3" t="str">
            <v>KZT</v>
          </cell>
          <cell r="AP3" t="str">
            <v>KZT</v>
          </cell>
          <cell r="AQ3" t="str">
            <v>KZT</v>
          </cell>
          <cell r="AR3" t="str">
            <v>KZT</v>
          </cell>
          <cell r="AS3" t="str">
            <v>KZT</v>
          </cell>
          <cell r="AT3" t="str">
            <v>KZT</v>
          </cell>
          <cell r="AU3" t="str">
            <v>KZT</v>
          </cell>
          <cell r="AV3" t="str">
            <v>KZT</v>
          </cell>
          <cell r="AW3" t="str">
            <v>KZT</v>
          </cell>
          <cell r="AX3" t="str">
            <v>KZT</v>
          </cell>
          <cell r="AY3" t="str">
            <v>KZT</v>
          </cell>
          <cell r="AZ3" t="str">
            <v>KZT</v>
          </cell>
          <cell r="BA3" t="str">
            <v>KZT</v>
          </cell>
          <cell r="BB3" t="str">
            <v>KZT</v>
          </cell>
          <cell r="BC3" t="str">
            <v>KZT</v>
          </cell>
          <cell r="BD3" t="str">
            <v>KZT</v>
          </cell>
          <cell r="BE3" t="str">
            <v>KZT</v>
          </cell>
          <cell r="BF3" t="str">
            <v>KZT</v>
          </cell>
          <cell r="BG3" t="str">
            <v>KZT</v>
          </cell>
          <cell r="BH3" t="str">
            <v>KZT</v>
          </cell>
          <cell r="BI3" t="str">
            <v>KZT</v>
          </cell>
          <cell r="BJ3" t="str">
            <v>KZT</v>
          </cell>
          <cell r="BK3" t="str">
            <v>KZT</v>
          </cell>
          <cell r="BL3" t="str">
            <v>KZT</v>
          </cell>
          <cell r="BM3" t="str">
            <v>KZT</v>
          </cell>
          <cell r="BN3" t="str">
            <v>KZT</v>
          </cell>
          <cell r="BO3" t="str">
            <v>KZT</v>
          </cell>
          <cell r="BP3" t="str">
            <v>KZT</v>
          </cell>
          <cell r="BQ3" t="str">
            <v>KZT</v>
          </cell>
          <cell r="BR3" t="str">
            <v>KZT</v>
          </cell>
          <cell r="BS3" t="str">
            <v>KZT</v>
          </cell>
          <cell r="BT3" t="str">
            <v>KZT</v>
          </cell>
          <cell r="BU3" t="str">
            <v>KZT</v>
          </cell>
          <cell r="BV3" t="str">
            <v>USD</v>
          </cell>
          <cell r="BW3" t="str">
            <v>USD</v>
          </cell>
          <cell r="BX3" t="str">
            <v>USD</v>
          </cell>
          <cell r="BY3" t="str">
            <v>USD</v>
          </cell>
          <cell r="BZ3" t="str">
            <v>USD</v>
          </cell>
          <cell r="CA3" t="str">
            <v>USD</v>
          </cell>
          <cell r="CB3" t="str">
            <v>USD</v>
          </cell>
          <cell r="CC3" t="str">
            <v>USD</v>
          </cell>
          <cell r="CD3" t="str">
            <v>USD</v>
          </cell>
          <cell r="CE3" t="str">
            <v>USD</v>
          </cell>
          <cell r="CF3" t="str">
            <v>USD</v>
          </cell>
          <cell r="CG3" t="str">
            <v>USD</v>
          </cell>
          <cell r="CH3" t="str">
            <v>USD</v>
          </cell>
          <cell r="CI3" t="str">
            <v>USD</v>
          </cell>
          <cell r="CJ3" t="str">
            <v>USD</v>
          </cell>
          <cell r="CK3" t="str">
            <v>USD</v>
          </cell>
          <cell r="CL3" t="str">
            <v>USD</v>
          </cell>
          <cell r="CM3" t="str">
            <v>USD</v>
          </cell>
          <cell r="CN3" t="str">
            <v>USD</v>
          </cell>
          <cell r="CO3" t="str">
            <v>USD</v>
          </cell>
          <cell r="CP3" t="str">
            <v>USD</v>
          </cell>
          <cell r="CQ3" t="str">
            <v>USD</v>
          </cell>
          <cell r="CR3" t="str">
            <v>USD</v>
          </cell>
          <cell r="CS3" t="str">
            <v>USD</v>
          </cell>
          <cell r="CT3" t="str">
            <v>USD</v>
          </cell>
          <cell r="CU3" t="str">
            <v>USD</v>
          </cell>
          <cell r="CV3" t="str">
            <v>USD</v>
          </cell>
          <cell r="CW3" t="str">
            <v>USD</v>
          </cell>
          <cell r="CX3" t="str">
            <v>USD</v>
          </cell>
          <cell r="CY3" t="str">
            <v>USD</v>
          </cell>
          <cell r="CZ3" t="str">
            <v>USD</v>
          </cell>
          <cell r="DA3" t="str">
            <v>USD</v>
          </cell>
          <cell r="DB3" t="str">
            <v>USD</v>
          </cell>
          <cell r="DC3" t="str">
            <v>USD</v>
          </cell>
          <cell r="DD3" t="str">
            <v>USD</v>
          </cell>
          <cell r="DE3" t="str">
            <v>USD</v>
          </cell>
          <cell r="DF3" t="str">
            <v>USD</v>
          </cell>
          <cell r="DG3" t="str">
            <v>USD</v>
          </cell>
          <cell r="DH3" t="str">
            <v>USD</v>
          </cell>
          <cell r="DI3" t="str">
            <v>USD</v>
          </cell>
          <cell r="DJ3" t="str">
            <v>USD</v>
          </cell>
          <cell r="DK3" t="str">
            <v>USD</v>
          </cell>
          <cell r="DL3" t="str">
            <v>USD</v>
          </cell>
          <cell r="DM3" t="str">
            <v>USD</v>
          </cell>
          <cell r="DN3" t="str">
            <v>USD</v>
          </cell>
          <cell r="DO3" t="str">
            <v>USD</v>
          </cell>
          <cell r="DP3" t="str">
            <v>USD</v>
          </cell>
          <cell r="DQ3" t="str">
            <v>USD</v>
          </cell>
          <cell r="DR3" t="str">
            <v>USD</v>
          </cell>
          <cell r="DS3" t="str">
            <v>USD</v>
          </cell>
          <cell r="DT3" t="str">
            <v>USD</v>
          </cell>
          <cell r="DU3" t="str">
            <v>USD</v>
          </cell>
          <cell r="DV3" t="str">
            <v>USD</v>
          </cell>
          <cell r="DW3" t="str">
            <v>USD</v>
          </cell>
          <cell r="DX3" t="str">
            <v>USD</v>
          </cell>
          <cell r="DY3" t="str">
            <v>USD</v>
          </cell>
          <cell r="DZ3" t="str">
            <v>USD</v>
          </cell>
          <cell r="EA3" t="str">
            <v>USD</v>
          </cell>
          <cell r="EB3" t="str">
            <v>USD</v>
          </cell>
          <cell r="EC3" t="str">
            <v>USD</v>
          </cell>
          <cell r="ED3" t="str">
            <v>USD</v>
          </cell>
          <cell r="EE3" t="str">
            <v>USD</v>
          </cell>
          <cell r="EF3" t="str">
            <v>USD</v>
          </cell>
          <cell r="EG3" t="str">
            <v>USD</v>
          </cell>
          <cell r="EH3" t="str">
            <v>USD</v>
          </cell>
          <cell r="EI3" t="str">
            <v>USD</v>
          </cell>
          <cell r="EJ3" t="str">
            <v>USD</v>
          </cell>
          <cell r="EK3" t="str">
            <v>USD</v>
          </cell>
          <cell r="EL3" t="str">
            <v>USD</v>
          </cell>
          <cell r="EM3" t="str">
            <v>USD</v>
          </cell>
          <cell r="EN3" t="str">
            <v>USD</v>
          </cell>
          <cell r="EO3" t="str">
            <v>USD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EQUIPMENT TYPE"/>
      <sheetName val="WBS"/>
      <sheetName val="Comshare"/>
      <sheetName val="Details"/>
      <sheetName val="Costos"/>
      <sheetName val="SMSTemp"/>
      <sheetName val="Mas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Summary"/>
      <sheetName val="Sensitivity analysis"/>
      <sheetName val="Assumptions"/>
      <sheetName val="кп-2012"/>
      <sheetName val="ГРЭС 2012-2031"/>
      <sheetName val="Calculations"/>
      <sheetName val="Financial Statements"/>
      <sheetName val="Valuation"/>
      <sheetName val="Check"/>
    </sheetNames>
    <sheetDataSet>
      <sheetData sheetId="0"/>
      <sheetData sheetId="1"/>
      <sheetData sheetId="2"/>
      <sheetData sheetId="3">
        <row r="10">
          <cell r="D10" t="str">
            <v>KGRES</v>
          </cell>
        </row>
        <row r="11">
          <cell r="D11" t="str">
            <v>Valuation</v>
          </cell>
        </row>
        <row r="14">
          <cell r="E14">
            <v>1E-3</v>
          </cell>
        </row>
        <row r="19">
          <cell r="E19">
            <v>40909</v>
          </cell>
        </row>
        <row r="21">
          <cell r="I21">
            <v>40909</v>
          </cell>
          <cell r="J21">
            <v>41275</v>
          </cell>
          <cell r="K21">
            <v>41640</v>
          </cell>
          <cell r="L21">
            <v>42005</v>
          </cell>
          <cell r="M21">
            <v>42370</v>
          </cell>
          <cell r="N21">
            <v>42736</v>
          </cell>
          <cell r="O21">
            <v>43101</v>
          </cell>
          <cell r="P21">
            <v>43466</v>
          </cell>
          <cell r="Q21">
            <v>43831</v>
          </cell>
          <cell r="R21">
            <v>44197</v>
          </cell>
          <cell r="S21">
            <v>44562</v>
          </cell>
          <cell r="T21">
            <v>44927</v>
          </cell>
          <cell r="U21">
            <v>45292</v>
          </cell>
          <cell r="V21">
            <v>45658</v>
          </cell>
          <cell r="W21">
            <v>46023</v>
          </cell>
          <cell r="X21">
            <v>46388</v>
          </cell>
          <cell r="Y21">
            <v>46753</v>
          </cell>
          <cell r="Z21">
            <v>47119</v>
          </cell>
          <cell r="AA21">
            <v>47484</v>
          </cell>
          <cell r="AB21">
            <v>47849</v>
          </cell>
        </row>
        <row r="22">
          <cell r="I22">
            <v>41274</v>
          </cell>
          <cell r="J22">
            <v>41639</v>
          </cell>
          <cell r="K22">
            <v>42004</v>
          </cell>
          <cell r="L22">
            <v>42369</v>
          </cell>
          <cell r="M22">
            <v>42735</v>
          </cell>
          <cell r="N22">
            <v>43100</v>
          </cell>
          <cell r="O22">
            <v>43465</v>
          </cell>
          <cell r="P22">
            <v>43830</v>
          </cell>
          <cell r="Q22">
            <v>44196</v>
          </cell>
          <cell r="R22">
            <v>44561</v>
          </cell>
          <cell r="S22">
            <v>44926</v>
          </cell>
          <cell r="T22">
            <v>45291</v>
          </cell>
          <cell r="U22">
            <v>45657</v>
          </cell>
          <cell r="V22">
            <v>46022</v>
          </cell>
          <cell r="W22">
            <v>46387</v>
          </cell>
          <cell r="X22">
            <v>46752</v>
          </cell>
          <cell r="Y22">
            <v>47118</v>
          </cell>
          <cell r="Z22">
            <v>47483</v>
          </cell>
          <cell r="AA22">
            <v>47848</v>
          </cell>
          <cell r="AB22">
            <v>48213</v>
          </cell>
        </row>
        <row r="23">
          <cell r="I23">
            <v>366</v>
          </cell>
          <cell r="J23">
            <v>365</v>
          </cell>
          <cell r="K23">
            <v>365</v>
          </cell>
          <cell r="L23">
            <v>365</v>
          </cell>
          <cell r="M23">
            <v>366</v>
          </cell>
          <cell r="N23">
            <v>365</v>
          </cell>
          <cell r="O23">
            <v>365</v>
          </cell>
          <cell r="P23">
            <v>365</v>
          </cell>
          <cell r="Q23">
            <v>366</v>
          </cell>
          <cell r="R23">
            <v>365</v>
          </cell>
          <cell r="S23">
            <v>365</v>
          </cell>
          <cell r="T23">
            <v>365</v>
          </cell>
          <cell r="U23">
            <v>366</v>
          </cell>
          <cell r="V23">
            <v>365</v>
          </cell>
          <cell r="W23">
            <v>365</v>
          </cell>
          <cell r="X23">
            <v>365</v>
          </cell>
          <cell r="Y23">
            <v>366</v>
          </cell>
          <cell r="Z23">
            <v>365</v>
          </cell>
          <cell r="AA23">
            <v>365</v>
          </cell>
          <cell r="AB23">
            <v>365</v>
          </cell>
        </row>
        <row r="38">
          <cell r="E38">
            <v>40725</v>
          </cell>
        </row>
      </sheetData>
      <sheetData sheetId="4"/>
      <sheetData sheetId="5"/>
      <sheetData sheetId="6"/>
      <sheetData sheetId="7"/>
      <sheetData sheetId="8"/>
      <sheetData sheetId="9">
        <row r="7">
          <cell r="G7">
            <v>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Summary"/>
      <sheetName val="Sensitivity analysis"/>
      <sheetName val="Assumptions"/>
      <sheetName val="кп-2012"/>
      <sheetName val="ГРЭС 2012-2031"/>
      <sheetName val="Calculations"/>
      <sheetName val="Financial Statements"/>
      <sheetName val="Valuation"/>
      <sheetName val="Check"/>
    </sheetNames>
    <sheetDataSet>
      <sheetData sheetId="0"/>
      <sheetData sheetId="1"/>
      <sheetData sheetId="2"/>
      <sheetData sheetId="3">
        <row r="10">
          <cell r="D10" t="str">
            <v>KGRES</v>
          </cell>
        </row>
        <row r="11">
          <cell r="D11" t="str">
            <v>Valuation</v>
          </cell>
        </row>
        <row r="14">
          <cell r="E14">
            <v>1E-3</v>
          </cell>
        </row>
        <row r="19">
          <cell r="E19">
            <v>40909</v>
          </cell>
        </row>
        <row r="21">
          <cell r="I21">
            <v>40909</v>
          </cell>
          <cell r="J21">
            <v>41275</v>
          </cell>
          <cell r="K21">
            <v>41640</v>
          </cell>
          <cell r="L21">
            <v>42005</v>
          </cell>
          <cell r="M21">
            <v>42370</v>
          </cell>
          <cell r="N21">
            <v>42736</v>
          </cell>
          <cell r="O21">
            <v>43101</v>
          </cell>
          <cell r="P21">
            <v>43466</v>
          </cell>
          <cell r="Q21">
            <v>43831</v>
          </cell>
          <cell r="R21">
            <v>44197</v>
          </cell>
          <cell r="S21">
            <v>44562</v>
          </cell>
          <cell r="T21">
            <v>44927</v>
          </cell>
          <cell r="U21">
            <v>45292</v>
          </cell>
          <cell r="V21">
            <v>45658</v>
          </cell>
          <cell r="W21">
            <v>46023</v>
          </cell>
          <cell r="X21">
            <v>46388</v>
          </cell>
          <cell r="Y21">
            <v>46753</v>
          </cell>
          <cell r="Z21">
            <v>47119</v>
          </cell>
          <cell r="AA21">
            <v>47484</v>
          </cell>
          <cell r="AB21">
            <v>47849</v>
          </cell>
        </row>
        <row r="22">
          <cell r="I22">
            <v>41274</v>
          </cell>
          <cell r="J22">
            <v>41639</v>
          </cell>
          <cell r="K22">
            <v>42004</v>
          </cell>
          <cell r="L22">
            <v>42369</v>
          </cell>
          <cell r="M22">
            <v>42735</v>
          </cell>
          <cell r="N22">
            <v>43100</v>
          </cell>
          <cell r="O22">
            <v>43465</v>
          </cell>
          <cell r="P22">
            <v>43830</v>
          </cell>
          <cell r="Q22">
            <v>44196</v>
          </cell>
          <cell r="R22">
            <v>44561</v>
          </cell>
          <cell r="S22">
            <v>44926</v>
          </cell>
          <cell r="T22">
            <v>45291</v>
          </cell>
          <cell r="U22">
            <v>45657</v>
          </cell>
          <cell r="V22">
            <v>46022</v>
          </cell>
          <cell r="W22">
            <v>46387</v>
          </cell>
          <cell r="X22">
            <v>46752</v>
          </cell>
          <cell r="Y22">
            <v>47118</v>
          </cell>
          <cell r="Z22">
            <v>47483</v>
          </cell>
          <cell r="AA22">
            <v>47848</v>
          </cell>
          <cell r="AB22">
            <v>48213</v>
          </cell>
        </row>
        <row r="23">
          <cell r="I23">
            <v>366</v>
          </cell>
          <cell r="J23">
            <v>365</v>
          </cell>
          <cell r="K23">
            <v>365</v>
          </cell>
          <cell r="L23">
            <v>365</v>
          </cell>
          <cell r="M23">
            <v>366</v>
          </cell>
          <cell r="N23">
            <v>365</v>
          </cell>
          <cell r="O23">
            <v>365</v>
          </cell>
          <cell r="P23">
            <v>365</v>
          </cell>
          <cell r="Q23">
            <v>366</v>
          </cell>
          <cell r="R23">
            <v>365</v>
          </cell>
          <cell r="S23">
            <v>365</v>
          </cell>
          <cell r="T23">
            <v>365</v>
          </cell>
          <cell r="U23">
            <v>366</v>
          </cell>
          <cell r="V23">
            <v>365</v>
          </cell>
          <cell r="W23">
            <v>365</v>
          </cell>
          <cell r="X23">
            <v>365</v>
          </cell>
          <cell r="Y23">
            <v>366</v>
          </cell>
          <cell r="Z23">
            <v>365</v>
          </cell>
          <cell r="AA23">
            <v>365</v>
          </cell>
          <cell r="AB23">
            <v>365</v>
          </cell>
        </row>
        <row r="38">
          <cell r="E38">
            <v>40725</v>
          </cell>
        </row>
      </sheetData>
      <sheetData sheetId="4"/>
      <sheetData sheetId="5"/>
      <sheetData sheetId="6"/>
      <sheetData sheetId="7"/>
      <sheetData sheetId="8"/>
      <sheetData sheetId="9">
        <row r="7">
          <cell r="G7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Master"/>
      <sheetName val="LISTS"/>
      <sheetName val="EQUIPMENT TYPE"/>
      <sheetName val="WBS"/>
      <sheetName val="Parameters"/>
      <sheetName val="SBM Reserve"/>
      <sheetName val="mac_LOP Sched  Personnel"/>
      <sheetName val="Details"/>
      <sheetName val="Example"/>
      <sheetName val="FINANAL"/>
      <sheetName val="Const"/>
      <sheetName val="Assumptions"/>
      <sheetName val="Check"/>
      <sheetName val="us gaap"/>
      <sheetName val="dya sj"/>
      <sheetName val="sg&amp;a"/>
      <sheetName val="revenue sal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mac_LOP Sched  Personnel"/>
      <sheetName val="DEBT PYMTS"/>
      <sheetName val="Concentrate"/>
      <sheetName val="Проект2002"/>
      <sheetName val="8_NPV_1"/>
      <sheetName val="SCR O&amp;M"/>
      <sheetName val="capex "/>
      <sheetName val="Major Maint"/>
      <sheetName val="Summary"/>
      <sheetName val="1.5_Капвложения_Амортизация"/>
      <sheetName val="Перевозка"/>
      <sheetName val="Горячее_водоснабжение_лет"/>
      <sheetName val="Горячее_водоснабжение_зим"/>
      <sheetName val="Отопление"/>
      <sheetName val="Вентиляция"/>
      <sheetName val="Costos"/>
      <sheetName val="KCC"/>
      <sheetName val="Labor"/>
      <sheetName val="Input"/>
      <sheetName val="LISTS"/>
      <sheetName val="EQUIPMENT TYPE"/>
      <sheetName val="WBS"/>
      <sheetName val="Inputs"/>
      <sheetName val="Статьи"/>
      <sheetName val="Input data"/>
      <sheetName val="Sensitivity"/>
      <sheetName val="Анализ закл. работ"/>
      <sheetName val="Приложение №5"/>
      <sheetName val="Анализ закл_ работ"/>
      <sheetName val="Example"/>
      <sheetName val="FINANAL"/>
      <sheetName val="Входные данные"/>
    </sheetNames>
    <sheetDataSet>
      <sheetData sheetId="0">
        <row r="5">
          <cell r="E5">
            <v>10</v>
          </cell>
        </row>
        <row r="62">
          <cell r="E62">
            <v>2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ао"/>
      <sheetName val="#REF"/>
      <sheetName val="Option 0"/>
      <sheetName val="Loans"/>
      <sheetName val="Busdev"/>
      <sheetName val="CA"/>
      <sheetName val="Consol"/>
      <sheetName val="Sch17  Guarantees"/>
      <sheetName val="Assump"/>
      <sheetName val="Uncons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План ГР"/>
      <sheetName val="объем"/>
      <sheetName val="бур"/>
      <sheetName val="зачистка"/>
      <sheetName val="взрыв"/>
      <sheetName val="мех.рыхл."/>
      <sheetName val="экскав"/>
      <sheetName val="бульд"/>
      <sheetName val="трансп"/>
      <sheetName val="отвал"/>
      <sheetName val="общие"/>
      <sheetName val="свод"/>
      <sheetName val="Costos"/>
      <sheetName val="Example"/>
      <sheetName val="FINANAL"/>
      <sheetName val="SGV_Oz"/>
      <sheetName val="Parameters"/>
      <sheetName val="SBM Reserve"/>
      <sheetName val="Master"/>
      <sheetName val="D &amp; B Summary"/>
      <sheetName val="X-rates"/>
    </sheetNames>
    <sheetDataSet>
      <sheetData sheetId="0">
        <row r="58">
          <cell r="E58">
            <v>2</v>
          </cell>
        </row>
      </sheetData>
      <sheetData sheetId="1">
        <row r="58">
          <cell r="E58">
            <v>2</v>
          </cell>
        </row>
      </sheetData>
      <sheetData sheetId="2">
        <row r="58">
          <cell r="E58">
            <v>2</v>
          </cell>
        </row>
      </sheetData>
      <sheetData sheetId="3">
        <row r="58">
          <cell r="E58">
            <v>2</v>
          </cell>
        </row>
      </sheetData>
      <sheetData sheetId="4">
        <row r="58">
          <cell r="E58">
            <v>2</v>
          </cell>
        </row>
      </sheetData>
      <sheetData sheetId="5">
        <row r="58">
          <cell r="E58">
            <v>2</v>
          </cell>
        </row>
      </sheetData>
      <sheetData sheetId="6">
        <row r="58">
          <cell r="E58">
            <v>2</v>
          </cell>
        </row>
      </sheetData>
      <sheetData sheetId="7">
        <row r="58">
          <cell r="E58">
            <v>2</v>
          </cell>
        </row>
      </sheetData>
      <sheetData sheetId="8">
        <row r="58">
          <cell r="E58">
            <v>2</v>
          </cell>
        </row>
      </sheetData>
      <sheetData sheetId="9">
        <row r="58">
          <cell r="E58">
            <v>2</v>
          </cell>
        </row>
      </sheetData>
      <sheetData sheetId="10">
        <row r="58">
          <cell r="E58">
            <v>2</v>
          </cell>
        </row>
      </sheetData>
      <sheetData sheetId="11">
        <row r="58">
          <cell r="E58">
            <v>2</v>
          </cell>
        </row>
      </sheetData>
      <sheetData sheetId="12">
        <row r="58">
          <cell r="E58">
            <v>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Parameters"/>
      <sheetName val="SBM Reserve"/>
      <sheetName val="const"/>
      <sheetName val="Details"/>
      <sheetName val="RAZÃO"/>
      <sheetName val="LANÇAMENTOS"/>
      <sheetName val="DEBT PYMTS"/>
      <sheetName val="Concentrate"/>
      <sheetName val="SMSTemp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Concentrate"/>
      <sheetName val="Índices"/>
      <sheetName val="LISTS"/>
      <sheetName val="EQUIPMENT TYPE"/>
      <sheetName val="WBS"/>
      <sheetName val="Example"/>
      <sheetName val="FINANAL"/>
      <sheetName val="income statement (us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 Your Loan Manager"/>
      <sheetName val="Loan Amortization Table"/>
      <sheetName val="Loan Data"/>
      <sheetName val="Summary Graph"/>
      <sheetName val="Macros"/>
      <sheetName val="Lock"/>
      <sheetName val="ChgLoan"/>
      <sheetName val="Intl Data Table"/>
      <sheetName val="const"/>
      <sheetName val="Example"/>
      <sheetName val="FINANAL"/>
      <sheetName val="preferred"/>
      <sheetName val="DEBT PYMTS"/>
      <sheetName val="dads loan."/>
      <sheetName val="MassBal mill"/>
      <sheetName val="Details"/>
      <sheetName val="mac_LOP Sched  Personnel"/>
      <sheetName val="Índices"/>
      <sheetName val="проект2002"/>
    </sheetNames>
    <sheetDataSet>
      <sheetData sheetId="0" refreshError="1">
        <row r="21">
          <cell r="G21">
            <v>600</v>
          </cell>
        </row>
      </sheetData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5_Календарь"/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Дефл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Details"/>
      <sheetName val="Customize Your Loan Manager"/>
      <sheetName val="Loan Amortization Table"/>
      <sheetName val="const"/>
      <sheetName val="Labor"/>
      <sheetName val="Input"/>
      <sheetName val="1.3_Числ.администр. (2)"/>
      <sheetName val="5 - структура"/>
      <sheetName val="LISTS"/>
      <sheetName val="EQUIPMENT TYPE"/>
      <sheetName val="WBS"/>
      <sheetName val="Cost 99v98"/>
      <sheetName val="Лист3"/>
      <sheetName val="МЭМР"/>
      <sheetName val="прогноз"/>
      <sheetName val="РБУ"/>
      <sheetName val="Parameters"/>
      <sheetName val="SBM Reserve"/>
      <sheetName val="MassBal mill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0">
          <cell r="B10">
            <v>1.4999999999999999E-2</v>
          </cell>
        </row>
      </sheetData>
      <sheetData sheetId="37" refreshError="1"/>
      <sheetData sheetId="38">
        <row r="10">
          <cell r="B10">
            <v>1.4999999999999999E-2</v>
          </cell>
        </row>
      </sheetData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>
        <row r="10">
          <cell r="B10">
            <v>1.4999999999999999E-2</v>
          </cell>
        </row>
      </sheetData>
      <sheetData sheetId="43">
        <row r="10">
          <cell r="B10">
            <v>1.4999999999999999E-2</v>
          </cell>
        </row>
      </sheetData>
      <sheetData sheetId="44" refreshError="1"/>
      <sheetData sheetId="45" refreshError="1"/>
      <sheetData sheetId="46" refreshError="1"/>
      <sheetData sheetId="47">
        <row r="10">
          <cell r="B10">
            <v>1.4999999999999999E-2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  <sheetName val="LISTS"/>
      <sheetName val="EQUIPMENT TYPE"/>
      <sheetName val="WBS"/>
      <sheetName val="2_5_Календарь"/>
      <sheetName val="const"/>
      <sheetName val="dez99_dez01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eferred"/>
      <sheetName val="DEBT PYMTS"/>
      <sheetName val="Customize Your Loan Manager"/>
      <sheetName val="2.5_Календарь"/>
      <sheetName val="Sum Statement"/>
      <sheetName val="Revenue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DEBT PYMTS"/>
      <sheetName val="Índices"/>
      <sheetName val="Master"/>
      <sheetName val="const"/>
      <sheetName val="Эффективность_Ком"/>
      <sheetName val="Эффективность_Бю"/>
      <sheetName val="Коэффициенты"/>
      <sheetName val="ONO"/>
      <sheetName val="Fm"/>
      <sheetName val="Статьи"/>
      <sheetName val="8_NPV_1"/>
      <sheetName val="_RISK Correlations"/>
      <sheetName val="Анализ закл. работ"/>
      <sheetName val="Variables"/>
      <sheetName val="2.5_Календарь"/>
      <sheetName val="Pump Sizing"/>
      <sheetName val="Major Maint"/>
      <sheetName val="Concentrate"/>
      <sheetName val="KCC"/>
      <sheetName val="Inventory"/>
      <sheetName val="2_5_Календарь"/>
      <sheetName val="ЯНВАРЬ"/>
      <sheetName val="Mine Gen"/>
      <sheetName val="Loan Amortization Table"/>
      <sheetName val="Customize Your Loan Manager"/>
    </sheetNames>
    <sheetDataSet>
      <sheetData sheetId="0" refreshError="1">
        <row r="9">
          <cell r="C9">
            <v>1</v>
          </cell>
        </row>
        <row r="32">
          <cell r="C32">
            <v>0.15</v>
          </cell>
        </row>
      </sheetData>
      <sheetData sheetId="1">
        <row r="9">
          <cell r="C9">
            <v>1</v>
          </cell>
        </row>
      </sheetData>
      <sheetData sheetId="2" refreshError="1"/>
      <sheetData sheetId="3">
        <row r="9">
          <cell r="C9">
            <v>1</v>
          </cell>
        </row>
      </sheetData>
      <sheetData sheetId="4">
        <row r="9">
          <cell r="C9">
            <v>1</v>
          </cell>
        </row>
      </sheetData>
      <sheetData sheetId="5">
        <row r="9">
          <cell r="C9">
            <v>1</v>
          </cell>
        </row>
      </sheetData>
      <sheetData sheetId="6">
        <row r="9">
          <cell r="C9">
            <v>1</v>
          </cell>
        </row>
      </sheetData>
      <sheetData sheetId="7">
        <row r="9">
          <cell r="C9">
            <v>1</v>
          </cell>
        </row>
      </sheetData>
      <sheetData sheetId="8" refreshError="1"/>
      <sheetData sheetId="9">
        <row r="9">
          <cell r="C9">
            <v>1</v>
          </cell>
        </row>
      </sheetData>
      <sheetData sheetId="10" refreshError="1"/>
      <sheetData sheetId="11">
        <row r="9">
          <cell r="C9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Summary"/>
      <sheetName val="Operating instructions"/>
      <sheetName val="SETTINGS"/>
      <sheetName val="Slag"/>
      <sheetName val=" Summary"/>
      <sheetName val="Rates &amp; Unit Prices"/>
      <sheetName val="const"/>
      <sheetName val="Общие начальные данные"/>
      <sheetName val="preferred"/>
      <sheetName val="mac_LOP Sched  Personnel"/>
      <sheetName val="Example"/>
      <sheetName val="FINANAL"/>
      <sheetName val="2_5_Календарь"/>
      <sheetName val="Índices"/>
      <sheetName val="Чувствительность"/>
      <sheetName val="Изменение_оборотных_средств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IRR"/>
      <sheetName val="LISTS"/>
      <sheetName val="EQUIPMENT TYPE"/>
      <sheetName val="WBS"/>
      <sheetName val="_Summary"/>
      <sheetName val="ао"/>
      <sheetName val="Excav. Prod"/>
      <sheetName val="ecc_res"/>
      <sheetName val=" Summary"/>
      <sheetName val="sgv_oz"/>
    </sheetNames>
    <sheetDataSet>
      <sheetData sheetId="0" refreshError="1">
        <row r="2">
          <cell r="C2">
            <v>0.84376081068538689</v>
          </cell>
        </row>
        <row r="3">
          <cell r="C3">
            <v>0.80929065673936795</v>
          </cell>
        </row>
        <row r="4">
          <cell r="D4">
            <v>118.41</v>
          </cell>
        </row>
        <row r="5">
          <cell r="D5">
            <v>125.42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л"/>
      <sheetName val="цтт"/>
      <sheetName val="цргшо"/>
      <sheetName val="юср"/>
      <sheetName val="ник"/>
      <sheetName val="Арт"/>
      <sheetName val="ноф"/>
      <sheetName val="ТВСиК"/>
      <sheetName val="СМУ"/>
      <sheetName val="ЖРЭЦ"/>
      <sheetName val="автоматиз"/>
      <sheetName val="элцех"/>
      <sheetName val="рмц"/>
      <sheetName val="проч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Deep Water International"/>
      <sheetName val="тара 2000"/>
      <sheetName val="Статьи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  <sheetName val="CPIF"/>
      <sheetName val="S"/>
      <sheetName val="U5.1_Расшифровка по 650 стр."/>
      <sheetName val="78"/>
      <sheetName val="Data"/>
      <sheetName val="4НК"/>
      <sheetName val="Налоги"/>
      <sheetName val="PP&amp;E mvt for 2003"/>
      <sheetName val="Balance Sheet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Анализ закл. работ"/>
      <sheetName val="SP Prod"/>
      <sheetName val="Menu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rollforward"/>
      <sheetName val="Отч приб"/>
      <sheetName val="14-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i income statement"/>
      <sheetName val="ekibastuz (internal and corp)"/>
      <sheetName val="pakistan (internal and corp)"/>
      <sheetName val="offset analysis to 31-12-97"/>
      <sheetName val="IRR"/>
      <sheetName val="Customize Your Loan Manager"/>
      <sheetName val="Loan Amortization Table"/>
      <sheetName val="прочие"/>
      <sheetName val="Общие начальные данные"/>
      <sheetName val="Op Assumps"/>
      <sheetName val="Cash Flow Summ"/>
      <sheetName val="Maintenance"/>
      <sheetName val="Debt"/>
      <sheetName val="Pre Tax  Output"/>
      <sheetName val="Tax Output"/>
      <sheetName val="Revenue"/>
      <sheetName val="2_5_Календарь"/>
      <sheetName val="ЯНВАРЬ"/>
      <sheetName val="System"/>
      <sheetName val="ао"/>
      <sheetName val="X-rates"/>
      <sheetName val="curve"/>
    </sheetNames>
    <sheetDataSet>
      <sheetData sheetId="0" refreshError="1">
        <row r="1">
          <cell r="A1">
            <v>76.400000000000006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_5_Календарь"/>
      <sheetName val="altai income statement"/>
      <sheetName val="_Summary"/>
      <sheetName val="Example"/>
      <sheetName val="FINANAL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  <sheetName val="Câmbio - 97"/>
      <sheetName val="Общие начальные данные"/>
      <sheetName val="ЯНВАРЬ"/>
      <sheetName val="altai income statement"/>
      <sheetName val="_Summary"/>
      <sheetName val="BSUSD"/>
      <sheetName val="BSKZT"/>
      <sheetName val="IS$"/>
      <sheetName val="Repair 2009"/>
      <sheetName val="CF$"/>
      <sheetName val="X-rate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_Summary"/>
      <sheetName val="System"/>
      <sheetName val="прочие"/>
      <sheetName val="Câmbio - 97"/>
      <sheetName val="altai income statement"/>
      <sheetName val="SUMMARY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99 cons YTD"/>
      <sheetName val="Calc"/>
      <sheetName val="GoEight"/>
      <sheetName val="MOne"/>
      <sheetName val="KOne"/>
      <sheetName val="MTwo"/>
      <sheetName val="GoSeven"/>
      <sheetName val="GrThree"/>
      <sheetName val="HTwo"/>
      <sheetName val="JOne"/>
      <sheetName val="JTwo"/>
      <sheetName val="HOne"/>
      <sheetName val="GrFour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  <sheetName val="Assumptions"/>
      <sheetName val="System"/>
      <sheetName val="altai income statement"/>
      <sheetName val="8"/>
      <sheetName val="IS"/>
      <sheetName val="BS"/>
      <sheetName val="Assumption"/>
      <sheetName val="Calculations"/>
      <sheetName val="KPI"/>
      <sheetName val="ЯНВАРЬ"/>
      <sheetName val="Sheet1"/>
      <sheetName val="Лист1"/>
      <sheetName val="Thresholds for variances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_NPV_1"/>
      <sheetName val="1.1_Численность Карьер"/>
      <sheetName val="1.2_Численность Подземка"/>
      <sheetName val="1.3_Численность фабрика"/>
      <sheetName val="1.4_Численность лаборатория"/>
      <sheetName val="1.5_Численность дороги и строит"/>
      <sheetName val="COG"/>
      <sheetName val="Сумарн.ч."/>
      <sheetName val="6_Численность РММ"/>
      <sheetName val="7_Численность проч инфр"/>
      <sheetName val="Лист1"/>
      <sheetName val="1_Календарь"/>
      <sheetName val="1_Геол_Экспл_запасы"/>
      <sheetName val="8_Капзатраты"/>
      <sheetName val="9_Колич ресурсов карьер"/>
      <sheetName val="10_Карьер_стоимость_мат"/>
      <sheetName val="11_Колич ресурсов подземка"/>
      <sheetName val="12_Заверочное бурение"/>
      <sheetName val="13_Подземка_стоимость_мат"/>
      <sheetName val="14_Мат Зиф"/>
      <sheetName val="15_Материалы_РММ"/>
      <sheetName val="16_РММ_стоимость_мат"/>
      <sheetName val="17_Материалы_РСУ"/>
      <sheetName val="18_РСУ_стоимость_мат"/>
      <sheetName val="19_Электроэнергия"/>
      <sheetName val="1_Кондиции"/>
      <sheetName val="20_Кальк карьер"/>
      <sheetName val="21_Кальк подземка"/>
      <sheetName val="22_Кальк переработка"/>
      <sheetName val="23_Кальк тран-заготов"/>
      <sheetName val="24_Кальк ремонтных работ"/>
      <sheetName val="25_Кальк РСУ"/>
      <sheetName val="26_Кальк затрат по лаборатор"/>
      <sheetName val="27_Кальк общепроизводств"/>
      <sheetName val="28_Кальк административно-хоз"/>
      <sheetName val="29_Амортизация"/>
      <sheetName val="2_Сводка_1"/>
      <sheetName val="3_Сводка_2"/>
      <sheetName val="4_Сводка_3"/>
      <sheetName val="5_Финансирование_1"/>
      <sheetName val="6_Финансирование_2"/>
      <sheetName val="7_Финансирование_3"/>
      <sheetName val="9_NPV_2"/>
      <sheetName val="10_NPV_3"/>
      <sheetName val="11_ОТЭП"/>
      <sheetName val="12_Государству"/>
      <sheetName val="2_В_прирезках"/>
      <sheetName val="Общая_информация"/>
      <sheetName val="Капзатраты"/>
      <sheetName val="Model"/>
      <sheetName val="Working Capital"/>
      <sheetName val="Налоги"/>
      <sheetName val="совокупные запасы"/>
      <sheetName val="ЯНВАРЬ"/>
      <sheetName val="Finance &amp; Economic Data"/>
      <sheetName val="Cash Flow &amp; Coverages"/>
      <sheetName val="Summary"/>
      <sheetName val="const"/>
      <sheetName val="прочие"/>
      <sheetName val="X-rates"/>
      <sheetName val="SMSTemp"/>
      <sheetName val="T6.200"/>
      <sheetName val="2d clouse"/>
      <sheetName val="EXR"/>
      <sheetName val="flot_1year"/>
      <sheetName val="flot_2year"/>
      <sheetName val="flot_4year"/>
      <sheetName val="flot_6year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itle Page"/>
      <sheetName val="Bank Construction"/>
      <sheetName val="Project Accounting"/>
      <sheetName val="Summary Detail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Owners Construction"/>
      <sheetName val="G &amp; A"/>
      <sheetName val="UG"/>
      <sheetName val="Pit"/>
      <sheetName val="Processing"/>
      <sheetName val="Maint"/>
      <sheetName val="Site General"/>
      <sheetName val="Logistics"/>
      <sheetName val="Tax"/>
      <sheetName val="Inventory"/>
      <sheetName val="Stockpile"/>
      <sheetName val="Exploration"/>
      <sheetName val="Labor"/>
      <sheetName val="Cost Drivers"/>
      <sheetName val="Revisions"/>
      <sheetName val="Title&amp;Header"/>
      <sheetName val="Working Capital"/>
      <sheetName val="прочие"/>
      <sheetName val="8_NPV_1"/>
      <sheetName val="const"/>
      <sheetName val="ЯНВАРЬ"/>
      <sheetName val="altai income statement"/>
      <sheetName val="Finance &amp; Economic Data"/>
      <sheetName val="Cash Flow &amp; Coverages"/>
      <sheetName val="2d clouse"/>
      <sheetName val="EXR"/>
      <sheetName val="Assumptions"/>
    </sheetNames>
    <sheetDataSet>
      <sheetData sheetId="0">
        <row r="11">
          <cell r="B11">
            <v>500</v>
          </cell>
        </row>
        <row r="12">
          <cell r="B12">
            <v>8</v>
          </cell>
        </row>
      </sheetData>
      <sheetData sheetId="1">
        <row r="11">
          <cell r="B11">
            <v>500</v>
          </cell>
        </row>
      </sheetData>
      <sheetData sheetId="2">
        <row r="11">
          <cell r="B11">
            <v>500</v>
          </cell>
        </row>
      </sheetData>
      <sheetData sheetId="3">
        <row r="11">
          <cell r="B11">
            <v>500</v>
          </cell>
        </row>
      </sheetData>
      <sheetData sheetId="4">
        <row r="11">
          <cell r="B11">
            <v>500</v>
          </cell>
        </row>
      </sheetData>
      <sheetData sheetId="5">
        <row r="11">
          <cell r="B11">
            <v>500</v>
          </cell>
        </row>
      </sheetData>
      <sheetData sheetId="6">
        <row r="11">
          <cell r="B11">
            <v>500</v>
          </cell>
        </row>
      </sheetData>
      <sheetData sheetId="7">
        <row r="11">
          <cell r="B11">
            <v>500</v>
          </cell>
        </row>
      </sheetData>
      <sheetData sheetId="8">
        <row r="11">
          <cell r="B11">
            <v>500</v>
          </cell>
        </row>
      </sheetData>
      <sheetData sheetId="9">
        <row r="11">
          <cell r="B11">
            <v>500</v>
          </cell>
        </row>
      </sheetData>
      <sheetData sheetId="10">
        <row r="11">
          <cell r="B11">
            <v>500</v>
          </cell>
        </row>
      </sheetData>
      <sheetData sheetId="11">
        <row r="11">
          <cell r="B11">
            <v>500</v>
          </cell>
        </row>
      </sheetData>
      <sheetData sheetId="12">
        <row r="11">
          <cell r="B11">
            <v>500</v>
          </cell>
        </row>
      </sheetData>
      <sheetData sheetId="13">
        <row r="11">
          <cell r="B11">
            <v>500</v>
          </cell>
        </row>
      </sheetData>
      <sheetData sheetId="14">
        <row r="11">
          <cell r="B11">
            <v>500</v>
          </cell>
        </row>
      </sheetData>
      <sheetData sheetId="15">
        <row r="11">
          <cell r="B11">
            <v>500</v>
          </cell>
        </row>
      </sheetData>
      <sheetData sheetId="16">
        <row r="11">
          <cell r="B11">
            <v>500</v>
          </cell>
        </row>
      </sheetData>
      <sheetData sheetId="17">
        <row r="11">
          <cell r="B11">
            <v>500</v>
          </cell>
        </row>
      </sheetData>
      <sheetData sheetId="18">
        <row r="11">
          <cell r="B11">
            <v>500</v>
          </cell>
        </row>
      </sheetData>
      <sheetData sheetId="19">
        <row r="11">
          <cell r="B11">
            <v>500</v>
          </cell>
        </row>
      </sheetData>
      <sheetData sheetId="20">
        <row r="11">
          <cell r="B11">
            <v>500</v>
          </cell>
        </row>
      </sheetData>
      <sheetData sheetId="21">
        <row r="11">
          <cell r="B11">
            <v>500</v>
          </cell>
        </row>
      </sheetData>
      <sheetData sheetId="22">
        <row r="11">
          <cell r="B11">
            <v>500</v>
          </cell>
        </row>
      </sheetData>
      <sheetData sheetId="23">
        <row r="11">
          <cell r="B11">
            <v>500</v>
          </cell>
        </row>
      </sheetData>
      <sheetData sheetId="24">
        <row r="11">
          <cell r="B11">
            <v>500</v>
          </cell>
        </row>
      </sheetData>
      <sheetData sheetId="25">
        <row r="11">
          <cell r="B11">
            <v>500</v>
          </cell>
        </row>
      </sheetData>
      <sheetData sheetId="26">
        <row r="11">
          <cell r="B11">
            <v>500</v>
          </cell>
        </row>
      </sheetData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рячее_водоснабжение_зим"/>
      <sheetName val="Горячее_водоснабжение_лет"/>
      <sheetName val="Отопление"/>
      <sheetName val="Вентиляция"/>
      <sheetName val="Мощность"/>
      <sheetName val="Лист1"/>
      <sheetName val="altai income statement"/>
      <sheetName val="Input"/>
      <sheetName val="System"/>
      <sheetName val="Customize Your Loan Manager"/>
      <sheetName val="Loan Amortization Table"/>
      <sheetName val="Summary"/>
      <sheetName val="Калькуляция"/>
      <sheetName val="_RISK Correlations"/>
      <sheetName val="Перечень связанных сторон"/>
      <sheetName val="Акбастау "/>
      <sheetName val="прочие"/>
      <sheetName val="Project Proforma"/>
      <sheetName val="Capital"/>
      <sheetName val="Prod Stats"/>
      <sheetName val="Prod Value"/>
      <sheetName val="Tax"/>
      <sheetName val="Labor"/>
      <sheetName val="8_NPV_1"/>
      <sheetName val="Comshare"/>
    </sheetNames>
    <sheetDataSet>
      <sheetData sheetId="0" refreshError="1">
        <row r="29">
          <cell r="E29">
            <v>820.83333333333337</v>
          </cell>
        </row>
        <row r="103">
          <cell r="F103">
            <v>23722.083333333328</v>
          </cell>
        </row>
      </sheetData>
      <sheetData sheetId="1" refreshError="1">
        <row r="29">
          <cell r="E29">
            <v>820.83333333333337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  <sheetName val="Summary"/>
      <sheetName val="Горячее_водоснабжение_лет"/>
      <sheetName val="Горячее_водоснабжение_зим"/>
      <sheetName val="Assumptions"/>
      <sheetName val="Non IC Input"/>
      <sheetName val="Finance &amp; Economic Data"/>
      <sheetName val="Cash Flow &amp; Coverages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НДПИ 2012-2013гг"/>
      <sheetName val="план реализации 2013"/>
      <sheetName val="Доход 2013г на 10.10.12г"/>
      <sheetName val="Лист1"/>
      <sheetName val="Лист2"/>
      <sheetName val="Лист3"/>
      <sheetName val="Расчет волатильности доходов пр"/>
      <sheetName val="Const"/>
      <sheetName val="ЯНВАРЬ"/>
    </sheetNames>
    <definedNames>
      <definedName name="header1" refersTo="#ССЫЛКА!"/>
    </definedNames>
    <sheetDataSet>
      <sheetData sheetId="0">
        <row r="3">
          <cell r="O3">
            <v>145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KTO_WB_FSL_31.12.01"/>
      <sheetName val="ЯНВАРЬ"/>
      <sheetName val="СВОД 1сц."/>
      <sheetName val="#REF"/>
      <sheetName val="B1.2"/>
      <sheetName val="Диаграммы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ао"/>
      <sheetName val="справочники"/>
      <sheetName val="Лист3"/>
      <sheetName val="FES"/>
      <sheetName val="A"/>
      <sheetName val="B-7"/>
      <sheetName val="U-1"/>
      <sheetName val="U-2"/>
      <sheetName val="U4.100 711"/>
      <sheetName val="Статьи"/>
      <sheetName val="Actuals Input"/>
      <sheetName val="Incometl"/>
      <sheetName val="Nvar"/>
      <sheetName val="VD.400_Monthly analytics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B1100 - CAP for Client"/>
      <sheetName val="2210900-Aug"/>
      <sheetName val="расшиф процентов (2)"/>
      <sheetName val="A-20"/>
      <sheetName val="Gas1999"/>
      <sheetName val="Содержание"/>
      <sheetName val="DATA"/>
      <sheetName val=""/>
      <sheetName val="Prelim Cost"/>
      <sheetName val="CamKum Prod"/>
      <sheetName val="2БО"/>
      <sheetName val="map_nat"/>
      <sheetName val="map_RPG"/>
      <sheetName val="Параметры"/>
      <sheetName val="1"/>
      <sheetName val="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ояснения по откл"/>
      <sheetName val="пояснения%20по%20откл.%20за%20а"/>
      <sheetName val="%D0%BF%D0%BE%D1%8F%D1%81%D0%BD%"/>
      <sheetName val="Справочник"/>
      <sheetName val="пояснения%20по%20откл"/>
    </sheetNames>
    <definedNames>
      <definedName name="header1" refersTo="#ССЫЛКА!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намика"/>
      <sheetName val="Динамика с-сти"/>
      <sheetName val="Динамика%20с-сти.xls"/>
      <sheetName val="\\Fsm\sys\Documents and Setting"/>
      <sheetName val="ЯНВАРЬ"/>
      <sheetName val="Reference #'s"/>
      <sheetName val="Finance &amp; Economic Data"/>
      <sheetName val="Cash Flow &amp; Coverages"/>
      <sheetName val="2_5_Календарь"/>
      <sheetName val="\\Usr2\доступ\Работа\1. ЮСР 201"/>
      <sheetName val="Динамика с-сти.xls"/>
      <sheetName val="\\172.26.128.9\share$\Documents"/>
      <sheetName val="\\10.18.249.101\Documents and S"/>
      <sheetName val="%D0%94%D0%B8%D0%BD%D0%B0%D0%BC%"/>
      <sheetName val="Горячее_водоснабжение_лет"/>
      <sheetName val="Горячее_водоснабжение_зим"/>
    </sheetNames>
    <definedNames>
      <definedName name="HILH" refersTo="#ССЫЛКА!"/>
      <definedName name="kjh" refersTo="#ССЫЛКА!"/>
      <definedName name="lkj" refersTo="#ССЫЛКА!"/>
      <definedName name="тмз" refersTo="#ССЫЛКА!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ЯНВАРЬ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Assumptions"/>
      <sheetName val="SMSTemp"/>
      <sheetName val="Input"/>
      <sheetName val="finbal10"/>
      <sheetName val="lib"/>
      <sheetName val="Статьи"/>
      <sheetName val="Форма2"/>
      <sheetName val="Данные"/>
      <sheetName val="Group_Budget"/>
      <sheetName val="Group_Eliminations"/>
      <sheetName val="Aggregated_Group_Budget"/>
      <sheetName val="Aggregated_Budget"/>
      <sheetName val="Planilla_para_exportación"/>
      <sheetName val="FORMATOS_CHILE_PPTO_1999"/>
      <sheetName val="IFRS_Budgeting_model_2_33"/>
      <sheetName val="Reference_#'s"/>
      <sheetName val="stripping (2)"/>
      <sheetName val="Горячее_водоснабжение_лет"/>
      <sheetName val="Горячее_водоснабжение_зим"/>
      <sheetName val="Отопление"/>
      <sheetName val="Вентиляция"/>
      <sheetName val="Equip HR"/>
      <sheetName val="Travel &amp; Fuel"/>
      <sheetName val="ао"/>
      <sheetName val="Mining"/>
      <sheetName val="modaj"/>
      <sheetName val="Grouplist"/>
      <sheetName val="Допущения"/>
      <sheetName val="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KCC"/>
      <sheetName val="Somprof111"/>
      <sheetName val="8_NPV_1"/>
      <sheetName val="Горячее_водоснабжение_лет"/>
      <sheetName val="Горячее_водоснабжение_зим"/>
      <sheetName val="Reference #'s"/>
      <sheetName val="Finance &amp; Economic Data"/>
      <sheetName val="Cash Flow &amp; Coverages"/>
      <sheetName val="а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Tax Rates"/>
      <sheetName val="SCR O&amp;M"/>
      <sheetName val="Input"/>
      <sheetName val="Reference #'s"/>
      <sheetName val="KCC"/>
      <sheetName val="8_NPV_1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Содержание"/>
      <sheetName val="Ввод"/>
      <sheetName val="ЯНВАРЬ"/>
      <sheetName val="US Dollar 2003"/>
      <sheetName val="SDR 2003"/>
      <sheetName val="BY Line Item"/>
      <sheetName val="KCC"/>
      <sheetName val="Проек_расх"/>
      <sheetName val="Проч_расх_"/>
      <sheetName val="US_Dollar_2003"/>
      <sheetName val="SDR_2003"/>
      <sheetName val="BY_Line_Item"/>
      <sheetName val="jule-september2000"/>
      <sheetName val="hiddenА"/>
      <sheetName val="Captions"/>
      <sheetName val="K31X"/>
      <sheetName val="Consolidator Inputs"/>
      <sheetName val="Control"/>
      <sheetName val="Language"/>
      <sheetName val="Configuration"/>
      <sheetName val="Lists"/>
      <sheetName val="Checks"/>
      <sheetName val="SETUP"/>
      <sheetName val="B-4"/>
      <sheetName val="Reference #'s"/>
      <sheetName val="Fm"/>
      <sheetName val="Major Maint"/>
      <sheetName val="A-20"/>
      <sheetName val="Staff"/>
      <sheetName val="Main Menu"/>
      <sheetName val="31.12.03"/>
      <sheetName val="Hidden"/>
      <sheetName val="HypInflInd"/>
      <sheetName val="Grouplist"/>
      <sheetName val="DCF"/>
      <sheetName val="ATI"/>
      <sheetName val="Test catalysts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Cost 99v98"/>
      <sheetName val="SMSTemp"/>
      <sheetName val="??????"/>
      <sheetName val="Kolommen_balans"/>
      <sheetName val="SCR O&amp;M"/>
      <sheetName val="Master"/>
    </sheetNames>
    <sheetDataSet>
      <sheetData sheetId="0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Проек_расх"/>
      <sheetName val="Проч_расх_"/>
      <sheetName val="Catalogue"/>
      <sheetName val="KCC"/>
      <sheetName val="прочие"/>
      <sheetName val="SETUP"/>
      <sheetName val="ФОИ-Сен25.12"/>
      <sheetName val="Concentrate"/>
      <sheetName val="Excess Calc Payroll"/>
      <sheetName val="finbal10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  <sheetName val="Форма2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Hidden"/>
      <sheetName val="FIYATLAR"/>
      <sheetName val="Consolidator Inputs"/>
    </sheetNames>
    <sheetDataSet>
      <sheetData sheetId="0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ex "/>
      <sheetName val="bank кап"/>
      <sheetName val="Лист1"/>
      <sheetName val="ЦЗ"/>
      <sheetName val="Лист2"/>
      <sheetName val="Лист3"/>
      <sheetName val="Major Maint"/>
      <sheetName val="Статьи"/>
      <sheetName val="KCC"/>
      <sheetName val="SCR O&amp;M"/>
      <sheetName val="Банк декабрь 08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8_NPV_1"/>
      <sheetName val="SCR O&amp;M"/>
      <sheetName val="capex "/>
      <sheetName val="Major Maint"/>
      <sheetName val="Summary"/>
      <sheetName val="KCC"/>
      <sheetName val="mac_LOP Sched  Personnel"/>
      <sheetName val="DEBT PYMTS"/>
      <sheetName val="Concentrate"/>
      <sheetName val="Проект2002"/>
      <sheetName val="Горячее_водоснабжение_лет"/>
      <sheetName val="Горячее_водоснабжение_зим"/>
      <sheetName val="Отопление"/>
      <sheetName val="Вентиляция"/>
      <sheetName val="1.5_Капвложения_Амортизация"/>
      <sheetName val="Перевозка"/>
      <sheetName val="Costos"/>
      <sheetName val="Labor"/>
      <sheetName val="Input"/>
      <sheetName val="Inputs"/>
      <sheetName val="Статьи"/>
      <sheetName val="LISTS"/>
      <sheetName val="EQUIPMENT TYPE"/>
      <sheetName val="WBS"/>
      <sheetName val="Анализ закл. работ"/>
      <sheetName val="Приложение №5"/>
      <sheetName val="Анализ закл_ работ"/>
      <sheetName val="Input data"/>
      <sheetName val="Sensitivity"/>
    </sheetNames>
    <sheetDataSet>
      <sheetData sheetId="0">
        <row r="5">
          <cell r="E5">
            <v>10</v>
          </cell>
        </row>
        <row r="7">
          <cell r="E7">
            <v>19</v>
          </cell>
        </row>
        <row r="9">
          <cell r="E9">
            <v>24</v>
          </cell>
        </row>
        <row r="10">
          <cell r="E10">
            <v>29</v>
          </cell>
        </row>
        <row r="13">
          <cell r="E13">
            <v>19.899999999999999</v>
          </cell>
        </row>
        <row r="24">
          <cell r="E24">
            <v>3200</v>
          </cell>
        </row>
        <row r="25">
          <cell r="E25">
            <v>3900</v>
          </cell>
        </row>
        <row r="27">
          <cell r="E27">
            <v>25000</v>
          </cell>
        </row>
        <row r="28">
          <cell r="E28">
            <v>5100</v>
          </cell>
        </row>
        <row r="29">
          <cell r="E29">
            <v>3700</v>
          </cell>
        </row>
        <row r="41">
          <cell r="E41">
            <v>2</v>
          </cell>
        </row>
        <row r="42">
          <cell r="E42">
            <v>2</v>
          </cell>
        </row>
        <row r="43">
          <cell r="E43">
            <v>0.3</v>
          </cell>
        </row>
        <row r="44">
          <cell r="E44">
            <v>0.2</v>
          </cell>
        </row>
        <row r="45">
          <cell r="E45">
            <v>1.1000000000000001</v>
          </cell>
        </row>
        <row r="47">
          <cell r="E47">
            <v>0.114</v>
          </cell>
        </row>
        <row r="48">
          <cell r="E48">
            <v>0.5</v>
          </cell>
        </row>
        <row r="49">
          <cell r="E49">
            <v>0.39</v>
          </cell>
        </row>
        <row r="50">
          <cell r="E50">
            <v>360</v>
          </cell>
        </row>
        <row r="51">
          <cell r="E51">
            <v>12</v>
          </cell>
        </row>
        <row r="63">
          <cell r="E63">
            <v>1.25</v>
          </cell>
        </row>
        <row r="65">
          <cell r="E65">
            <v>6.3E-2</v>
          </cell>
        </row>
        <row r="66">
          <cell r="E66">
            <v>0.01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оговый расчет"/>
      <sheetName val="Объемы вскрыши между 240м и 265"/>
      <sheetName val="Погрузч"/>
      <sheetName val="бульд"/>
      <sheetName val="трансп"/>
      <sheetName val="Major Maint"/>
      <sheetName val="Fm"/>
      <sheetName val="ЯНВАРЬ"/>
      <sheetName val="SCR O&amp;M"/>
      <sheetName val="ао"/>
      <sheetName val=""/>
      <sheetName val="Анализ закл. работ"/>
      <sheetName val="Анализ закл_ работ"/>
      <sheetName val="Статьи"/>
      <sheetName val="Исходные данные"/>
      <sheetName val="Assumptions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0"/>
      <sheetName val="Капзатраты"/>
      <sheetName val="SUMMARY"/>
      <sheetName val="DRAWDOWN"/>
      <sheetName val="ASSUMPTIONS"/>
      <sheetName val="FX rates"/>
      <sheetName val="Option 1"/>
      <sheetName val="Option 2"/>
      <sheetName val="Option 3"/>
      <sheetName val="SGV_Oz"/>
      <sheetName val="@RISK Correlations"/>
    </sheetNames>
    <sheetDataSet>
      <sheetData sheetId="0" refreshError="1">
        <row r="4">
          <cell r="Q4">
            <v>1.073</v>
          </cell>
        </row>
        <row r="9">
          <cell r="Q9">
            <v>47</v>
          </cell>
        </row>
        <row r="10">
          <cell r="Q10">
            <v>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_оборотных_средств"/>
      <sheetName val="Чувствительность"/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Финансирование"/>
      <sheetName val=" Налоги_из_прибыли"/>
      <sheetName val="Финансовая реализуемость"/>
      <sheetName val="Эффективность_Ком"/>
      <sheetName val="Эффективность_Бю"/>
      <sheetName val="Коэффициенты"/>
      <sheetName val="TEP"/>
      <sheetName val="Диаграмма_чу"/>
      <sheetName val="ONO"/>
      <sheetName val="Fm"/>
      <sheetName val="const"/>
      <sheetName val="Статьи"/>
      <sheetName val="8_NPV_1"/>
      <sheetName val="Эффективность"/>
      <sheetName val="Major Maint"/>
      <sheetName val="KCC"/>
      <sheetName val="_RISK Correlations"/>
      <sheetName val="Анализ закл. работ"/>
      <sheetName val="Variables"/>
      <sheetName val="DEBT PYMTS"/>
      <sheetName val="Índices"/>
      <sheetName val="Master"/>
      <sheetName val="Pump Sizing"/>
      <sheetName val="2.5_Календарь"/>
      <sheetName val="Inventory"/>
      <sheetName val="Concentrate"/>
      <sheetName val="ЯНВАРЬ"/>
      <sheetName val="Mine Gen"/>
      <sheetName val="2_5_Календарь"/>
      <sheetName val="Loan Amortization Table"/>
      <sheetName val="Customize Your Loan Manager"/>
      <sheetName val="Sum Statement"/>
    </sheetNames>
    <sheetDataSet>
      <sheetData sheetId="0">
        <row r="9">
          <cell r="C9">
            <v>1</v>
          </cell>
        </row>
      </sheetData>
      <sheetData sheetId="1">
        <row r="9">
          <cell r="C9">
            <v>1</v>
          </cell>
        </row>
        <row r="11">
          <cell r="C11">
            <v>1</v>
          </cell>
        </row>
      </sheetData>
      <sheetData sheetId="2">
        <row r="9">
          <cell r="C9">
            <v>1</v>
          </cell>
        </row>
      </sheetData>
      <sheetData sheetId="3">
        <row r="9">
          <cell r="C9">
            <v>1</v>
          </cell>
        </row>
      </sheetData>
      <sheetData sheetId="4">
        <row r="9">
          <cell r="C9">
            <v>1</v>
          </cell>
        </row>
      </sheetData>
      <sheetData sheetId="5">
        <row r="9">
          <cell r="C9">
            <v>1</v>
          </cell>
        </row>
      </sheetData>
      <sheetData sheetId="6">
        <row r="9">
          <cell r="C9">
            <v>1</v>
          </cell>
        </row>
      </sheetData>
      <sheetData sheetId="7">
        <row r="9">
          <cell r="C9">
            <v>1</v>
          </cell>
        </row>
      </sheetData>
      <sheetData sheetId="8">
        <row r="9">
          <cell r="C9">
            <v>1</v>
          </cell>
        </row>
      </sheetData>
      <sheetData sheetId="9">
        <row r="9">
          <cell r="C9">
            <v>1</v>
          </cell>
        </row>
      </sheetData>
      <sheetData sheetId="10">
        <row r="9">
          <cell r="C9">
            <v>1</v>
          </cell>
        </row>
      </sheetData>
      <sheetData sheetId="11">
        <row r="9">
          <cell r="C9">
            <v>1</v>
          </cell>
        </row>
      </sheetData>
      <sheetData sheetId="12">
        <row r="9">
          <cell r="C9">
            <v>1</v>
          </cell>
        </row>
      </sheetData>
      <sheetData sheetId="13">
        <row r="9">
          <cell r="C9">
            <v>1</v>
          </cell>
        </row>
      </sheetData>
      <sheetData sheetId="14"/>
      <sheetData sheetId="15">
        <row r="9">
          <cell r="C9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увствительность"/>
      <sheetName val="Табл.6_Оценочные_КЗ"/>
      <sheetName val="Табл.7_Оборудование ЗИФ"/>
      <sheetName val="Табл.8_Оценочная_себестоимость"/>
      <sheetName val="Табл.9_Кальк_переработка_сравн"/>
      <sheetName val="Табл.10_товарной_продукции"/>
      <sheetName val="Табл.11_Сводка"/>
      <sheetName val="рис.1"/>
      <sheetName val="рис.2"/>
      <sheetName val="Табл.12_Эффективность_Ком"/>
      <sheetName val="рис.3"/>
      <sheetName val="Табл.13_теп"/>
      <sheetName val="Финансирование"/>
      <sheetName val="Общие начальные данные"/>
      <sheetName val="Структура сценария"/>
      <sheetName val="Капзатраты"/>
      <sheetName val="Запасы"/>
      <sheetName val="Полная_себестоимость"/>
      <sheetName val="Эксплуатационная_себестоимость"/>
      <sheetName val="Изменение_оборотных_средств"/>
      <sheetName val=" Налоги_из_прибыли"/>
      <sheetName val="Эффективность_Бю"/>
      <sheetName val="Коэффициенты"/>
      <sheetName val="этап2_с_форм"/>
      <sheetName val="Статьи"/>
      <sheetName val="Input"/>
      <sheetName val="Fm"/>
      <sheetName val="Cost 99v98"/>
      <sheetName val=""/>
      <sheetName val="capex "/>
      <sheetName val="const"/>
    </sheetNames>
    <sheetDataSet>
      <sheetData sheetId="0">
        <row r="3">
          <cell r="C3">
            <v>29</v>
          </cell>
        </row>
        <row r="12">
          <cell r="C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29</v>
          </cell>
        </row>
      </sheetData>
      <sheetData sheetId="6" refreshError="1"/>
      <sheetData sheetId="7" refreshError="1"/>
      <sheetData sheetId="8">
        <row r="3">
          <cell r="C3">
            <v>29</v>
          </cell>
        </row>
      </sheetData>
      <sheetData sheetId="9" refreshError="1"/>
      <sheetData sheetId="10" refreshError="1"/>
      <sheetData sheetId="11" refreshError="1"/>
      <sheetData sheetId="12">
        <row r="3">
          <cell r="C3">
            <v>29</v>
          </cell>
        </row>
      </sheetData>
      <sheetData sheetId="13" refreshError="1"/>
      <sheetData sheetId="14">
        <row r="3">
          <cell r="C3">
            <v>29</v>
          </cell>
        </row>
      </sheetData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Input"/>
      <sheetName val="Labor"/>
      <sheetName val="Cost Drivers"/>
      <sheetName val="Revisions"/>
      <sheetName val="Title&amp;Header"/>
      <sheetName val="Working Capital"/>
      <sheetName val="ао"/>
      <sheetName val="Статьи"/>
      <sheetName val="Kupol 2009 Prod R2_NBL"/>
      <sheetName val="capex "/>
      <sheetName val="Чувствительность"/>
      <sheetName val="Изменение_оборотных_средств"/>
      <sheetName val="Капзатраты"/>
      <sheetName val="BSUSD"/>
      <sheetName val="BSKZT"/>
      <sheetName val="IS$"/>
      <sheetName val="Repair 2009"/>
      <sheetName val="CF$"/>
      <sheetName val="Trial Balance"/>
      <sheetName val="curve"/>
      <sheetName val="SGV_Oz"/>
      <sheetName val="Анализ закл. работ"/>
      <sheetName val="Exrate"/>
      <sheetName val="Thresholds for variances"/>
      <sheetName val="settings"/>
      <sheetName val="Costos"/>
    </sheetNames>
    <sheetDataSet>
      <sheetData sheetId="0">
        <row r="11">
          <cell r="E11">
            <v>1</v>
          </cell>
        </row>
      </sheetData>
      <sheetData sheetId="1">
        <row r="11">
          <cell r="E1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E11">
            <v>1</v>
          </cell>
        </row>
        <row r="38">
          <cell r="F38">
            <v>15303.4939789781</v>
          </cell>
          <cell r="G38">
            <v>23398.062671259191</v>
          </cell>
          <cell r="H38">
            <v>26369.454461180245</v>
          </cell>
        </row>
      </sheetData>
      <sheetData sheetId="21" refreshError="1"/>
      <sheetData sheetId="22" refreshError="1"/>
      <sheetData sheetId="23">
        <row r="18">
          <cell r="B18">
            <v>28</v>
          </cell>
        </row>
      </sheetData>
      <sheetData sheetId="24">
        <row r="11">
          <cell r="E11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Статьи"/>
      <sheetName val="Форма2"/>
      <sheetName val="const"/>
      <sheetName val="Inventory"/>
      <sheetName val="Input"/>
      <sheetName val="Чувствительность"/>
      <sheetName val="Parameters"/>
      <sheetName val="Hidden"/>
    </sheetNames>
    <sheetDataSet>
      <sheetData sheetId="0" refreshError="1">
        <row r="9">
          <cell r="D9">
            <v>125.72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X-rates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  <sheetName val="capex "/>
      <sheetName val="Статьи"/>
      <sheetName val="Inventory"/>
      <sheetName val="const"/>
      <sheetName val="SUMMARY"/>
      <sheetName val="Чувствительность"/>
      <sheetName val="Изменение_оборотных_средств"/>
      <sheetName val="example"/>
      <sheetName val="Details"/>
      <sheetName val="fin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6">
          <cell r="H6">
            <v>120.75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ISK Correlations"/>
      <sheetName val="X-rates"/>
      <sheetName val="capex "/>
      <sheetName val="const"/>
      <sheetName val="KCC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Revenue"/>
      <sheetName val="Notes"/>
      <sheetName val="Instructions"/>
      <sheetName val="Title"/>
      <sheetName val="Production Sum"/>
      <sheetName val="Taxes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ne Gen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const"/>
      <sheetName val="_RISK Correlations"/>
      <sheetName val="Чувствительность"/>
      <sheetName val="Изменение_оборотных_средств"/>
      <sheetName val="Fm"/>
      <sheetName val="Inventory"/>
      <sheetName val="Input"/>
      <sheetName val="lang"/>
      <sheetName val="X-rates"/>
      <sheetName val="@RISK Correlations"/>
      <sheetName val="Índices"/>
      <sheetName val="Sum_Statement"/>
      <sheetName val="Production_Sum"/>
      <sheetName val="Capital_Equip"/>
      <sheetName val="Mine_Sum"/>
      <sheetName val="Mine_Dev_Det"/>
      <sheetName val="Mine_Stoping_Det"/>
      <sheetName val="Mine_Haulage_Det"/>
      <sheetName val="Mine_Gen"/>
      <sheetName val="Mill_Sum"/>
      <sheetName val="Mill_Const"/>
      <sheetName val="Mill_Prod"/>
      <sheetName val="Mill_Tailings_Imp"/>
      <sheetName val="Mill_Gen"/>
      <sheetName val="Maint_Sum"/>
      <sheetName val="Maint_Sum_Det"/>
      <sheetName val="Maint_Gen"/>
      <sheetName val="Mine_Equip"/>
      <sheetName val="Surf-Trans_Vehicles"/>
      <sheetName val="Surface_Equip"/>
      <sheetName val="Mill_Maint"/>
      <sheetName val="Site_Gen_Sum"/>
      <sheetName val="Site_Gen_Det"/>
      <sheetName val="Magadan_Admin_Sum"/>
      <sheetName val="Magadan_Admin_Det"/>
      <sheetName val="_RISK_Correlations"/>
    </sheetNames>
    <sheetDataSet>
      <sheetData sheetId="0">
        <row r="1">
          <cell r="A1" t="str">
            <v>File:</v>
          </cell>
          <cell r="B1" t="str">
            <v>JuliettaLOMBudgetV08-18-00</v>
          </cell>
          <cell r="K1" t="str">
            <v>JULIETTA PROJECT</v>
          </cell>
          <cell r="X1" t="str">
            <v>JULIETTA PROJECT</v>
          </cell>
          <cell r="AK1" t="str">
            <v>JULIETTA PROJECT</v>
          </cell>
        </row>
        <row r="2">
          <cell r="A2" t="str">
            <v>Vers. Date:</v>
          </cell>
          <cell r="B2" t="str">
            <v>August 19, 2000</v>
          </cell>
          <cell r="K2" t="str">
            <v>OMGC</v>
          </cell>
          <cell r="X2" t="str">
            <v>OMGC</v>
          </cell>
          <cell r="AK2" t="str">
            <v>OMGC</v>
          </cell>
        </row>
        <row r="3">
          <cell r="A3" t="str">
            <v>Date:</v>
          </cell>
          <cell r="B3">
            <v>37028.018581828706</v>
          </cell>
          <cell r="K3" t="str">
            <v>2000 Monthly BUDGET</v>
          </cell>
          <cell r="X3" t="str">
            <v>2001 Monthly BUDGET</v>
          </cell>
          <cell r="AK3" t="str">
            <v>2000 to 2012 Life of Mine (LOM) FORECAST</v>
          </cell>
        </row>
        <row r="4">
          <cell r="A4" t="str">
            <v>Time:</v>
          </cell>
          <cell r="B4">
            <v>37028.018581828706</v>
          </cell>
          <cell r="J4" t="str">
            <v>SUMMARY STATEMENT - 100%</v>
          </cell>
          <cell r="W4" t="str">
            <v>SUMMARY STATEMENT - 100%</v>
          </cell>
          <cell r="AJ4" t="str">
            <v>SUMMARY STATEMENT - 100%</v>
          </cell>
        </row>
        <row r="6">
          <cell r="R6" t="str">
            <v>Total</v>
          </cell>
          <cell r="AE6" t="str">
            <v>Total</v>
          </cell>
          <cell r="AF6" t="str">
            <v>Total</v>
          </cell>
          <cell r="AS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  <cell r="S7" t="str">
            <v>Jan - 01</v>
          </cell>
          <cell r="T7" t="str">
            <v>Feb - 01</v>
          </cell>
          <cell r="U7" t="str">
            <v>Mar - 01</v>
          </cell>
          <cell r="V7" t="str">
            <v>Apr - 01</v>
          </cell>
          <cell r="W7" t="str">
            <v>May - 01</v>
          </cell>
          <cell r="X7" t="str">
            <v>Jun - 01</v>
          </cell>
          <cell r="Y7" t="str">
            <v>Jul - 01</v>
          </cell>
          <cell r="Z7" t="str">
            <v>Aug - 01</v>
          </cell>
          <cell r="AA7" t="str">
            <v>Sep - 01</v>
          </cell>
          <cell r="AB7" t="str">
            <v>Oct - 01</v>
          </cell>
          <cell r="AC7" t="str">
            <v>Nov - 01</v>
          </cell>
          <cell r="AD7" t="str">
            <v>Dec - 01</v>
          </cell>
          <cell r="AE7">
            <v>2001</v>
          </cell>
          <cell r="AF7">
            <v>2000</v>
          </cell>
          <cell r="AG7">
            <v>2001</v>
          </cell>
          <cell r="AH7">
            <v>2002</v>
          </cell>
          <cell r="AI7">
            <v>2003</v>
          </cell>
          <cell r="AJ7">
            <v>2004</v>
          </cell>
          <cell r="AK7">
            <v>2005</v>
          </cell>
          <cell r="AL7">
            <v>2006</v>
          </cell>
          <cell r="AM7">
            <v>2007</v>
          </cell>
          <cell r="AN7">
            <v>2008</v>
          </cell>
          <cell r="AO7">
            <v>2009</v>
          </cell>
          <cell r="AP7">
            <v>2010</v>
          </cell>
          <cell r="AQ7">
            <v>2011</v>
          </cell>
          <cell r="AR7">
            <v>2012</v>
          </cell>
          <cell r="AS7" t="str">
            <v>YEARS</v>
          </cell>
        </row>
        <row r="9">
          <cell r="A9" t="str">
            <v>Revenues</v>
          </cell>
        </row>
        <row r="11">
          <cell r="A11" t="str">
            <v>90-XXX</v>
          </cell>
        </row>
        <row r="12">
          <cell r="A12" t="str">
            <v>Net Production Value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1300188.2763958671</v>
          </cell>
          <cell r="AE12">
            <v>1300188.2763958671</v>
          </cell>
          <cell r="AF12">
            <v>0</v>
          </cell>
          <cell r="AG12">
            <v>1300188.2763958671</v>
          </cell>
          <cell r="AH12">
            <v>29214189.251626231</v>
          </cell>
          <cell r="AI12">
            <v>30594901.640199382</v>
          </cell>
          <cell r="AJ12">
            <v>32193784.175115373</v>
          </cell>
          <cell r="AK12">
            <v>30227949.191417504</v>
          </cell>
          <cell r="AL12">
            <v>1783449.0022936328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125314461.53704798</v>
          </cell>
        </row>
        <row r="13">
          <cell r="A13" t="str">
            <v>Miscellaneous Income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A14" t="str">
            <v>TOTAL REVENUES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1300188.2763958671</v>
          </cell>
          <cell r="AE14">
            <v>1300188.2763958671</v>
          </cell>
          <cell r="AF14">
            <v>0</v>
          </cell>
          <cell r="AG14">
            <v>1300188.2763958671</v>
          </cell>
          <cell r="AH14">
            <v>29214189.251626231</v>
          </cell>
          <cell r="AI14">
            <v>30594901.640199382</v>
          </cell>
          <cell r="AJ14">
            <v>32193784.175115373</v>
          </cell>
          <cell r="AK14">
            <v>30227949.191417504</v>
          </cell>
          <cell r="AL14">
            <v>1783449.0022936328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125314461.53704798</v>
          </cell>
        </row>
        <row r="17">
          <cell r="A17" t="str">
            <v>Expenditures</v>
          </cell>
        </row>
        <row r="19">
          <cell r="A19" t="str">
            <v>1X-XXX</v>
          </cell>
          <cell r="B19" t="str">
            <v>Mine Costs</v>
          </cell>
          <cell r="F19">
            <v>42888</v>
          </cell>
          <cell r="G19">
            <v>0</v>
          </cell>
          <cell r="H19">
            <v>2174</v>
          </cell>
          <cell r="I19">
            <v>0</v>
          </cell>
          <cell r="J19">
            <v>0</v>
          </cell>
          <cell r="K19">
            <v>616.8030178884602</v>
          </cell>
          <cell r="L19">
            <v>117733.60603577692</v>
          </cell>
          <cell r="M19">
            <v>24704.092245559215</v>
          </cell>
          <cell r="N19">
            <v>62125.016285926271</v>
          </cell>
          <cell r="O19">
            <v>52303.673362004403</v>
          </cell>
          <cell r="P19">
            <v>50987.306989005119</v>
          </cell>
          <cell r="Q19">
            <v>67212.75428696083</v>
          </cell>
          <cell r="R19">
            <v>420745.25222312124</v>
          </cell>
          <cell r="S19">
            <v>82810.846503533525</v>
          </cell>
          <cell r="T19">
            <v>74882.192869427367</v>
          </cell>
          <cell r="U19">
            <v>82616.643003741381</v>
          </cell>
          <cell r="V19">
            <v>78645.02448698935</v>
          </cell>
          <cell r="W19">
            <v>126549.4952261689</v>
          </cell>
          <cell r="X19">
            <v>124246.1054920656</v>
          </cell>
          <cell r="Y19">
            <v>126499.41841935781</v>
          </cell>
          <cell r="Z19">
            <v>131725.65916501419</v>
          </cell>
          <cell r="AA19">
            <v>103257.03587597128</v>
          </cell>
          <cell r="AB19">
            <v>119362.45877440624</v>
          </cell>
          <cell r="AC19">
            <v>147356.06405411215</v>
          </cell>
          <cell r="AD19">
            <v>157656.38173740549</v>
          </cell>
          <cell r="AE19">
            <v>1355607.3256081934</v>
          </cell>
          <cell r="AF19">
            <v>420745.25222312124</v>
          </cell>
          <cell r="AG19">
            <v>1355607.3256081934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1776352.5778313146</v>
          </cell>
        </row>
        <row r="20">
          <cell r="A20" t="str">
            <v>10-468</v>
          </cell>
          <cell r="B20" t="str">
            <v>Mine Capital Expenses</v>
          </cell>
          <cell r="F20">
            <v>0</v>
          </cell>
          <cell r="G20">
            <v>0</v>
          </cell>
          <cell r="H20">
            <v>0</v>
          </cell>
          <cell r="I20">
            <v>5865</v>
          </cell>
          <cell r="J20">
            <v>78050</v>
          </cell>
          <cell r="K20">
            <v>412095</v>
          </cell>
          <cell r="L20">
            <v>0</v>
          </cell>
          <cell r="M20">
            <v>0</v>
          </cell>
          <cell r="N20">
            <v>229500</v>
          </cell>
          <cell r="O20">
            <v>832950</v>
          </cell>
          <cell r="P20">
            <v>0</v>
          </cell>
          <cell r="Q20">
            <v>0</v>
          </cell>
          <cell r="R20">
            <v>1558460</v>
          </cell>
          <cell r="S20">
            <v>0</v>
          </cell>
          <cell r="T20">
            <v>0</v>
          </cell>
          <cell r="U20">
            <v>0</v>
          </cell>
          <cell r="V20">
            <v>227100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30000</v>
          </cell>
          <cell r="AB20">
            <v>0</v>
          </cell>
          <cell r="AC20">
            <v>0</v>
          </cell>
          <cell r="AD20">
            <v>0</v>
          </cell>
          <cell r="AE20">
            <v>257100</v>
          </cell>
          <cell r="AF20">
            <v>1558460</v>
          </cell>
          <cell r="AG20">
            <v>257100</v>
          </cell>
          <cell r="AH20">
            <v>130000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1945560</v>
          </cell>
        </row>
        <row r="22">
          <cell r="A22" t="str">
            <v>2X-XXX</v>
          </cell>
          <cell r="B22" t="str">
            <v>Mill Costs</v>
          </cell>
          <cell r="F22">
            <v>139219</v>
          </cell>
          <cell r="G22">
            <v>340631</v>
          </cell>
          <cell r="H22">
            <v>685845</v>
          </cell>
          <cell r="I22">
            <v>600000</v>
          </cell>
          <cell r="J22">
            <v>402328</v>
          </cell>
          <cell r="K22">
            <v>1500000</v>
          </cell>
          <cell r="L22">
            <v>1231000</v>
          </cell>
          <cell r="M22">
            <v>1518000</v>
          </cell>
          <cell r="N22">
            <v>3456000</v>
          </cell>
          <cell r="O22">
            <v>2460000</v>
          </cell>
          <cell r="P22">
            <v>2168000</v>
          </cell>
          <cell r="Q22">
            <v>1849000</v>
          </cell>
          <cell r="R22">
            <v>16350023</v>
          </cell>
          <cell r="S22">
            <v>490000</v>
          </cell>
          <cell r="T22">
            <v>564000</v>
          </cell>
          <cell r="U22">
            <v>512000</v>
          </cell>
          <cell r="V22">
            <v>510000</v>
          </cell>
          <cell r="W22">
            <v>599000</v>
          </cell>
          <cell r="X22">
            <v>599000</v>
          </cell>
          <cell r="Y22">
            <v>553000</v>
          </cell>
          <cell r="Z22">
            <v>411000</v>
          </cell>
          <cell r="AA22">
            <v>413000</v>
          </cell>
          <cell r="AB22">
            <v>514000</v>
          </cell>
          <cell r="AC22">
            <v>414000</v>
          </cell>
          <cell r="AD22">
            <v>396600</v>
          </cell>
          <cell r="AE22">
            <v>5975600</v>
          </cell>
          <cell r="AF22">
            <v>16350023</v>
          </cell>
          <cell r="AG22">
            <v>5975600</v>
          </cell>
          <cell r="AH22">
            <v>1486651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23812274</v>
          </cell>
        </row>
        <row r="23">
          <cell r="A23" t="str">
            <v>20-468</v>
          </cell>
          <cell r="B23" t="str">
            <v>Mill Capital Expenses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5">
          <cell r="A25" t="str">
            <v>3X-XXX</v>
          </cell>
          <cell r="B25" t="str">
            <v>Maintenance Costs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72052.257921829398</v>
          </cell>
          <cell r="M25">
            <v>57922.903733503983</v>
          </cell>
          <cell r="N25">
            <v>42891.565064762799</v>
          </cell>
          <cell r="O25">
            <v>68759.33183407929</v>
          </cell>
          <cell r="P25">
            <v>59313.033447295253</v>
          </cell>
          <cell r="Q25">
            <v>70417.189549945062</v>
          </cell>
          <cell r="R25">
            <v>371356.2815514158</v>
          </cell>
          <cell r="S25">
            <v>98536.147343719786</v>
          </cell>
          <cell r="T25">
            <v>96881.109022369768</v>
          </cell>
          <cell r="U25">
            <v>102346.00734371977</v>
          </cell>
          <cell r="V25">
            <v>96551.134569936432</v>
          </cell>
          <cell r="W25">
            <v>117965.20127384955</v>
          </cell>
          <cell r="X25">
            <v>114164.07423339956</v>
          </cell>
          <cell r="Y25">
            <v>144705.8527341091</v>
          </cell>
          <cell r="Z25">
            <v>116523.72473410911</v>
          </cell>
          <cell r="AA25">
            <v>100443.11996032577</v>
          </cell>
          <cell r="AB25">
            <v>110461.42493410912</v>
          </cell>
          <cell r="AC25">
            <v>130910.58796032578</v>
          </cell>
          <cell r="AD25">
            <v>127697.41113410912</v>
          </cell>
          <cell r="AE25">
            <v>1357185.795244083</v>
          </cell>
          <cell r="AF25">
            <v>371356.2815514158</v>
          </cell>
          <cell r="AG25">
            <v>1357185.795244083</v>
          </cell>
          <cell r="AH25">
            <v>33486.133999999998</v>
          </cell>
          <cell r="AI25">
            <v>11987.525000000001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1774015.7357954988</v>
          </cell>
        </row>
        <row r="26">
          <cell r="A26" t="str">
            <v>3X-468</v>
          </cell>
          <cell r="B26" t="str">
            <v>Maintenance Capital Expenses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8">
          <cell r="A28" t="str">
            <v>4X-XXX</v>
          </cell>
          <cell r="B28" t="str">
            <v>Site General Costs</v>
          </cell>
          <cell r="F28">
            <v>0</v>
          </cell>
          <cell r="G28">
            <v>0</v>
          </cell>
          <cell r="H28">
            <v>0</v>
          </cell>
          <cell r="I28">
            <v>-2284</v>
          </cell>
          <cell r="J28">
            <v>37640</v>
          </cell>
          <cell r="K28">
            <v>42238.841969484398</v>
          </cell>
          <cell r="L28">
            <v>92913.028439081012</v>
          </cell>
          <cell r="M28">
            <v>106949.22257255517</v>
          </cell>
          <cell r="N28">
            <v>115467.61247122893</v>
          </cell>
          <cell r="O28">
            <v>119111.72407255518</v>
          </cell>
          <cell r="P28">
            <v>116845.96247122892</v>
          </cell>
          <cell r="Q28">
            <v>120313.95157255519</v>
          </cell>
          <cell r="R28">
            <v>749196.34356868884</v>
          </cell>
          <cell r="S28">
            <v>126289.25905775976</v>
          </cell>
          <cell r="T28">
            <v>118569.94610429851</v>
          </cell>
          <cell r="U28">
            <v>155786.29905775975</v>
          </cell>
          <cell r="V28">
            <v>135076.28807327268</v>
          </cell>
          <cell r="W28">
            <v>147592.79985775973</v>
          </cell>
          <cell r="X28">
            <v>174321.01927327269</v>
          </cell>
          <cell r="Y28">
            <v>158419.02225775976</v>
          </cell>
          <cell r="Z28">
            <v>161871.39905775976</v>
          </cell>
          <cell r="AA28">
            <v>181049.93607327269</v>
          </cell>
          <cell r="AB28">
            <v>158791.48305775976</v>
          </cell>
          <cell r="AC28">
            <v>162265.80807327267</v>
          </cell>
          <cell r="AD28">
            <v>177972.33905775976</v>
          </cell>
          <cell r="AE28">
            <v>1858005.5990017075</v>
          </cell>
          <cell r="AF28">
            <v>749196.34356868884</v>
          </cell>
          <cell r="AG28">
            <v>1858005.5990017075</v>
          </cell>
          <cell r="AH28">
            <v>670755.45599999989</v>
          </cell>
          <cell r="AI28">
            <v>189717.39999999997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3467674.7985703959</v>
          </cell>
        </row>
        <row r="29">
          <cell r="A29" t="str">
            <v>40-468</v>
          </cell>
          <cell r="B29" t="str">
            <v>Site General Capital Expenses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124035</v>
          </cell>
          <cell r="M29">
            <v>70000</v>
          </cell>
          <cell r="N29">
            <v>37500</v>
          </cell>
          <cell r="O29">
            <v>0</v>
          </cell>
          <cell r="P29">
            <v>0</v>
          </cell>
          <cell r="Q29">
            <v>0</v>
          </cell>
          <cell r="R29">
            <v>231535</v>
          </cell>
          <cell r="S29">
            <v>30000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30000</v>
          </cell>
          <cell r="AF29">
            <v>231535</v>
          </cell>
          <cell r="AG29">
            <v>30000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261535</v>
          </cell>
        </row>
        <row r="31">
          <cell r="A31" t="str">
            <v>7X-XXX</v>
          </cell>
          <cell r="B31" t="str">
            <v>Magadan Administration Costs</v>
          </cell>
          <cell r="F31">
            <v>100212</v>
          </cell>
          <cell r="G31">
            <v>96488</v>
          </cell>
          <cell r="H31">
            <v>274404</v>
          </cell>
          <cell r="I31">
            <v>171088.01370201242</v>
          </cell>
          <cell r="J31">
            <v>154936.11785160907</v>
          </cell>
          <cell r="K31">
            <v>179737.5112045295</v>
          </cell>
          <cell r="L31">
            <v>286472.9631531295</v>
          </cell>
          <cell r="M31">
            <v>214470.64913692954</v>
          </cell>
          <cell r="N31">
            <v>218011.70441577907</v>
          </cell>
          <cell r="O31">
            <v>356511.7044157791</v>
          </cell>
          <cell r="P31">
            <v>181932.00671577902</v>
          </cell>
          <cell r="Q31">
            <v>184932.00671577902</v>
          </cell>
          <cell r="R31">
            <v>2419196.6773113264</v>
          </cell>
          <cell r="S31">
            <v>184175.11960644447</v>
          </cell>
          <cell r="T31">
            <v>177680.15916908346</v>
          </cell>
          <cell r="U31">
            <v>177800.46041656722</v>
          </cell>
          <cell r="V31">
            <v>232800.20885073929</v>
          </cell>
          <cell r="W31">
            <v>207880.15811656724</v>
          </cell>
          <cell r="X31">
            <v>234834.65820073933</v>
          </cell>
          <cell r="Y31">
            <v>284874.75861656724</v>
          </cell>
          <cell r="Z31">
            <v>204795.06091656722</v>
          </cell>
          <cell r="AA31">
            <v>204754.96050073931</v>
          </cell>
          <cell r="AB31">
            <v>239795.06091656722</v>
          </cell>
          <cell r="AC31">
            <v>199754.96050073931</v>
          </cell>
          <cell r="AD31">
            <v>201795.06091656722</v>
          </cell>
          <cell r="AE31">
            <v>2550940.6267278884</v>
          </cell>
          <cell r="AF31">
            <v>2419196.6773113264</v>
          </cell>
          <cell r="AG31">
            <v>2550940.6267278884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4970137.3040392147</v>
          </cell>
        </row>
        <row r="32">
          <cell r="A32" t="str">
            <v>70-468</v>
          </cell>
          <cell r="B32" t="str">
            <v>Magadan Admininstration Capital Expenses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20000</v>
          </cell>
          <cell r="M32">
            <v>20000</v>
          </cell>
          <cell r="N32">
            <v>5000</v>
          </cell>
          <cell r="O32">
            <v>0</v>
          </cell>
          <cell r="P32">
            <v>0</v>
          </cell>
          <cell r="Q32">
            <v>0</v>
          </cell>
          <cell r="R32">
            <v>45000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15000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15000</v>
          </cell>
          <cell r="AF32">
            <v>45000</v>
          </cell>
          <cell r="AG32">
            <v>15000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60000</v>
          </cell>
        </row>
        <row r="35">
          <cell r="A35" t="str">
            <v>TOTAL COSTS **</v>
          </cell>
          <cell r="F35">
            <v>282319</v>
          </cell>
          <cell r="G35">
            <v>437119</v>
          </cell>
          <cell r="H35">
            <v>962423</v>
          </cell>
          <cell r="I35">
            <v>774669.01370201237</v>
          </cell>
          <cell r="J35">
            <v>672954.11785160913</v>
          </cell>
          <cell r="K35">
            <v>2134688.1561919022</v>
          </cell>
          <cell r="L35">
            <v>1944206.8555498167</v>
          </cell>
          <cell r="M35">
            <v>2012046.8676885478</v>
          </cell>
          <cell r="N35">
            <v>4166495.8982376968</v>
          </cell>
          <cell r="O35">
            <v>3889636.433684418</v>
          </cell>
          <cell r="P35">
            <v>2577078.3096233089</v>
          </cell>
          <cell r="Q35">
            <v>2291875.9021252403</v>
          </cell>
          <cell r="R35">
            <v>22145512.554654557</v>
          </cell>
          <cell r="S35">
            <v>1011811.3725114575</v>
          </cell>
          <cell r="T35">
            <v>1032013.407165179</v>
          </cell>
          <cell r="U35">
            <v>1030549.4098217883</v>
          </cell>
          <cell r="V35">
            <v>1280172.6559809376</v>
          </cell>
          <cell r="W35">
            <v>1213987.6544743455</v>
          </cell>
          <cell r="X35">
            <v>1246565.8571994773</v>
          </cell>
          <cell r="Y35">
            <v>1267499.0520277941</v>
          </cell>
          <cell r="Z35">
            <v>1025915.8438734503</v>
          </cell>
          <cell r="AA35">
            <v>1032505.0524103091</v>
          </cell>
          <cell r="AB35">
            <v>1142410.4276828424</v>
          </cell>
          <cell r="AC35">
            <v>1054287.42058845</v>
          </cell>
          <cell r="AD35">
            <v>1061721.1928458414</v>
          </cell>
          <cell r="AE35">
            <v>13399439.346581873</v>
          </cell>
          <cell r="AF35">
            <v>22145512.554654557</v>
          </cell>
          <cell r="AG35">
            <v>13399439.346581873</v>
          </cell>
          <cell r="AH35">
            <v>2320892.59</v>
          </cell>
          <cell r="AI35">
            <v>201704.92499999996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38067549.41623643</v>
          </cell>
        </row>
        <row r="38">
          <cell r="A38" t="str">
            <v>OPERATING INCOME / (LOSS)</v>
          </cell>
          <cell r="F38">
            <v>-282319</v>
          </cell>
          <cell r="G38">
            <v>-437119</v>
          </cell>
          <cell r="H38">
            <v>-962423</v>
          </cell>
          <cell r="I38">
            <v>-774669.01370201237</v>
          </cell>
          <cell r="J38">
            <v>-672954.11785160913</v>
          </cell>
          <cell r="K38">
            <v>-2134688.1561919022</v>
          </cell>
          <cell r="L38">
            <v>-1944206.8555498167</v>
          </cell>
          <cell r="M38">
            <v>-2012046.8676885478</v>
          </cell>
          <cell r="N38">
            <v>-4166495.8982376968</v>
          </cell>
          <cell r="O38">
            <v>-3889636.433684418</v>
          </cell>
          <cell r="P38">
            <v>-2577078.3096233089</v>
          </cell>
          <cell r="Q38">
            <v>-2291875.9021252403</v>
          </cell>
          <cell r="R38">
            <v>-22145512.554654554</v>
          </cell>
          <cell r="S38">
            <v>-1011811.3725114575</v>
          </cell>
          <cell r="T38">
            <v>-1032013.407165179</v>
          </cell>
          <cell r="U38">
            <v>-1030549.4098217883</v>
          </cell>
          <cell r="V38">
            <v>-1280172.6559809376</v>
          </cell>
          <cell r="W38">
            <v>-1213987.6544743455</v>
          </cell>
          <cell r="X38">
            <v>-1246565.8571994773</v>
          </cell>
          <cell r="Y38">
            <v>-1267499.0520277941</v>
          </cell>
          <cell r="Z38">
            <v>-1025915.8438734503</v>
          </cell>
          <cell r="AA38">
            <v>-1032505.0524103091</v>
          </cell>
          <cell r="AB38">
            <v>-1142410.4276828424</v>
          </cell>
          <cell r="AC38">
            <v>-1054287.42058845</v>
          </cell>
          <cell r="AD38">
            <v>238467.08355002571</v>
          </cell>
          <cell r="AE38">
            <v>-12099251.070186004</v>
          </cell>
          <cell r="AF38">
            <v>-22145512.554654554</v>
          </cell>
          <cell r="AG38">
            <v>-12099251.070186004</v>
          </cell>
          <cell r="AH38">
            <v>26893296.661626231</v>
          </cell>
          <cell r="AI38">
            <v>30393196.715199381</v>
          </cell>
          <cell r="AJ38">
            <v>32193784.175115373</v>
          </cell>
          <cell r="AK38">
            <v>30227949.191417504</v>
          </cell>
          <cell r="AL38">
            <v>1783449.0022936328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87246912.120811552</v>
          </cell>
        </row>
        <row r="40">
          <cell r="A40" t="str">
            <v>80-XXX</v>
          </cell>
          <cell r="B40" t="str">
            <v>Taxes &amp; Royalties</v>
          </cell>
          <cell r="F40">
            <v>37284.28</v>
          </cell>
          <cell r="G40">
            <v>13625.24</v>
          </cell>
          <cell r="H40">
            <v>27520.760000000006</v>
          </cell>
          <cell r="I40">
            <v>54254.733067344794</v>
          </cell>
          <cell r="J40">
            <v>20837.083346194326</v>
          </cell>
          <cell r="K40">
            <v>78118.575298141004</v>
          </cell>
          <cell r="L40">
            <v>93382.326692388626</v>
          </cell>
          <cell r="M40">
            <v>67126.148724725907</v>
          </cell>
          <cell r="N40">
            <v>152352.7974284215</v>
          </cell>
          <cell r="O40">
            <v>165457.23632855219</v>
          </cell>
          <cell r="P40">
            <v>89651.289164686299</v>
          </cell>
          <cell r="Q40">
            <v>77659.631040818873</v>
          </cell>
          <cell r="R40">
            <v>877270.10109127348</v>
          </cell>
          <cell r="S40">
            <v>61368.269352569907</v>
          </cell>
          <cell r="T40">
            <v>27573.765546200968</v>
          </cell>
          <cell r="U40">
            <v>25802.912154980695</v>
          </cell>
          <cell r="V40">
            <v>69898.254449276472</v>
          </cell>
          <cell r="W40">
            <v>31115.631927233309</v>
          </cell>
          <cell r="X40">
            <v>30370.934725740743</v>
          </cell>
          <cell r="Y40">
            <v>64714.651794741665</v>
          </cell>
          <cell r="Z40">
            <v>22235.180701738023</v>
          </cell>
          <cell r="AA40">
            <v>22135.325576071438</v>
          </cell>
          <cell r="AB40">
            <v>61200.901571651819</v>
          </cell>
          <cell r="AC40">
            <v>23001.430940110076</v>
          </cell>
          <cell r="AD40">
            <v>1782767.871368832</v>
          </cell>
          <cell r="AE40">
            <v>2222185.1301091472</v>
          </cell>
          <cell r="AF40">
            <v>877270.10109127348</v>
          </cell>
          <cell r="AG40">
            <v>2222185.1301091472</v>
          </cell>
          <cell r="AH40">
            <v>6792237.1240831297</v>
          </cell>
          <cell r="AI40">
            <v>7557862.9247646984</v>
          </cell>
          <cell r="AJ40">
            <v>7858827.9261465929</v>
          </cell>
          <cell r="AK40">
            <v>7689259.0490579903</v>
          </cell>
          <cell r="AL40">
            <v>651327.68506755074</v>
          </cell>
          <cell r="AM40">
            <v>136909.36604918659</v>
          </cell>
          <cell r="AN40">
            <v>5946.6039999999111</v>
          </cell>
          <cell r="AO40">
            <v>-1.1824071407318117E-10</v>
          </cell>
          <cell r="AP40">
            <v>-1.1824071407318117E-10</v>
          </cell>
          <cell r="AQ40">
            <v>-1.1824071407318117E-10</v>
          </cell>
          <cell r="AR40">
            <v>-1.1824071407318117E-10</v>
          </cell>
          <cell r="AS40">
            <v>33791825.910369575</v>
          </cell>
        </row>
        <row r="42">
          <cell r="A42" t="str">
            <v>XX-454</v>
          </cell>
          <cell r="B42" t="str">
            <v>OMGC: Bank Fees, Debt Service,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1750000</v>
          </cell>
          <cell r="AE42">
            <v>1750000</v>
          </cell>
          <cell r="AF42">
            <v>0</v>
          </cell>
          <cell r="AG42">
            <v>1750000</v>
          </cell>
          <cell r="AH42">
            <v>21000000</v>
          </cell>
          <cell r="AI42">
            <v>21000000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43750000</v>
          </cell>
        </row>
        <row r="43">
          <cell r="B43" t="str">
            <v xml:space="preserve">             Loan Repayment</v>
          </cell>
        </row>
        <row r="45">
          <cell r="A45" t="str">
            <v>XX-XXX</v>
          </cell>
          <cell r="B45" t="str">
            <v>Working Capital:</v>
          </cell>
        </row>
        <row r="46">
          <cell r="C46" t="str">
            <v>Inventory Wares</v>
          </cell>
          <cell r="F46" t="str">
            <v>2.2 m total</v>
          </cell>
        </row>
        <row r="47">
          <cell r="C47" t="str">
            <v>Mill 1st Fill Reagents</v>
          </cell>
          <cell r="F47" t="str">
            <v>0.3 m total</v>
          </cell>
        </row>
        <row r="48">
          <cell r="A48" t="str">
            <v>NET INCOME / (LOSS)</v>
          </cell>
          <cell r="F48">
            <v>-319603.28000000003</v>
          </cell>
          <cell r="G48">
            <v>-450744.24</v>
          </cell>
          <cell r="H48">
            <v>-989943.76</v>
          </cell>
          <cell r="I48">
            <v>-828923.74676935712</v>
          </cell>
          <cell r="J48">
            <v>-693791.20119780349</v>
          </cell>
          <cell r="K48">
            <v>-2212806.7314900435</v>
          </cell>
          <cell r="L48">
            <v>-2037589.1822422054</v>
          </cell>
          <cell r="M48">
            <v>-2079173.0164132738</v>
          </cell>
          <cell r="N48">
            <v>-4318848.6956661185</v>
          </cell>
          <cell r="O48">
            <v>-4055093.67001297</v>
          </cell>
          <cell r="P48">
            <v>-2666729.5987879951</v>
          </cell>
          <cell r="Q48">
            <v>-2369535.5331660593</v>
          </cell>
          <cell r="R48">
            <v>-23022782.655745827</v>
          </cell>
          <cell r="S48">
            <v>-1073179.6418640274</v>
          </cell>
          <cell r="T48">
            <v>-1059587.1727113801</v>
          </cell>
          <cell r="U48">
            <v>-1056352.321976769</v>
          </cell>
          <cell r="V48">
            <v>-1350070.9104302141</v>
          </cell>
          <cell r="W48">
            <v>-1245103.2864015789</v>
          </cell>
          <cell r="X48">
            <v>-1276936.791925218</v>
          </cell>
          <cell r="Y48">
            <v>-1332213.7038225357</v>
          </cell>
          <cell r="Z48">
            <v>-1048151.0245751883</v>
          </cell>
          <cell r="AA48">
            <v>-1054640.3779863806</v>
          </cell>
          <cell r="AB48">
            <v>-1203611.3292544943</v>
          </cell>
          <cell r="AC48">
            <v>-1077288.85152856</v>
          </cell>
          <cell r="AD48">
            <v>-3294300.7878188062</v>
          </cell>
          <cell r="AE48">
            <v>-16071436.200295156</v>
          </cell>
          <cell r="AF48">
            <v>-23022782.655745827</v>
          </cell>
          <cell r="AG48">
            <v>-16071436.200295156</v>
          </cell>
          <cell r="AH48">
            <v>-898940.4624568969</v>
          </cell>
          <cell r="AI48">
            <v>1835333.7904346809</v>
          </cell>
          <cell r="AJ48">
            <v>24334956.24896878</v>
          </cell>
          <cell r="AK48">
            <v>22538690.142359514</v>
          </cell>
          <cell r="AL48">
            <v>1132121.3172260821</v>
          </cell>
          <cell r="AM48">
            <v>-136909.36604918659</v>
          </cell>
          <cell r="AN48">
            <v>-5946.6039999999111</v>
          </cell>
          <cell r="AO48">
            <v>1.1824071407318117E-10</v>
          </cell>
          <cell r="AP48">
            <v>1.1824071407318117E-10</v>
          </cell>
          <cell r="AQ48">
            <v>1.1824071407318117E-10</v>
          </cell>
          <cell r="AR48">
            <v>1.1824071407318117E-10</v>
          </cell>
          <cell r="AS48">
            <v>9705086.2104419768</v>
          </cell>
        </row>
        <row r="51">
          <cell r="A51" t="str">
            <v>TOTAL PRE-PRODUCTION COSTS*</v>
          </cell>
          <cell r="F51">
            <v>282319</v>
          </cell>
          <cell r="G51">
            <v>437119</v>
          </cell>
          <cell r="H51">
            <v>962423</v>
          </cell>
          <cell r="I51">
            <v>774669.01370201237</v>
          </cell>
          <cell r="J51">
            <v>672954.11785160913</v>
          </cell>
          <cell r="K51">
            <v>2134688.1561919022</v>
          </cell>
          <cell r="L51">
            <v>1944206.8555498167</v>
          </cell>
          <cell r="M51">
            <v>2012046.8676885478</v>
          </cell>
          <cell r="N51">
            <v>4166495.8982376968</v>
          </cell>
          <cell r="O51">
            <v>3889636.433684418</v>
          </cell>
          <cell r="P51">
            <v>2577078.3096233089</v>
          </cell>
          <cell r="Q51">
            <v>2291875.9021252403</v>
          </cell>
          <cell r="R51">
            <v>22145512.554654554</v>
          </cell>
          <cell r="S51">
            <v>1011811.3725114575</v>
          </cell>
          <cell r="T51">
            <v>1032013.407165179</v>
          </cell>
          <cell r="U51">
            <v>1030549.4098217883</v>
          </cell>
          <cell r="V51">
            <v>1280172.6559809376</v>
          </cell>
          <cell r="W51">
            <v>1213987.6544743455</v>
          </cell>
          <cell r="X51">
            <v>1246565.8571994773</v>
          </cell>
          <cell r="Y51">
            <v>1267499.0520277941</v>
          </cell>
          <cell r="Z51">
            <v>1025915.8438734503</v>
          </cell>
          <cell r="AA51">
            <v>1032505.0524103091</v>
          </cell>
          <cell r="AB51">
            <v>1142410.4276828424</v>
          </cell>
          <cell r="AC51">
            <v>1054287.42058845</v>
          </cell>
          <cell r="AD51">
            <v>396600</v>
          </cell>
          <cell r="AE51">
            <v>12734318.153736031</v>
          </cell>
          <cell r="AF51">
            <v>22145512.554654554</v>
          </cell>
          <cell r="AG51">
            <v>12734318.153736031</v>
          </cell>
          <cell r="AH51">
            <v>1486651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36366481.708390586</v>
          </cell>
        </row>
        <row r="52">
          <cell r="A52" t="str">
            <v>CUMULATIVE PRE-PRODUCTION COSTS*</v>
          </cell>
          <cell r="F52">
            <v>282319</v>
          </cell>
          <cell r="G52">
            <v>719438</v>
          </cell>
          <cell r="H52">
            <v>1681861</v>
          </cell>
          <cell r="I52">
            <v>2456530.0137020126</v>
          </cell>
          <cell r="J52">
            <v>3129484.131553622</v>
          </cell>
          <cell r="K52">
            <v>5264172.2877455242</v>
          </cell>
          <cell r="L52">
            <v>7208379.1432953412</v>
          </cell>
          <cell r="M52">
            <v>9220426.0109838881</v>
          </cell>
          <cell r="N52">
            <v>13386921.909221586</v>
          </cell>
          <cell r="O52">
            <v>17276558.342906006</v>
          </cell>
          <cell r="P52">
            <v>19853636.652529314</v>
          </cell>
          <cell r="Q52">
            <v>22145512.554654554</v>
          </cell>
          <cell r="R52">
            <v>22145512.554654554</v>
          </cell>
          <cell r="S52">
            <v>23157323.927166011</v>
          </cell>
          <cell r="T52">
            <v>24189337.334331192</v>
          </cell>
          <cell r="U52">
            <v>25219886.744152982</v>
          </cell>
          <cell r="V52">
            <v>26500059.400133919</v>
          </cell>
          <cell r="W52">
            <v>27714047.054608263</v>
          </cell>
          <cell r="X52">
            <v>28960612.911807742</v>
          </cell>
          <cell r="Y52">
            <v>30228111.963835537</v>
          </cell>
          <cell r="Z52">
            <v>31254027.807708986</v>
          </cell>
          <cell r="AA52">
            <v>32286532.860119294</v>
          </cell>
          <cell r="AB52">
            <v>33428943.287802137</v>
          </cell>
          <cell r="AC52">
            <v>34483230.708390586</v>
          </cell>
          <cell r="AD52">
            <v>34879830.708390586</v>
          </cell>
          <cell r="AE52">
            <v>34879830.708390586</v>
          </cell>
          <cell r="AF52">
            <v>22145512.554654554</v>
          </cell>
          <cell r="AG52">
            <v>34879830.708390586</v>
          </cell>
          <cell r="AH52">
            <v>36366481.708390586</v>
          </cell>
          <cell r="AI52">
            <v>36366481.708390586</v>
          </cell>
          <cell r="AJ52">
            <v>36366481.708390586</v>
          </cell>
          <cell r="AK52">
            <v>36366481.708390586</v>
          </cell>
          <cell r="AL52">
            <v>36366481.708390586</v>
          </cell>
          <cell r="AM52">
            <v>36366481.708390586</v>
          </cell>
          <cell r="AN52">
            <v>36366481.708390586</v>
          </cell>
          <cell r="AO52">
            <v>36366481.708390586</v>
          </cell>
          <cell r="AP52">
            <v>36366481.708390586</v>
          </cell>
          <cell r="AQ52">
            <v>36366481.708390586</v>
          </cell>
          <cell r="AR52">
            <v>36366481.708390586</v>
          </cell>
          <cell r="AS52">
            <v>36366481.708390586</v>
          </cell>
        </row>
        <row r="65">
          <cell r="F65" t="str">
            <v>Note:</v>
          </cell>
          <cell r="G65" t="str">
            <v>*PRE-PRODUCTION PERIOD COSTS INCLUDE MILL COMMISSIONING IN SEPTEMBER 2001.</v>
          </cell>
          <cell r="S65" t="str">
            <v>Note:</v>
          </cell>
          <cell r="T65" t="str">
            <v>*PRE-PRODUCTION PERIOD COSTS INCLUDE MILL COMMISSIONING IN SEPTEMBER 2001.</v>
          </cell>
          <cell r="AF65" t="str">
            <v>Note:</v>
          </cell>
          <cell r="AG65" t="str">
            <v>*PRE-PRODUCTION PERIOD COSTS INCLUDE MILL COMMISSIONING IN SEPTEMBER 2001.</v>
          </cell>
        </row>
        <row r="66">
          <cell r="G66" t="str">
            <v>**PRODUCTION COSTS COMMENCE WITH METAL PRODUCTION FROM THE MILL IN OCTOBER 2001.</v>
          </cell>
          <cell r="T66" t="str">
            <v>**PRODUCTION COSTS COMMENCE WITH METAL PRODUCTION FROM THE MILL IN OCTOBER 2001.</v>
          </cell>
          <cell r="AG66" t="str">
            <v>**PRODUCTION COSTS COMMENCE WITH METAL PRODUCTION FROM THE MILL IN OCTOBER 2001.</v>
          </cell>
        </row>
        <row r="67">
          <cell r="G67" t="str">
            <v>OMGC - Bank Fees, Debt Service:</v>
          </cell>
          <cell r="J67" t="str">
            <v>Standard Bank London Limited and Hypo Vereinsbank AG @ $25,000,000; International Finance Corporation @ $10,000,000.</v>
          </cell>
        </row>
        <row r="68">
          <cell r="G68" t="str">
            <v>Bema  - Bank Fees, Debt Service:</v>
          </cell>
          <cell r="J68" t="str">
            <v>Resource Capital Corporation @ $5,000,000; Endeavour Financial Corporation @ $2,000,000.</v>
          </cell>
        </row>
      </sheetData>
      <sheetData sheetId="1">
        <row r="1">
          <cell r="A1" t="str">
            <v>File:</v>
          </cell>
          <cell r="X1" t="str">
            <v>JULIETTA PROJECT</v>
          </cell>
          <cell r="AK1" t="str">
            <v>JULIETTA PROJECT</v>
          </cell>
        </row>
        <row r="2">
          <cell r="X2" t="str">
            <v>OMGC</v>
          </cell>
          <cell r="AK2" t="str">
            <v>OMGC</v>
          </cell>
        </row>
        <row r="3">
          <cell r="X3" t="str">
            <v>2001 Monthly BUDGET</v>
          </cell>
          <cell r="AK3" t="str">
            <v>2000 to 2012 Life of Mine (LOM) FORECAST</v>
          </cell>
        </row>
        <row r="4">
          <cell r="W4" t="str">
            <v>REVENUE SUMMARY - 100%</v>
          </cell>
          <cell r="AJ4" t="str">
            <v>REVENUE SUMMARY - 100%</v>
          </cell>
        </row>
        <row r="7">
          <cell r="AE7" t="str">
            <v>Total</v>
          </cell>
          <cell r="AF7" t="str">
            <v>Total</v>
          </cell>
          <cell r="AS7" t="str">
            <v>TOTAL</v>
          </cell>
        </row>
        <row r="8">
          <cell r="S8" t="str">
            <v>Jan - 01</v>
          </cell>
          <cell r="T8" t="str">
            <v>Feb - 01</v>
          </cell>
          <cell r="U8" t="str">
            <v>Mar - 01</v>
          </cell>
          <cell r="V8" t="str">
            <v>Apr - 01</v>
          </cell>
          <cell r="W8" t="str">
            <v>May - 01</v>
          </cell>
          <cell r="X8" t="str">
            <v>Jun - 01</v>
          </cell>
          <cell r="Y8" t="str">
            <v>Jul - 01</v>
          </cell>
          <cell r="Z8" t="str">
            <v>Aug - 01</v>
          </cell>
          <cell r="AA8" t="str">
            <v>Sep - 01</v>
          </cell>
          <cell r="AB8" t="str">
            <v>Oct - 01</v>
          </cell>
          <cell r="AC8" t="str">
            <v>Nov - 01</v>
          </cell>
          <cell r="AD8" t="str">
            <v>Dec - 01</v>
          </cell>
          <cell r="AE8">
            <v>2001</v>
          </cell>
          <cell r="AF8">
            <v>2000</v>
          </cell>
          <cell r="AG8">
            <v>2001</v>
          </cell>
          <cell r="AH8">
            <v>2002</v>
          </cell>
          <cell r="AI8">
            <v>2003</v>
          </cell>
          <cell r="AJ8">
            <v>2004</v>
          </cell>
          <cell r="AK8">
            <v>2005</v>
          </cell>
          <cell r="AL8">
            <v>2006</v>
          </cell>
          <cell r="AM8">
            <v>2007</v>
          </cell>
          <cell r="AN8">
            <v>2008</v>
          </cell>
          <cell r="AO8">
            <v>2009</v>
          </cell>
          <cell r="AP8">
            <v>2010</v>
          </cell>
          <cell r="AQ8">
            <v>2011</v>
          </cell>
          <cell r="AR8">
            <v>2012</v>
          </cell>
          <cell r="AS8" t="str">
            <v>YEARS</v>
          </cell>
        </row>
        <row r="9">
          <cell r="S9">
            <v>31</v>
          </cell>
          <cell r="T9">
            <v>28</v>
          </cell>
          <cell r="U9">
            <v>31</v>
          </cell>
          <cell r="V9">
            <v>30</v>
          </cell>
          <cell r="W9">
            <v>31</v>
          </cell>
          <cell r="X9">
            <v>30</v>
          </cell>
          <cell r="Y9">
            <v>31</v>
          </cell>
          <cell r="Z9">
            <v>31</v>
          </cell>
          <cell r="AA9">
            <v>30</v>
          </cell>
          <cell r="AB9">
            <v>31</v>
          </cell>
          <cell r="AC9">
            <v>30</v>
          </cell>
          <cell r="AD9">
            <v>31</v>
          </cell>
          <cell r="AE9">
            <v>365</v>
          </cell>
          <cell r="AF9">
            <v>365</v>
          </cell>
          <cell r="AG9">
            <v>365</v>
          </cell>
          <cell r="AH9">
            <v>365</v>
          </cell>
          <cell r="AI9">
            <v>365</v>
          </cell>
          <cell r="AJ9">
            <v>365</v>
          </cell>
          <cell r="AK9">
            <v>365</v>
          </cell>
          <cell r="AL9">
            <v>365</v>
          </cell>
          <cell r="AM9">
            <v>365</v>
          </cell>
          <cell r="AN9">
            <v>365</v>
          </cell>
          <cell r="AO9">
            <v>365</v>
          </cell>
          <cell r="AP9">
            <v>365</v>
          </cell>
          <cell r="AQ9">
            <v>365</v>
          </cell>
          <cell r="AR9">
            <v>365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3703.5936008245658</v>
          </cell>
          <cell r="AE12">
            <v>3703.5936008245658</v>
          </cell>
          <cell r="AF12">
            <v>0</v>
          </cell>
          <cell r="AG12">
            <v>3703.5936008245658</v>
          </cell>
          <cell r="AH12">
            <v>86371.282340794671</v>
          </cell>
          <cell r="AI12">
            <v>90504.276616316303</v>
          </cell>
          <cell r="AJ12">
            <v>94612.69786315471</v>
          </cell>
          <cell r="AK12">
            <v>87086.483291696131</v>
          </cell>
          <cell r="AL12">
            <v>5138.1025142100716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367416.43622699648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63542.850836413774</v>
          </cell>
          <cell r="AE13">
            <v>63542.850836413774</v>
          </cell>
          <cell r="AF13">
            <v>0</v>
          </cell>
          <cell r="AG13">
            <v>63542.850836413774</v>
          </cell>
          <cell r="AH13">
            <v>1257145.8846455987</v>
          </cell>
          <cell r="AI13">
            <v>1313805.6413360906</v>
          </cell>
          <cell r="AJ13">
            <v>1416068.4398355468</v>
          </cell>
          <cell r="AK13">
            <v>1424190.0104198488</v>
          </cell>
          <cell r="AL13">
            <v>84027.210614771087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5558780.0376882683</v>
          </cell>
        </row>
        <row r="16">
          <cell r="S16">
            <v>280</v>
          </cell>
          <cell r="T16">
            <v>280</v>
          </cell>
          <cell r="U16">
            <v>280</v>
          </cell>
          <cell r="V16">
            <v>280</v>
          </cell>
          <cell r="W16">
            <v>280</v>
          </cell>
          <cell r="X16">
            <v>280</v>
          </cell>
          <cell r="Y16">
            <v>280</v>
          </cell>
          <cell r="Z16">
            <v>280</v>
          </cell>
          <cell r="AA16">
            <v>280</v>
          </cell>
          <cell r="AB16">
            <v>280</v>
          </cell>
          <cell r="AC16">
            <v>280</v>
          </cell>
          <cell r="AD16">
            <v>280</v>
          </cell>
          <cell r="AE16">
            <v>280</v>
          </cell>
          <cell r="AF16">
            <v>280</v>
          </cell>
          <cell r="AG16">
            <v>280</v>
          </cell>
          <cell r="AH16">
            <v>280</v>
          </cell>
          <cell r="AI16">
            <v>280</v>
          </cell>
          <cell r="AJ16">
            <v>280</v>
          </cell>
          <cell r="AK16">
            <v>280</v>
          </cell>
          <cell r="AL16">
            <v>280</v>
          </cell>
          <cell r="AM16">
            <v>280</v>
          </cell>
          <cell r="AN16">
            <v>280</v>
          </cell>
          <cell r="AO16">
            <v>280</v>
          </cell>
          <cell r="AP16">
            <v>280</v>
          </cell>
          <cell r="AQ16">
            <v>280</v>
          </cell>
          <cell r="AR16">
            <v>280</v>
          </cell>
          <cell r="AS16">
            <v>280</v>
          </cell>
        </row>
        <row r="17">
          <cell r="S17">
            <v>5.5</v>
          </cell>
          <cell r="T17">
            <v>5.5</v>
          </cell>
          <cell r="U17">
            <v>5.5</v>
          </cell>
          <cell r="V17">
            <v>5.5</v>
          </cell>
          <cell r="W17">
            <v>5.5</v>
          </cell>
          <cell r="X17">
            <v>5.5</v>
          </cell>
          <cell r="Y17">
            <v>5.5</v>
          </cell>
          <cell r="Z17">
            <v>5.5</v>
          </cell>
          <cell r="AA17">
            <v>5.5</v>
          </cell>
          <cell r="AB17">
            <v>5.5</v>
          </cell>
          <cell r="AC17">
            <v>5.5</v>
          </cell>
          <cell r="AD17">
            <v>5.5</v>
          </cell>
          <cell r="AE17">
            <v>5.5</v>
          </cell>
          <cell r="AF17">
            <v>5.5</v>
          </cell>
          <cell r="AG17">
            <v>5.5</v>
          </cell>
          <cell r="AH17">
            <v>5.5</v>
          </cell>
          <cell r="AI17">
            <v>5.5</v>
          </cell>
          <cell r="AJ17">
            <v>5.5</v>
          </cell>
          <cell r="AK17">
            <v>5.5</v>
          </cell>
          <cell r="AL17">
            <v>5.5</v>
          </cell>
          <cell r="AM17">
            <v>5.5</v>
          </cell>
          <cell r="AN17">
            <v>5.5</v>
          </cell>
          <cell r="AO17">
            <v>5.5</v>
          </cell>
          <cell r="AP17">
            <v>5.5</v>
          </cell>
          <cell r="AQ17">
            <v>5.5</v>
          </cell>
          <cell r="AR17">
            <v>5.5</v>
          </cell>
          <cell r="AS17">
            <v>5.5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1037006.2082308785</v>
          </cell>
          <cell r="AE20">
            <v>1037006.2082308785</v>
          </cell>
          <cell r="AF20">
            <v>0</v>
          </cell>
          <cell r="AG20">
            <v>1037006.2082308785</v>
          </cell>
          <cell r="AH20">
            <v>24183959.055422507</v>
          </cell>
          <cell r="AI20">
            <v>25341197.452568565</v>
          </cell>
          <cell r="AJ20">
            <v>26491555.401683319</v>
          </cell>
          <cell r="AK20">
            <v>24384215.321674917</v>
          </cell>
          <cell r="AL20">
            <v>1438668.70397882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102876602.14355901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349485.67960027576</v>
          </cell>
          <cell r="AE21">
            <v>349485.67960027576</v>
          </cell>
          <cell r="AF21">
            <v>0</v>
          </cell>
          <cell r="AG21">
            <v>349485.67960027576</v>
          </cell>
          <cell r="AH21">
            <v>6914302.3655507928</v>
          </cell>
          <cell r="AI21">
            <v>7225931.0273484988</v>
          </cell>
          <cell r="AJ21">
            <v>7788376.4190955069</v>
          </cell>
          <cell r="AK21">
            <v>7833045.0573091684</v>
          </cell>
          <cell r="AL21">
            <v>462149.65838124097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30573290.207285486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1386491.8878311543</v>
          </cell>
          <cell r="AE22">
            <v>1386491.8878311543</v>
          </cell>
          <cell r="AF22">
            <v>0</v>
          </cell>
          <cell r="AG22">
            <v>1386491.8878311543</v>
          </cell>
          <cell r="AH22">
            <v>31098261.420973301</v>
          </cell>
          <cell r="AI22">
            <v>32567128.479917064</v>
          </cell>
          <cell r="AJ22">
            <v>34279931.820778824</v>
          </cell>
          <cell r="AK22">
            <v>32217260.378984086</v>
          </cell>
          <cell r="AL22">
            <v>1900818.3623600609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133449892.3508445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-2074.0124164617587</v>
          </cell>
          <cell r="AE26">
            <v>-2074.0124164617587</v>
          </cell>
          <cell r="AF26">
            <v>0</v>
          </cell>
          <cell r="AG26">
            <v>-2074.0124164617587</v>
          </cell>
          <cell r="AH26">
            <v>-48367.918110845058</v>
          </cell>
          <cell r="AI26">
            <v>-50682.394905137175</v>
          </cell>
          <cell r="AJ26">
            <v>-52983.110803366682</v>
          </cell>
          <cell r="AK26">
            <v>-48768.430643349879</v>
          </cell>
          <cell r="AL26">
            <v>-2877.3374079576424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-205753.20428711822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-3494.8567960027608</v>
          </cell>
          <cell r="AE27">
            <v>-3494.8567960027608</v>
          </cell>
          <cell r="AF27">
            <v>0</v>
          </cell>
          <cell r="AG27">
            <v>-3494.8567960027608</v>
          </cell>
          <cell r="AH27">
            <v>-69143.02365550799</v>
          </cell>
          <cell r="AI27">
            <v>-72259.310273485054</v>
          </cell>
          <cell r="AJ27">
            <v>-77883.764190955131</v>
          </cell>
          <cell r="AK27">
            <v>-78330.450573091759</v>
          </cell>
          <cell r="AL27">
            <v>-4621.4965838124135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-305732.9020728551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-8279.4575665153334</v>
          </cell>
          <cell r="AE30">
            <v>-8279.4575665153334</v>
          </cell>
          <cell r="AF30">
            <v>0</v>
          </cell>
          <cell r="AG30">
            <v>-8279.4575665153334</v>
          </cell>
          <cell r="AH30">
            <v>-193084.72909849332</v>
          </cell>
          <cell r="AI30">
            <v>-202324.12046130741</v>
          </cell>
          <cell r="AJ30">
            <v>-211508.57832703964</v>
          </cell>
          <cell r="AK30">
            <v>-194683.57512825253</v>
          </cell>
          <cell r="AL30">
            <v>-11486.3309325669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-821366.79151417513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-17299.541140213649</v>
          </cell>
          <cell r="AE31">
            <v>-17299.541140213649</v>
          </cell>
          <cell r="AF31">
            <v>0</v>
          </cell>
          <cell r="AG31">
            <v>-17299.541140213649</v>
          </cell>
          <cell r="AH31">
            <v>-342257.96709476429</v>
          </cell>
          <cell r="AI31">
            <v>-357683.5858537507</v>
          </cell>
          <cell r="AJ31">
            <v>-385524.6327452276</v>
          </cell>
          <cell r="AK31">
            <v>-387735.73033680388</v>
          </cell>
          <cell r="AL31">
            <v>-22876.408089871431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-1513377.8652606318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-6904.6150930934491</v>
          </cell>
          <cell r="AE33">
            <v>-6904.6150930934491</v>
          </cell>
          <cell r="AF33">
            <v>0</v>
          </cell>
          <cell r="AG33">
            <v>-6904.6150930934491</v>
          </cell>
          <cell r="AH33">
            <v>-154903.75239603475</v>
          </cell>
          <cell r="AI33">
            <v>-162220.93387369221</v>
          </cell>
          <cell r="AJ33">
            <v>-170745.32472892251</v>
          </cell>
          <cell r="AK33">
            <v>-160450.80748883824</v>
          </cell>
          <cell r="AL33">
            <v>-9466.5976418414557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-664692.03122242272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-38052.483012286946</v>
          </cell>
          <cell r="AE35">
            <v>-38052.483012286946</v>
          </cell>
          <cell r="AF35">
            <v>0</v>
          </cell>
          <cell r="AG35">
            <v>-38052.483012286946</v>
          </cell>
          <cell r="AH35">
            <v>-807757.39035564545</v>
          </cell>
          <cell r="AI35">
            <v>-845170.3453673725</v>
          </cell>
          <cell r="AJ35">
            <v>-898645.41079551145</v>
          </cell>
          <cell r="AK35">
            <v>-869968.99417033629</v>
          </cell>
          <cell r="AL35">
            <v>-51328.170656049842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-3510922.7943572029</v>
          </cell>
        </row>
        <row r="39"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</row>
        <row r="40"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-6904.6150930934491</v>
          </cell>
          <cell r="AE42">
            <v>-6904.6150930934491</v>
          </cell>
          <cell r="AF42">
            <v>0</v>
          </cell>
          <cell r="AG42">
            <v>-6904.6150930934491</v>
          </cell>
          <cell r="AH42">
            <v>-154903.75239603475</v>
          </cell>
          <cell r="AI42">
            <v>-162220.93387369221</v>
          </cell>
          <cell r="AJ42">
            <v>-170745.32472892251</v>
          </cell>
          <cell r="AK42">
            <v>-160450.80748883824</v>
          </cell>
          <cell r="AL42">
            <v>-9466.5976418414557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-664692.03122242272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-3363.5296363968541</v>
          </cell>
          <cell r="AE45">
            <v>-3363.5296363968541</v>
          </cell>
          <cell r="AF45">
            <v>0</v>
          </cell>
          <cell r="AG45">
            <v>-3363.5296363968541</v>
          </cell>
          <cell r="AH45">
            <v>-78440.671196262905</v>
          </cell>
          <cell r="AI45">
            <v>-82194.173937406129</v>
          </cell>
          <cell r="AJ45">
            <v>-85925.359945359844</v>
          </cell>
          <cell r="AK45">
            <v>-79090.202395852582</v>
          </cell>
          <cell r="AL45">
            <v>-4666.3219413553024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-333680.2590526336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-3459.9082280427301</v>
          </cell>
          <cell r="AE46">
            <v>-3459.9082280427301</v>
          </cell>
          <cell r="AF46">
            <v>0</v>
          </cell>
          <cell r="AG46">
            <v>-3459.9082280427301</v>
          </cell>
          <cell r="AH46">
            <v>-68451.593418952849</v>
          </cell>
          <cell r="AI46">
            <v>-71536.71717075014</v>
          </cell>
          <cell r="AJ46">
            <v>-77104.926549045515</v>
          </cell>
          <cell r="AK46">
            <v>-77547.146067360765</v>
          </cell>
          <cell r="AL46">
            <v>-4575.2816179742858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-302675.57305212627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-34523.075465467249</v>
          </cell>
          <cell r="AE48">
            <v>-34523.075465467249</v>
          </cell>
          <cell r="AF48">
            <v>0</v>
          </cell>
          <cell r="AG48">
            <v>-34523.075465467249</v>
          </cell>
          <cell r="AH48">
            <v>-774518.76198017376</v>
          </cell>
          <cell r="AI48">
            <v>-811104.66936846112</v>
          </cell>
          <cell r="AJ48">
            <v>-853726.62364461261</v>
          </cell>
          <cell r="AK48">
            <v>-802254.03744419117</v>
          </cell>
          <cell r="AL48">
            <v>-47332.98820920728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-3323460.156112113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-48251.128423000278</v>
          </cell>
          <cell r="AE50">
            <v>-48251.128423000278</v>
          </cell>
          <cell r="AF50">
            <v>0</v>
          </cell>
          <cell r="AG50">
            <v>-48251.128423000278</v>
          </cell>
          <cell r="AH50">
            <v>-1076314.7789914242</v>
          </cell>
          <cell r="AI50">
            <v>-1127056.4943503095</v>
          </cell>
          <cell r="AJ50">
            <v>-1187502.2348679404</v>
          </cell>
          <cell r="AK50">
            <v>-1119342.1933962428</v>
          </cell>
          <cell r="AL50">
            <v>-66041.189410378327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-4624508.0194392959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1300188.2763958671</v>
          </cell>
          <cell r="AE54">
            <v>1300188.2763958671</v>
          </cell>
          <cell r="AF54">
            <v>0</v>
          </cell>
          <cell r="AG54">
            <v>1300188.2763958671</v>
          </cell>
          <cell r="AH54">
            <v>29214189.251626231</v>
          </cell>
          <cell r="AI54">
            <v>30594901.640199382</v>
          </cell>
          <cell r="AJ54">
            <v>32193784.175115373</v>
          </cell>
          <cell r="AK54">
            <v>30227949.191417504</v>
          </cell>
          <cell r="AL54">
            <v>1783449.0022936328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125314461.53704798</v>
          </cell>
        </row>
        <row r="56">
          <cell r="S56" t="str">
            <v>Note:</v>
          </cell>
          <cell r="T56" t="str">
            <v>The Refining &amp; Dore Shipment Cost calculation and the Sales Mix &amp; Selling Charges are from the Endeavor Financial Corporation model -</v>
          </cell>
          <cell r="AF56" t="str">
            <v>Note:</v>
          </cell>
          <cell r="AG56" t="str">
            <v>The Refining &amp; Dore Shipment Cost calculation and the Sales Mix &amp; Selling Charges are from the Endeavor Financial Corporation model -</v>
          </cell>
        </row>
        <row r="57">
          <cell r="T57" t="str">
            <v xml:space="preserve"> "BankModel,010500JuliettaEndeavourFC" dated Dec. 7, 1999.</v>
          </cell>
          <cell r="AG57" t="str">
            <v xml:space="preserve"> "BankModel,010500JuliettaEndeavourFC" dated Dec. 7, 1999.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">
          <cell r="A1" t="str">
            <v>File:</v>
          </cell>
        </row>
      </sheetData>
      <sheetData sheetId="43">
        <row r="1">
          <cell r="A1" t="str">
            <v>File: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apital"/>
      <sheetName val="Prod Stats"/>
      <sheetName val="Prod Value"/>
      <sheetName val="Tax"/>
      <sheetName val="Title&amp;Header"/>
      <sheetName val="Input"/>
      <sheetName val="Summary"/>
      <sheetName val="PreProd Proforma"/>
      <sheetName val="Logistic Stats"/>
      <sheetName val="Prod&amp;Stckpile"/>
      <sheetName val="Design Eng"/>
      <sheetName val="Owners Construction"/>
      <sheetName val="Orocon"/>
      <sheetName val="Pit"/>
      <sheetName val="UG"/>
      <sheetName val="Process"/>
      <sheetName val="Maint"/>
      <sheetName val="Site General"/>
      <sheetName val="G &amp; A"/>
      <sheetName val="WCap-Stkpl"/>
      <sheetName val="PRO_COG"/>
      <sheetName val="OPR_COG"/>
      <sheetName val="COG"/>
      <sheetName val="PEA Schedule"/>
      <sheetName val="PEA Margin"/>
      <sheetName val="Fm"/>
      <sheetName val="const"/>
      <sheetName val="Sum Statement"/>
      <sheetName val="Revenue"/>
      <sheetName val="Чувствительность"/>
      <sheetName val="Статьи"/>
      <sheetName val="X-rates"/>
      <sheetName val="_RISK Correlations"/>
      <sheetName val="@RISK Correla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Notes"/>
      <sheetName val="Title"/>
      <sheetName val="Taxes "/>
      <sheetName val="VAT"/>
      <sheetName val="Financ-Inv"/>
      <sheetName val="Capital Equip"/>
      <sheetName val="Salary"/>
      <sheetName val="Hrly"/>
      <sheetName val="Mine Sum"/>
      <sheetName val="Mine Dev Det"/>
      <sheetName val="Mine Stoping Det"/>
      <sheetName val="Mine Gen"/>
      <sheetName val="Mill Sum"/>
      <sheetName val="Mill Const"/>
      <sheetName val="Progress Cost report"/>
      <sheetName val="Mill Prod"/>
      <sheetName val="Mill Tailings Imp"/>
      <sheetName val="Mill Gen"/>
      <sheetName val="Maint Sum"/>
      <sheetName val="Maint Gen"/>
      <sheetName val="Mine Equip"/>
      <sheetName val="Surf-Trans Vehicles"/>
      <sheetName val="Surface Equip"/>
      <sheetName val="Site Gen Sum"/>
      <sheetName val="Site Gen Det"/>
      <sheetName val="Magadan Admin Sum"/>
      <sheetName val="Magadan Admin Det"/>
      <sheetName val="Чувствительность"/>
      <sheetName val="Изменение_оборотных_средств"/>
      <sheetName val="Project Proforma"/>
      <sheetName val="Capital"/>
      <sheetName val="Prod Stats"/>
      <sheetName val="Prod Value"/>
      <sheetName val="Tax"/>
      <sheetName val="Inventory"/>
      <sheetName val="Статьи"/>
      <sheetName val="Revenue"/>
      <sheetName val="X-rates"/>
      <sheetName val="preferred"/>
      <sheetName val="Sum_Statement"/>
      <sheetName val="Taxes_"/>
      <sheetName val="Capital_Equip"/>
      <sheetName val="Mine_Sum"/>
      <sheetName val="Mine_Dev_Det"/>
      <sheetName val="Mine_Stoping_Det"/>
      <sheetName val="Mine_Gen"/>
      <sheetName val="Mill_Sum"/>
      <sheetName val="Mill_Const"/>
      <sheetName val="Progress_Cost_report"/>
      <sheetName val="Mill_Prod"/>
      <sheetName val="Mill_Tailings_Imp"/>
      <sheetName val="Mill_Gen"/>
      <sheetName val="Maint_Sum"/>
      <sheetName val="Maint_Gen"/>
      <sheetName val="Mine_Equip"/>
      <sheetName val="Surf-Trans_Vehicles"/>
      <sheetName val="Surface_Equip"/>
      <sheetName val="Site_Gen_Sum"/>
      <sheetName val="Site_Gen_Det"/>
      <sheetName val="Magadan_Admin_Sum"/>
      <sheetName val="Magadan_Admin_Det"/>
      <sheetName val="Project_Proforma"/>
      <sheetName val="Prod_Stats"/>
      <sheetName val="Prod_Value"/>
    </sheetNames>
    <sheetDataSet>
      <sheetData sheetId="0">
        <row r="1">
          <cell r="J1" t="str">
            <v>JULIETTA PROJECT</v>
          </cell>
        </row>
        <row r="2">
          <cell r="J2" t="str">
            <v>OMGC</v>
          </cell>
        </row>
        <row r="3">
          <cell r="J3" t="str">
            <v>Forecasted Cost to Complete Pre-Production</v>
          </cell>
        </row>
        <row r="4">
          <cell r="I4" t="str">
            <v>SUMMARY STATEMENT - 100%</v>
          </cell>
        </row>
        <row r="8">
          <cell r="H8" t="str">
            <v>Forecast</v>
          </cell>
          <cell r="I8" t="str">
            <v>Forecast</v>
          </cell>
          <cell r="J8" t="str">
            <v>Forecast</v>
          </cell>
          <cell r="K8" t="str">
            <v>Forecast</v>
          </cell>
          <cell r="L8" t="str">
            <v>Forecast</v>
          </cell>
          <cell r="M8" t="str">
            <v>Forecast</v>
          </cell>
          <cell r="N8" t="str">
            <v>Total Frcst</v>
          </cell>
        </row>
        <row r="9">
          <cell r="G9">
            <v>0</v>
          </cell>
          <cell r="H9" t="str">
            <v>Apr - 01</v>
          </cell>
          <cell r="I9" t="str">
            <v>May - 01</v>
          </cell>
          <cell r="J9" t="str">
            <v>Jun - 01</v>
          </cell>
          <cell r="K9" t="str">
            <v>Jul - 01</v>
          </cell>
          <cell r="L9" t="str">
            <v>Aug - 01</v>
          </cell>
          <cell r="M9" t="str">
            <v>Sep - 01</v>
          </cell>
          <cell r="N9">
            <v>2001</v>
          </cell>
        </row>
        <row r="13">
          <cell r="H13">
            <v>77418.166196737875</v>
          </cell>
          <cell r="I13">
            <v>74933.462093502749</v>
          </cell>
          <cell r="J13">
            <v>76655.455218178526</v>
          </cell>
          <cell r="K13">
            <v>124781.75035531379</v>
          </cell>
          <cell r="L13">
            <v>106032.62960986549</v>
          </cell>
          <cell r="M13">
            <v>143157.44310295433</v>
          </cell>
          <cell r="N13">
            <v>602960.90657655278</v>
          </cell>
        </row>
        <row r="14">
          <cell r="H14">
            <v>153600</v>
          </cell>
          <cell r="I14">
            <v>152200</v>
          </cell>
          <cell r="J14">
            <v>105265</v>
          </cell>
          <cell r="K14">
            <v>0</v>
          </cell>
          <cell r="L14">
            <v>0</v>
          </cell>
          <cell r="M14">
            <v>38850</v>
          </cell>
          <cell r="N14">
            <v>449915</v>
          </cell>
        </row>
        <row r="16">
          <cell r="H16">
            <v>998188.36666666693</v>
          </cell>
          <cell r="I16">
            <v>1016396.8152718176</v>
          </cell>
          <cell r="J16">
            <v>1034551.381445845</v>
          </cell>
          <cell r="K16">
            <v>1029896.8152718176</v>
          </cell>
          <cell r="L16">
            <v>998585.55269389984</v>
          </cell>
          <cell r="M16">
            <v>1026884.1219301965</v>
          </cell>
          <cell r="N16">
            <v>6104503.0532802418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12000</v>
          </cell>
          <cell r="N17">
            <v>12000</v>
          </cell>
        </row>
        <row r="19">
          <cell r="H19">
            <v>169094.34182472058</v>
          </cell>
          <cell r="I19">
            <v>204496.86736026878</v>
          </cell>
          <cell r="J19">
            <v>193477.40673700129</v>
          </cell>
          <cell r="K19">
            <v>228959.08025500563</v>
          </cell>
          <cell r="L19">
            <v>196152.46534272493</v>
          </cell>
          <cell r="M19">
            <v>236687.10422105785</v>
          </cell>
          <cell r="N19">
            <v>1228867.265740779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H22">
            <v>88639.897563181294</v>
          </cell>
          <cell r="I22">
            <v>146816.10672604965</v>
          </cell>
          <cell r="J22">
            <v>129699.17026135739</v>
          </cell>
          <cell r="K22">
            <v>128436.70444596012</v>
          </cell>
          <cell r="L22">
            <v>116370.70011853115</v>
          </cell>
          <cell r="M22">
            <v>127311.16472140141</v>
          </cell>
          <cell r="N22">
            <v>737273.74383648101</v>
          </cell>
        </row>
        <row r="23">
          <cell r="H23">
            <v>39435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39435</v>
          </cell>
        </row>
        <row r="25">
          <cell r="H25">
            <v>285849.27298510075</v>
          </cell>
          <cell r="I25">
            <v>289442.62236426235</v>
          </cell>
          <cell r="J25">
            <v>486744.8329851008</v>
          </cell>
          <cell r="K25">
            <v>316915.74236426241</v>
          </cell>
          <cell r="L25">
            <v>317090.51036426239</v>
          </cell>
          <cell r="M25">
            <v>306997.16098510072</v>
          </cell>
          <cell r="N25">
            <v>2003040.1420480895</v>
          </cell>
        </row>
        <row r="26">
          <cell r="H26">
            <v>0</v>
          </cell>
          <cell r="I26">
            <v>8000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8000</v>
          </cell>
        </row>
        <row r="28">
          <cell r="H28">
            <v>1812225.0452364075</v>
          </cell>
          <cell r="I28">
            <v>1892285.8738159011</v>
          </cell>
          <cell r="J28">
            <v>2026393.2466474832</v>
          </cell>
          <cell r="K28">
            <v>1828990.0926923596</v>
          </cell>
          <cell r="L28">
            <v>1734231.8581292839</v>
          </cell>
          <cell r="M28">
            <v>1891886.9949607109</v>
          </cell>
          <cell r="N28">
            <v>11186013.111482145</v>
          </cell>
        </row>
        <row r="31">
          <cell r="H31">
            <v>143469.11850074789</v>
          </cell>
          <cell r="I31">
            <v>145469.11850074789</v>
          </cell>
          <cell r="J31">
            <v>90469.118500747907</v>
          </cell>
          <cell r="K31">
            <v>90469.118500747907</v>
          </cell>
          <cell r="L31">
            <v>148469.11850074789</v>
          </cell>
          <cell r="M31">
            <v>1790469.118500748</v>
          </cell>
          <cell r="N31">
            <v>2408814.7110044872</v>
          </cell>
        </row>
        <row r="33">
          <cell r="H33">
            <v>237507</v>
          </cell>
          <cell r="I33">
            <v>385400</v>
          </cell>
          <cell r="J33">
            <v>606649</v>
          </cell>
          <cell r="K33">
            <v>437500</v>
          </cell>
          <cell r="L33">
            <v>50000</v>
          </cell>
          <cell r="M33">
            <v>335292</v>
          </cell>
          <cell r="N33">
            <v>2052348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7">
          <cell r="H37">
            <v>65055.361722684029</v>
          </cell>
          <cell r="I37">
            <v>607271.43095518393</v>
          </cell>
          <cell r="J37">
            <v>106343.03526374334</v>
          </cell>
          <cell r="K37">
            <v>14.266245605802396</v>
          </cell>
          <cell r="L37">
            <v>-7424.0552044801298</v>
          </cell>
          <cell r="M37">
            <v>119842.84610336385</v>
          </cell>
          <cell r="N37">
            <v>891102.88508610125</v>
          </cell>
        </row>
        <row r="39">
          <cell r="H39">
            <v>2258256.5254598395</v>
          </cell>
          <cell r="I39">
            <v>3030426.423271833</v>
          </cell>
          <cell r="J39">
            <v>2829854.4004119742</v>
          </cell>
          <cell r="K39">
            <v>2356973.4774387134</v>
          </cell>
          <cell r="L39">
            <v>1925276.9214255516</v>
          </cell>
          <cell r="M39">
            <v>4137490.9595648227</v>
          </cell>
          <cell r="N39">
            <v>16538278.707572732</v>
          </cell>
        </row>
        <row r="41">
          <cell r="H41">
            <v>34881054.055459842</v>
          </cell>
          <cell r="I41">
            <v>37911480.478731677</v>
          </cell>
          <cell r="J41">
            <v>40741334.879143648</v>
          </cell>
          <cell r="K41">
            <v>43098308.356582358</v>
          </cell>
          <cell r="L41">
            <v>45023585.27800791</v>
          </cell>
          <cell r="M41">
            <v>49161076.23757273</v>
          </cell>
          <cell r="N41">
            <v>49161076.23757273</v>
          </cell>
        </row>
        <row r="45">
          <cell r="H45">
            <v>4000000</v>
          </cell>
          <cell r="I45">
            <v>3200000</v>
          </cell>
          <cell r="J45">
            <v>3000000</v>
          </cell>
          <cell r="K45">
            <v>2500000</v>
          </cell>
          <cell r="L45">
            <v>900000</v>
          </cell>
          <cell r="M45">
            <v>0</v>
          </cell>
          <cell r="N45">
            <v>13600000</v>
          </cell>
        </row>
        <row r="47">
          <cell r="H47">
            <v>25400000</v>
          </cell>
          <cell r="I47">
            <v>28600000</v>
          </cell>
          <cell r="J47">
            <v>31600000</v>
          </cell>
          <cell r="K47">
            <v>34100000</v>
          </cell>
          <cell r="L47">
            <v>35000000</v>
          </cell>
          <cell r="M47">
            <v>35000000</v>
          </cell>
          <cell r="N47">
            <v>35000000</v>
          </cell>
        </row>
        <row r="49">
          <cell r="H49">
            <v>618945.94454015791</v>
          </cell>
          <cell r="I49">
            <v>788519.52126832306</v>
          </cell>
          <cell r="J49">
            <v>958665.12085635215</v>
          </cell>
          <cell r="K49">
            <v>1101691.6434176415</v>
          </cell>
          <cell r="L49">
            <v>76414.721992090344</v>
          </cell>
          <cell r="M49">
            <v>-4061076.2375727296</v>
          </cell>
          <cell r="N49">
            <v>-4061076.2375727296</v>
          </cell>
        </row>
      </sheetData>
      <sheetData sheetId="1">
        <row r="1">
          <cell r="J1" t="str">
            <v>JULIETTA PROJECT</v>
          </cell>
        </row>
      </sheetData>
      <sheetData sheetId="2">
        <row r="1">
          <cell r="J1" t="str">
            <v>JULIETTA PROJECT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J1" t="str">
            <v>JULIETTA PROJECT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"/>
      <sheetName val="capex "/>
      <sheetName val="X-rates"/>
      <sheetName val="Чувствительность"/>
      <sheetName val="_RISK Correlations"/>
      <sheetName val="Sum Statement"/>
      <sheetName val="Inputs"/>
      <sheetName val="BSUSD"/>
      <sheetName val="BSKZT"/>
      <sheetName val="IS$"/>
      <sheetName val="Repair 2009"/>
      <sheetName val="CF$"/>
      <sheetName val="Анализ закладочных работКнига1А"/>
      <sheetName val="Статьи"/>
      <sheetName val="Revenue"/>
      <sheetName val="База"/>
      <sheetName val="const"/>
      <sheetName val="Изменение_оборотных_средств"/>
      <sheetName val="Option 0"/>
      <sheetName val="Details"/>
      <sheetName val="ОХР"/>
      <sheetName val="KCC"/>
      <sheetName val="menu"/>
      <sheetName val="SCR O&amp;M"/>
      <sheetName val="KAZAK RECO ST 99"/>
      <sheetName val="PFT Chapter"/>
      <sheetName val="Info"/>
      <sheetName val="Устойчивость"/>
      <sheetName val="январь"/>
      <sheetName val="Customize Your Loan Manager"/>
      <sheetName val="Invoic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1"/>
  <sheetViews>
    <sheetView topLeftCell="A10" zoomScale="75" zoomScaleNormal="75" workbookViewId="0">
      <pane xSplit="4" ySplit="7" topLeftCell="E17" activePane="bottomRight" state="frozen"/>
      <selection activeCell="A10" sqref="A10"/>
      <selection pane="topRight" activeCell="E10" sqref="E10"/>
      <selection pane="bottomLeft" activeCell="A17" sqref="A17"/>
      <selection pane="bottomRight" activeCell="F18" sqref="F18"/>
    </sheetView>
  </sheetViews>
  <sheetFormatPr defaultColWidth="9" defaultRowHeight="15" x14ac:dyDescent="0.25"/>
  <cols>
    <col min="1" max="1" width="7" style="9" customWidth="1"/>
    <col min="2" max="2" width="21.140625" style="9" customWidth="1"/>
    <col min="3" max="3" width="40.42578125" style="41" customWidth="1"/>
    <col min="4" max="4" width="11" style="9" customWidth="1"/>
    <col min="5" max="5" width="16.42578125" style="9" customWidth="1"/>
    <col min="6" max="6" width="15" style="9" customWidth="1"/>
    <col min="7" max="7" width="16.7109375" style="9" customWidth="1"/>
    <col min="8" max="8" width="13.140625" style="9" customWidth="1"/>
    <col min="9" max="11" width="16.85546875" style="18" bestFit="1" customWidth="1"/>
    <col min="12" max="12" width="34.7109375" style="42" customWidth="1"/>
    <col min="13" max="13" width="14.140625" style="18" customWidth="1"/>
    <col min="14" max="14" width="15.85546875" style="18" customWidth="1"/>
    <col min="15" max="15" width="10.28515625" style="9" customWidth="1"/>
    <col min="16" max="16" width="12.85546875" style="9" customWidth="1"/>
    <col min="17" max="20" width="14.28515625" style="9" customWidth="1"/>
    <col min="21" max="22" width="9.5703125" style="9" customWidth="1"/>
    <col min="23" max="24" width="14.28515625" style="9" customWidth="1"/>
    <col min="25" max="25" width="22" style="9" customWidth="1"/>
    <col min="26" max="26" width="36.42578125" style="9" customWidth="1"/>
    <col min="27" max="27" width="26.140625" style="9" customWidth="1"/>
    <col min="28" max="16384" width="9" style="9"/>
  </cols>
  <sheetData>
    <row r="1" spans="1:28" ht="15.75" customHeight="1" x14ac:dyDescent="0.25">
      <c r="A1" s="5"/>
      <c r="B1" s="5"/>
      <c r="C1" s="6"/>
      <c r="D1" s="5"/>
      <c r="E1" s="5"/>
      <c r="F1" s="5"/>
      <c r="G1" s="5"/>
      <c r="H1" s="5"/>
      <c r="I1" s="7"/>
      <c r="J1" s="7"/>
      <c r="K1" s="7"/>
      <c r="L1" s="8"/>
      <c r="M1" s="7"/>
      <c r="N1" s="7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1" t="s">
        <v>44</v>
      </c>
    </row>
    <row r="2" spans="1:28" ht="15.75" x14ac:dyDescent="0.25">
      <c r="A2" s="5"/>
      <c r="B2" s="5"/>
      <c r="C2" s="6"/>
      <c r="D2" s="5"/>
      <c r="E2" s="5"/>
      <c r="F2" s="5"/>
      <c r="G2" s="5"/>
      <c r="H2" s="5"/>
      <c r="I2" s="7"/>
      <c r="J2" s="7"/>
      <c r="K2" s="7"/>
      <c r="L2" s="8"/>
      <c r="M2" s="7"/>
      <c r="N2" s="7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2" t="s">
        <v>46</v>
      </c>
    </row>
    <row r="3" spans="1:28" ht="15.75" x14ac:dyDescent="0.25">
      <c r="A3" s="5"/>
      <c r="B3" s="5"/>
      <c r="C3" s="6"/>
      <c r="D3" s="5"/>
      <c r="E3" s="5"/>
      <c r="F3" s="5"/>
      <c r="G3" s="5"/>
      <c r="H3" s="5"/>
      <c r="I3" s="7"/>
      <c r="J3" s="7"/>
      <c r="K3" s="7"/>
      <c r="L3" s="8"/>
      <c r="M3" s="7"/>
      <c r="N3" s="7"/>
      <c r="O3" s="5"/>
      <c r="P3" s="5"/>
      <c r="Q3" s="5"/>
      <c r="R3" s="5"/>
      <c r="S3" s="5"/>
      <c r="T3" s="5"/>
      <c r="U3" s="5"/>
      <c r="V3" s="5"/>
      <c r="W3" s="5"/>
      <c r="X3" s="5"/>
      <c r="Y3" s="10"/>
      <c r="Z3" s="3" t="s">
        <v>47</v>
      </c>
      <c r="AA3" s="2"/>
    </row>
    <row r="4" spans="1:28" ht="15.75" x14ac:dyDescent="0.25">
      <c r="A4" s="5"/>
      <c r="B4" s="5"/>
      <c r="C4" s="6"/>
      <c r="D4" s="5"/>
      <c r="E4" s="5"/>
      <c r="F4" s="5"/>
      <c r="G4" s="5"/>
      <c r="H4" s="5"/>
      <c r="I4" s="7"/>
      <c r="J4" s="7"/>
      <c r="K4" s="7"/>
      <c r="L4" s="8"/>
      <c r="M4" s="7"/>
      <c r="N4" s="7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 t="s">
        <v>48</v>
      </c>
      <c r="AA4" s="11"/>
    </row>
    <row r="5" spans="1:28" ht="15.75" customHeight="1" x14ac:dyDescent="0.25">
      <c r="A5" s="5"/>
      <c r="B5" s="5"/>
      <c r="C5" s="6"/>
      <c r="D5" s="5"/>
      <c r="E5" s="5"/>
      <c r="F5" s="5"/>
      <c r="G5" s="5"/>
      <c r="H5" s="5"/>
      <c r="I5" s="7"/>
      <c r="J5" s="7"/>
      <c r="K5" s="7"/>
      <c r="L5" s="8"/>
      <c r="M5" s="7"/>
      <c r="N5" s="7"/>
      <c r="O5" s="7"/>
      <c r="P5" s="5"/>
      <c r="Q5" s="5"/>
      <c r="R5" s="5"/>
      <c r="S5" s="5"/>
      <c r="T5" s="5"/>
      <c r="U5" s="5"/>
      <c r="V5" s="5"/>
      <c r="W5" s="5"/>
      <c r="X5" s="5"/>
      <c r="Y5" s="5"/>
      <c r="Z5" s="2"/>
      <c r="AA5" s="2"/>
    </row>
    <row r="6" spans="1:28" ht="15.75" customHeight="1" x14ac:dyDescent="0.25">
      <c r="A6" s="5"/>
      <c r="B6" s="5"/>
      <c r="C6" s="6"/>
      <c r="D6" s="5"/>
      <c r="E6" s="5"/>
      <c r="F6" s="5"/>
      <c r="G6" s="5"/>
      <c r="H6" s="5"/>
      <c r="I6" s="7"/>
      <c r="J6" s="7"/>
      <c r="K6" s="7"/>
      <c r="L6" s="8">
        <v>60.56</v>
      </c>
      <c r="M6" s="7">
        <v>96.01</v>
      </c>
      <c r="N6" s="7">
        <v>95.72</v>
      </c>
      <c r="O6" s="5"/>
      <c r="P6" s="5"/>
      <c r="Q6" s="5"/>
      <c r="R6" s="5">
        <v>98.985833330000006</v>
      </c>
      <c r="S6" s="5">
        <v>95.472289549999999</v>
      </c>
      <c r="T6" s="5">
        <v>95.183925549999998</v>
      </c>
      <c r="U6" s="5"/>
      <c r="V6" s="5"/>
      <c r="W6" s="5"/>
      <c r="X6" s="5"/>
      <c r="Y6" s="5"/>
      <c r="Z6" s="2" t="s">
        <v>45</v>
      </c>
      <c r="AA6" s="2"/>
    </row>
    <row r="7" spans="1:28" ht="15.75" customHeight="1" x14ac:dyDescent="0.25">
      <c r="A7" s="5"/>
      <c r="B7" s="5"/>
      <c r="C7" s="6"/>
      <c r="D7" s="5"/>
      <c r="E7" s="5"/>
      <c r="F7" s="5"/>
      <c r="G7" s="5"/>
      <c r="H7" s="5"/>
      <c r="I7" s="7"/>
      <c r="J7" s="7"/>
      <c r="K7" s="7"/>
      <c r="L7" s="8"/>
      <c r="M7" s="7"/>
      <c r="N7" s="7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12"/>
    </row>
    <row r="8" spans="1:28" ht="15.75" customHeight="1" x14ac:dyDescent="0.25">
      <c r="A8" s="5"/>
      <c r="B8" s="5"/>
      <c r="C8" s="6"/>
      <c r="D8" s="5"/>
      <c r="E8" s="5"/>
      <c r="F8" s="5"/>
      <c r="G8" s="5"/>
      <c r="H8" s="5"/>
      <c r="I8" s="7"/>
      <c r="J8" s="7"/>
      <c r="K8" s="7"/>
      <c r="L8" s="8"/>
      <c r="M8" s="7"/>
      <c r="N8" s="7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12"/>
    </row>
    <row r="9" spans="1:28" ht="15.75" x14ac:dyDescent="0.25">
      <c r="A9" s="5"/>
      <c r="B9" s="5"/>
      <c r="C9" s="6"/>
      <c r="D9" s="5"/>
      <c r="E9" s="5"/>
      <c r="F9" s="5"/>
      <c r="G9" s="5"/>
      <c r="H9" s="5"/>
      <c r="I9" s="7"/>
      <c r="J9" s="7"/>
      <c r="K9" s="7"/>
      <c r="L9" s="8"/>
      <c r="M9" s="13" t="s">
        <v>49</v>
      </c>
      <c r="N9" s="7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15.75" x14ac:dyDescent="0.25">
      <c r="B10" s="14"/>
      <c r="C10" s="15"/>
      <c r="D10" s="14"/>
      <c r="E10" s="14"/>
      <c r="F10" s="14"/>
      <c r="G10" s="14"/>
      <c r="H10" s="14"/>
      <c r="I10" s="14"/>
      <c r="J10" s="14"/>
      <c r="K10" s="14"/>
      <c r="L10" s="15"/>
      <c r="M10" s="16" t="s">
        <v>51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8" ht="15.75" x14ac:dyDescent="0.25">
      <c r="A11" s="5"/>
      <c r="B11" s="5"/>
      <c r="C11" s="6"/>
      <c r="D11" s="5"/>
      <c r="E11" s="5"/>
      <c r="F11" s="5"/>
      <c r="G11" s="5"/>
      <c r="H11" s="5"/>
      <c r="I11" s="7"/>
      <c r="J11" s="7"/>
      <c r="K11" s="7"/>
      <c r="L11" s="8"/>
      <c r="M11" s="17" t="s">
        <v>50</v>
      </c>
      <c r="N11" s="7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15.75" x14ac:dyDescent="0.25">
      <c r="A12" s="4"/>
      <c r="B12" s="5"/>
      <c r="C12" s="6"/>
      <c r="D12" s="5"/>
      <c r="E12" s="5"/>
      <c r="F12" s="5"/>
      <c r="G12" s="5"/>
      <c r="H12" s="5"/>
      <c r="I12" s="7"/>
      <c r="J12" s="7"/>
      <c r="K12" s="7"/>
      <c r="L12" s="8"/>
      <c r="M12" s="7"/>
      <c r="N12" s="7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8" ht="57.75" customHeight="1" x14ac:dyDescent="0.25">
      <c r="A13" s="107" t="s">
        <v>0</v>
      </c>
      <c r="B13" s="107" t="s">
        <v>1</v>
      </c>
      <c r="C13" s="107"/>
      <c r="D13" s="107"/>
      <c r="E13" s="107"/>
      <c r="F13" s="107"/>
      <c r="G13" s="107"/>
      <c r="H13" s="107" t="s">
        <v>2</v>
      </c>
      <c r="I13" s="108" t="s">
        <v>3</v>
      </c>
      <c r="J13" s="108"/>
      <c r="K13" s="108"/>
      <c r="L13" s="108"/>
      <c r="M13" s="107" t="s">
        <v>4</v>
      </c>
      <c r="N13" s="107"/>
      <c r="O13" s="107"/>
      <c r="P13" s="107"/>
      <c r="Q13" s="107" t="s">
        <v>5</v>
      </c>
      <c r="R13" s="107"/>
      <c r="S13" s="107"/>
      <c r="T13" s="107"/>
      <c r="U13" s="107"/>
      <c r="V13" s="107"/>
      <c r="W13" s="107"/>
      <c r="X13" s="107"/>
      <c r="Y13" s="107" t="s">
        <v>6</v>
      </c>
      <c r="Z13" s="107" t="s">
        <v>7</v>
      </c>
    </row>
    <row r="14" spans="1:28" ht="141" customHeight="1" x14ac:dyDescent="0.25">
      <c r="A14" s="107"/>
      <c r="B14" s="107" t="s">
        <v>8</v>
      </c>
      <c r="C14" s="107" t="s">
        <v>9</v>
      </c>
      <c r="D14" s="107" t="s">
        <v>10</v>
      </c>
      <c r="E14" s="107" t="s">
        <v>11</v>
      </c>
      <c r="F14" s="107"/>
      <c r="G14" s="107" t="s">
        <v>12</v>
      </c>
      <c r="H14" s="107"/>
      <c r="I14" s="108" t="s">
        <v>13</v>
      </c>
      <c r="J14" s="108" t="s">
        <v>14</v>
      </c>
      <c r="K14" s="108" t="s">
        <v>15</v>
      </c>
      <c r="L14" s="108" t="s">
        <v>16</v>
      </c>
      <c r="M14" s="108" t="s">
        <v>17</v>
      </c>
      <c r="N14" s="108"/>
      <c r="O14" s="107" t="s">
        <v>18</v>
      </c>
      <c r="P14" s="107" t="s">
        <v>19</v>
      </c>
      <c r="Q14" s="107" t="s">
        <v>20</v>
      </c>
      <c r="R14" s="107"/>
      <c r="S14" s="107" t="s">
        <v>21</v>
      </c>
      <c r="T14" s="107"/>
      <c r="U14" s="107" t="s">
        <v>22</v>
      </c>
      <c r="V14" s="107"/>
      <c r="W14" s="107" t="s">
        <v>23</v>
      </c>
      <c r="X14" s="107"/>
      <c r="Y14" s="107"/>
      <c r="Z14" s="107"/>
      <c r="AB14" s="18"/>
    </row>
    <row r="15" spans="1:28" ht="54.4" customHeight="1" x14ac:dyDescent="0.25">
      <c r="A15" s="107"/>
      <c r="B15" s="107"/>
      <c r="C15" s="107"/>
      <c r="D15" s="107"/>
      <c r="E15" s="19" t="s">
        <v>24</v>
      </c>
      <c r="F15" s="19" t="s">
        <v>25</v>
      </c>
      <c r="G15" s="107"/>
      <c r="H15" s="107"/>
      <c r="I15" s="108"/>
      <c r="J15" s="108"/>
      <c r="K15" s="108"/>
      <c r="L15" s="108"/>
      <c r="M15" s="20" t="s">
        <v>26</v>
      </c>
      <c r="N15" s="20" t="s">
        <v>27</v>
      </c>
      <c r="O15" s="107"/>
      <c r="P15" s="107"/>
      <c r="Q15" s="19" t="s">
        <v>28</v>
      </c>
      <c r="R15" s="19" t="s">
        <v>29</v>
      </c>
      <c r="S15" s="19" t="s">
        <v>28</v>
      </c>
      <c r="T15" s="19" t="s">
        <v>29</v>
      </c>
      <c r="U15" s="19" t="s">
        <v>24</v>
      </c>
      <c r="V15" s="19" t="s">
        <v>25</v>
      </c>
      <c r="W15" s="19" t="s">
        <v>28</v>
      </c>
      <c r="X15" s="19" t="s">
        <v>29</v>
      </c>
      <c r="Y15" s="107"/>
      <c r="Z15" s="107"/>
    </row>
    <row r="16" spans="1:28" ht="15.75" x14ac:dyDescent="0.25">
      <c r="A16" s="21">
        <v>1</v>
      </c>
      <c r="B16" s="21">
        <v>2</v>
      </c>
      <c r="C16" s="21">
        <v>3</v>
      </c>
      <c r="D16" s="21">
        <v>4</v>
      </c>
      <c r="E16" s="21">
        <v>5</v>
      </c>
      <c r="F16" s="21">
        <v>6</v>
      </c>
      <c r="G16" s="21">
        <v>7</v>
      </c>
      <c r="H16" s="21">
        <v>8</v>
      </c>
      <c r="I16" s="22">
        <v>9</v>
      </c>
      <c r="J16" s="22">
        <v>10</v>
      </c>
      <c r="K16" s="22">
        <v>11</v>
      </c>
      <c r="L16" s="22">
        <v>12</v>
      </c>
      <c r="M16" s="22">
        <v>13</v>
      </c>
      <c r="N16" s="22">
        <v>14</v>
      </c>
      <c r="O16" s="21">
        <v>15</v>
      </c>
      <c r="P16" s="21">
        <v>16</v>
      </c>
      <c r="Q16" s="21">
        <v>17</v>
      </c>
      <c r="R16" s="21">
        <v>18</v>
      </c>
      <c r="S16" s="21">
        <v>19</v>
      </c>
      <c r="T16" s="21">
        <v>20</v>
      </c>
      <c r="U16" s="21">
        <v>21</v>
      </c>
      <c r="V16" s="21">
        <v>22</v>
      </c>
      <c r="W16" s="21">
        <v>23</v>
      </c>
      <c r="X16" s="21">
        <v>24</v>
      </c>
      <c r="Y16" s="21">
        <v>25</v>
      </c>
      <c r="Z16" s="21">
        <v>26</v>
      </c>
    </row>
    <row r="17" spans="1:28" s="29" customFormat="1" ht="78.75" x14ac:dyDescent="0.25">
      <c r="A17" s="19">
        <v>1</v>
      </c>
      <c r="B17" s="104" t="s">
        <v>30</v>
      </c>
      <c r="C17" s="23" t="str">
        <f>'[165]приложение 2 (2)'!B20</f>
        <v>Капитальный ремонт  двухцепной ВЛ-110кВ "12С "14С" от выхода портала ТЭЦ до опоры №42</v>
      </c>
      <c r="D17" s="19" t="s">
        <v>31</v>
      </c>
      <c r="E17" s="24">
        <f>'[165]приложение 2 (2)'!D20</f>
        <v>52913.889999999992</v>
      </c>
      <c r="F17" s="24">
        <f>'[166]приложение 6'!$H$11</f>
        <v>32042.500151785716</v>
      </c>
      <c r="G17" s="19" t="s">
        <v>32</v>
      </c>
      <c r="H17" s="19"/>
      <c r="I17" s="24">
        <f>E17</f>
        <v>52913.889999999992</v>
      </c>
      <c r="J17" s="24">
        <f>F17</f>
        <v>32042.500151785716</v>
      </c>
      <c r="K17" s="24">
        <f>J17-I17</f>
        <v>-20871.389848214276</v>
      </c>
      <c r="L17" s="25" t="s">
        <v>33</v>
      </c>
      <c r="M17" s="20">
        <f>I17</f>
        <v>52913.889999999992</v>
      </c>
      <c r="N17" s="20" t="s">
        <v>34</v>
      </c>
      <c r="O17" s="19" t="s">
        <v>34</v>
      </c>
      <c r="P17" s="19" t="s">
        <v>34</v>
      </c>
      <c r="Q17" s="26">
        <f>'[165]приложение 2 (2)'!I20</f>
        <v>8267.4866071428569</v>
      </c>
      <c r="R17" s="27">
        <f>'[165]приложение 22'!F18</f>
        <v>2764.647521428572</v>
      </c>
      <c r="S17" s="20">
        <f>'[167]коэфизноса (4)'!$P$6</f>
        <v>99.583333333333329</v>
      </c>
      <c r="T17" s="20">
        <f>S17-2.09</f>
        <v>97.493333333333325</v>
      </c>
      <c r="U17" s="19" t="s">
        <v>34</v>
      </c>
      <c r="V17" s="19" t="s">
        <v>34</v>
      </c>
      <c r="W17" s="19">
        <v>15</v>
      </c>
      <c r="X17" s="19">
        <v>8</v>
      </c>
      <c r="Y17" s="25" t="s">
        <v>35</v>
      </c>
      <c r="Z17" s="23" t="s">
        <v>36</v>
      </c>
      <c r="AA17" s="28"/>
    </row>
    <row r="18" spans="1:28" s="29" customFormat="1" ht="78.75" x14ac:dyDescent="0.25">
      <c r="A18" s="19">
        <v>2</v>
      </c>
      <c r="B18" s="105"/>
      <c r="C18" s="23" t="str">
        <f>'[165]приложение 2 (2)'!B21</f>
        <v>Монтаж кабеля линии 6кВ "ПВЗ" с ТП-5 ЖОФ-1,2 яч.№20 до яч.№15 РУ-6кВ</v>
      </c>
      <c r="D18" s="19" t="s">
        <v>31</v>
      </c>
      <c r="E18" s="24">
        <f>'[165]приложение 2 (2)'!H21</f>
        <v>4377.6785714285706</v>
      </c>
      <c r="F18" s="24">
        <f>'[166]приложение 6'!$H$12</f>
        <v>4202.8189553571419</v>
      </c>
      <c r="G18" s="19" t="str">
        <f>G17</f>
        <v>01.01-2019-31.12.2019</v>
      </c>
      <c r="H18" s="19"/>
      <c r="I18" s="24">
        <f t="shared" ref="I18:J33" si="0">E18</f>
        <v>4377.6785714285706</v>
      </c>
      <c r="J18" s="24">
        <f t="shared" si="0"/>
        <v>4202.8189553571419</v>
      </c>
      <c r="K18" s="24">
        <f t="shared" ref="K18:K40" si="1">J18-I18</f>
        <v>-174.85961607142872</v>
      </c>
      <c r="L18" s="25" t="s">
        <v>37</v>
      </c>
      <c r="M18" s="20">
        <f t="shared" ref="M18:N41" si="2">I18</f>
        <v>4377.6785714285706</v>
      </c>
      <c r="N18" s="20" t="s">
        <v>34</v>
      </c>
      <c r="O18" s="19" t="s">
        <v>34</v>
      </c>
      <c r="P18" s="19" t="s">
        <v>34</v>
      </c>
      <c r="Q18" s="26">
        <f>'[165]приложение 2 (2)'!I21</f>
        <v>154.58000000000001</v>
      </c>
      <c r="R18" s="27">
        <f>Q18</f>
        <v>154.58000000000001</v>
      </c>
      <c r="S18" s="30">
        <f>'[167]коэфизноса (4)'!$P$7</f>
        <v>99.444444444444443</v>
      </c>
      <c r="T18" s="30">
        <f>S18-AB18</f>
        <v>99.444444444444443</v>
      </c>
      <c r="U18" s="19" t="s">
        <v>34</v>
      </c>
      <c r="V18" s="19" t="s">
        <v>34</v>
      </c>
      <c r="W18" s="19">
        <v>10</v>
      </c>
      <c r="X18" s="26">
        <v>0</v>
      </c>
      <c r="Y18" s="25" t="s">
        <v>38</v>
      </c>
      <c r="Z18" s="23" t="s">
        <v>36</v>
      </c>
      <c r="AB18" s="31"/>
    </row>
    <row r="19" spans="1:28" s="29" customFormat="1" ht="78.75" x14ac:dyDescent="0.25">
      <c r="A19" s="19">
        <v>3</v>
      </c>
      <c r="B19" s="105"/>
      <c r="C19" s="23" t="str">
        <f>'[165]приложение 2 (2)'!B22</f>
        <v>Капитальный ремонт и прокладку кабельной трассы от РП- 5 яч.№29 и яч.№31 ЖОФ-1,2 до ТП-НТВ (насосная теплой воды)</v>
      </c>
      <c r="D19" s="19" t="str">
        <f>D18</f>
        <v xml:space="preserve">проект </v>
      </c>
      <c r="E19" s="24">
        <f>'[165]приложение 2 (2)'!D22</f>
        <v>8250</v>
      </c>
      <c r="F19" s="24">
        <f>'[166]приложение 6'!$H$13</f>
        <v>7896.5435446428555</v>
      </c>
      <c r="G19" s="19" t="str">
        <f>G18</f>
        <v>01.01-2019-31.12.2019</v>
      </c>
      <c r="H19" s="19"/>
      <c r="I19" s="24">
        <f t="shared" si="0"/>
        <v>8250</v>
      </c>
      <c r="J19" s="24">
        <f t="shared" si="0"/>
        <v>7896.5435446428555</v>
      </c>
      <c r="K19" s="24">
        <f t="shared" si="1"/>
        <v>-353.45645535714448</v>
      </c>
      <c r="L19" s="25" t="s">
        <v>37</v>
      </c>
      <c r="M19" s="20">
        <f t="shared" si="2"/>
        <v>8250</v>
      </c>
      <c r="N19" s="20" t="s">
        <v>34</v>
      </c>
      <c r="O19" s="19" t="s">
        <v>34</v>
      </c>
      <c r="P19" s="19" t="s">
        <v>34</v>
      </c>
      <c r="Q19" s="26">
        <f>'[165]приложение 2 (2)'!I22</f>
        <v>483.32499999999999</v>
      </c>
      <c r="R19" s="27">
        <f>Q19</f>
        <v>483.32499999999999</v>
      </c>
      <c r="S19" s="30">
        <f>'[167]коэфизноса (4)'!$P$8</f>
        <v>99.444444444444443</v>
      </c>
      <c r="T19" s="30">
        <f>S19-AB19</f>
        <v>99.444444444444443</v>
      </c>
      <c r="U19" s="19" t="s">
        <v>34</v>
      </c>
      <c r="V19" s="19" t="s">
        <v>34</v>
      </c>
      <c r="W19" s="19">
        <v>7</v>
      </c>
      <c r="X19" s="26">
        <v>0</v>
      </c>
      <c r="Y19" s="25" t="s">
        <v>39</v>
      </c>
      <c r="Z19" s="23" t="s">
        <v>36</v>
      </c>
      <c r="AB19" s="31"/>
    </row>
    <row r="20" spans="1:28" s="29" customFormat="1" ht="94.5" x14ac:dyDescent="0.25">
      <c r="A20" s="19">
        <v>4</v>
      </c>
      <c r="B20" s="105"/>
      <c r="C20" s="23" t="str">
        <f>'[165]приложение 2 (2)'!B23</f>
        <v>Капитальный ремонт двухцепной ВЛ-35/6 кВ "9Ц" и "10Ц" с расщепленными фазами ЖТЭЦ-ЖМЗ с заменой промежуточной опоры №21 на анкерную опору и строительство кабельной эстакады</v>
      </c>
      <c r="D20" s="19" t="str">
        <f>D19</f>
        <v xml:space="preserve">проект </v>
      </c>
      <c r="E20" s="24">
        <f>'[165]приложение 2 (2)'!D23</f>
        <v>109740.28214285713</v>
      </c>
      <c r="F20" s="24">
        <f>'[166]приложение 6'!$H$14</f>
        <v>51599.732142857138</v>
      </c>
      <c r="G20" s="19" t="str">
        <f>G19</f>
        <v>01.01-2019-31.12.2019</v>
      </c>
      <c r="H20" s="19"/>
      <c r="I20" s="24">
        <f t="shared" si="0"/>
        <v>109740.28214285713</v>
      </c>
      <c r="J20" s="24">
        <f t="shared" si="0"/>
        <v>51599.732142857138</v>
      </c>
      <c r="K20" s="24">
        <f t="shared" si="1"/>
        <v>-58140.549999999996</v>
      </c>
      <c r="L20" s="25" t="s">
        <v>33</v>
      </c>
      <c r="M20" s="20">
        <f t="shared" si="2"/>
        <v>109740.28214285713</v>
      </c>
      <c r="N20" s="20" t="s">
        <v>34</v>
      </c>
      <c r="O20" s="19" t="s">
        <v>34</v>
      </c>
      <c r="P20" s="19" t="s">
        <v>34</v>
      </c>
      <c r="Q20" s="26">
        <f>'[165]приложение 2 (2)'!I23</f>
        <v>12628.629000000001</v>
      </c>
      <c r="R20" s="27">
        <f>'[165]приложение 22'!F33</f>
        <v>6690.6476442000003</v>
      </c>
      <c r="S20" s="30">
        <f>'[167]коэфизноса (4)'!$P$9</f>
        <v>99.583333333333329</v>
      </c>
      <c r="T20" s="30">
        <f>S20-AB20</f>
        <v>99.583333333333329</v>
      </c>
      <c r="U20" s="19" t="s">
        <v>34</v>
      </c>
      <c r="V20" s="19" t="s">
        <v>34</v>
      </c>
      <c r="W20" s="19">
        <v>20</v>
      </c>
      <c r="X20" s="19">
        <v>12</v>
      </c>
      <c r="Y20" s="25" t="s">
        <v>35</v>
      </c>
      <c r="Z20" s="23" t="s">
        <v>36</v>
      </c>
      <c r="AB20" s="31"/>
    </row>
    <row r="21" spans="1:28" s="29" customFormat="1" ht="126" x14ac:dyDescent="0.25">
      <c r="A21" s="19">
        <v>5</v>
      </c>
      <c r="B21" s="105"/>
      <c r="C21" s="23" t="str">
        <f>'[165]приложение 2 (2)'!B24</f>
        <v>Монтаж пожарной сигнализации и оповещение о пожаре зданий ПЭС на территории ПЭС"</v>
      </c>
      <c r="D21" s="19" t="str">
        <f>D20</f>
        <v xml:space="preserve">проект </v>
      </c>
      <c r="E21" s="24">
        <f>'[165]приложение 2 (2)'!D24</f>
        <v>4508.9285714285706</v>
      </c>
      <c r="F21" s="24">
        <f>'[166]приложение 6'!$H$15</f>
        <v>4508.9285714285706</v>
      </c>
      <c r="G21" s="19" t="str">
        <f t="shared" ref="G21:G40" si="3">G20</f>
        <v>01.01-2019-31.12.2019</v>
      </c>
      <c r="H21" s="19"/>
      <c r="I21" s="24">
        <f t="shared" si="0"/>
        <v>4508.9285714285706</v>
      </c>
      <c r="J21" s="24">
        <f>F21</f>
        <v>4508.9285714285706</v>
      </c>
      <c r="K21" s="24">
        <f t="shared" si="1"/>
        <v>0</v>
      </c>
      <c r="L21" s="25"/>
      <c r="M21" s="20">
        <f t="shared" si="2"/>
        <v>4508.9285714285706</v>
      </c>
      <c r="N21" s="20" t="s">
        <v>34</v>
      </c>
      <c r="O21" s="19" t="s">
        <v>34</v>
      </c>
      <c r="P21" s="19" t="s">
        <v>34</v>
      </c>
      <c r="Q21" s="32"/>
      <c r="R21" s="27">
        <f t="shared" ref="R21:R38" si="4">Q21</f>
        <v>0</v>
      </c>
      <c r="S21" s="30"/>
      <c r="T21" s="30"/>
      <c r="U21" s="19" t="s">
        <v>34</v>
      </c>
      <c r="V21" s="19" t="s">
        <v>34</v>
      </c>
      <c r="W21" s="19"/>
      <c r="X21" s="19"/>
      <c r="Y21" s="25"/>
      <c r="Z21" s="23" t="s">
        <v>40</v>
      </c>
      <c r="AB21" s="31"/>
    </row>
    <row r="22" spans="1:28" s="29" customFormat="1" ht="126" x14ac:dyDescent="0.25">
      <c r="A22" s="19">
        <v>6</v>
      </c>
      <c r="B22" s="105"/>
      <c r="C22" s="23" t="str">
        <f>'[165]приложение 2 (2)'!B25</f>
        <v xml:space="preserve">Монтаж пожарной, охранной сигнализаций с оповещением о пожаре зданий АБК Цеха Сатпаевских сетей"  </v>
      </c>
      <c r="D22" s="19" t="str">
        <f t="shared" ref="D22:D40" si="5">D21</f>
        <v xml:space="preserve">проект </v>
      </c>
      <c r="E22" s="24">
        <f>'[165]приложение 2 (2)'!D25</f>
        <v>633.92857142857133</v>
      </c>
      <c r="F22" s="24">
        <f>'[166]приложение 6'!$H$16</f>
        <v>633.92857142857133</v>
      </c>
      <c r="G22" s="19" t="str">
        <f t="shared" si="3"/>
        <v>01.01-2019-31.12.2019</v>
      </c>
      <c r="H22" s="19"/>
      <c r="I22" s="24">
        <f t="shared" si="0"/>
        <v>633.92857142857133</v>
      </c>
      <c r="J22" s="24">
        <f t="shared" si="0"/>
        <v>633.92857142857133</v>
      </c>
      <c r="K22" s="24">
        <f t="shared" si="1"/>
        <v>0</v>
      </c>
      <c r="L22" s="25"/>
      <c r="M22" s="20">
        <f t="shared" si="2"/>
        <v>633.92857142857133</v>
      </c>
      <c r="N22" s="20" t="s">
        <v>34</v>
      </c>
      <c r="O22" s="19" t="s">
        <v>34</v>
      </c>
      <c r="P22" s="19" t="s">
        <v>34</v>
      </c>
      <c r="Q22" s="19"/>
      <c r="R22" s="27">
        <f t="shared" si="4"/>
        <v>0</v>
      </c>
      <c r="S22" s="19" t="s">
        <v>34</v>
      </c>
      <c r="T22" s="19" t="s">
        <v>34</v>
      </c>
      <c r="U22" s="19" t="s">
        <v>34</v>
      </c>
      <c r="V22" s="19" t="s">
        <v>34</v>
      </c>
      <c r="W22" s="19" t="s">
        <v>34</v>
      </c>
      <c r="X22" s="19" t="s">
        <v>34</v>
      </c>
      <c r="Y22" s="25"/>
      <c r="Z22" s="23" t="s">
        <v>40</v>
      </c>
    </row>
    <row r="23" spans="1:28" s="29" customFormat="1" ht="126" x14ac:dyDescent="0.25">
      <c r="A23" s="19">
        <v>7</v>
      </c>
      <c r="B23" s="105"/>
      <c r="C23" s="23" t="str">
        <f>'[165]приложение 2 (2)'!B26</f>
        <v xml:space="preserve">Монтаж пожарной сигнализации и оповещения о пожаре в здании ПЭС по адресу ул. Анаркулова, 17   </v>
      </c>
      <c r="D23" s="19" t="str">
        <f t="shared" si="5"/>
        <v xml:space="preserve">проект </v>
      </c>
      <c r="E23" s="24">
        <f>'[165]приложение 2 (2)'!D26</f>
        <v>1562.4999999999998</v>
      </c>
      <c r="F23" s="24">
        <f>'[166]приложение 6'!$H$17</f>
        <v>1562.4999999999998</v>
      </c>
      <c r="G23" s="19" t="str">
        <f t="shared" si="3"/>
        <v>01.01-2019-31.12.2019</v>
      </c>
      <c r="H23" s="19"/>
      <c r="I23" s="24">
        <f t="shared" si="0"/>
        <v>1562.4999999999998</v>
      </c>
      <c r="J23" s="24">
        <f t="shared" si="0"/>
        <v>1562.4999999999998</v>
      </c>
      <c r="K23" s="24">
        <f t="shared" si="1"/>
        <v>0</v>
      </c>
      <c r="L23" s="25"/>
      <c r="M23" s="20">
        <f t="shared" si="2"/>
        <v>1562.4999999999998</v>
      </c>
      <c r="N23" s="20" t="s">
        <v>34</v>
      </c>
      <c r="O23" s="19" t="s">
        <v>34</v>
      </c>
      <c r="P23" s="19" t="s">
        <v>34</v>
      </c>
      <c r="Q23" s="19" t="s">
        <v>34</v>
      </c>
      <c r="R23" s="27" t="str">
        <f t="shared" si="4"/>
        <v xml:space="preserve"> -</v>
      </c>
      <c r="S23" s="19" t="s">
        <v>34</v>
      </c>
      <c r="T23" s="19" t="s">
        <v>34</v>
      </c>
      <c r="U23" s="19" t="s">
        <v>34</v>
      </c>
      <c r="V23" s="19" t="s">
        <v>34</v>
      </c>
      <c r="W23" s="19" t="s">
        <v>34</v>
      </c>
      <c r="X23" s="19" t="s">
        <v>34</v>
      </c>
      <c r="Y23" s="25"/>
      <c r="Z23" s="23" t="s">
        <v>40</v>
      </c>
    </row>
    <row r="24" spans="1:28" s="29" customFormat="1" ht="126" x14ac:dyDescent="0.25">
      <c r="A24" s="19">
        <v>8</v>
      </c>
      <c r="B24" s="105"/>
      <c r="C24" s="23" t="str">
        <f>'[165]приложение 2 (2)'!B27</f>
        <v>Монтаж пожарной сигнализации и оповещение о пожаре в здании ПЭС по адресу ул.Темерязева 12</v>
      </c>
      <c r="D24" s="19" t="str">
        <f t="shared" si="5"/>
        <v xml:space="preserve">проект </v>
      </c>
      <c r="E24" s="24">
        <f>'[165]приложение 2 (2)'!D27</f>
        <v>4686.0196428571417</v>
      </c>
      <c r="F24" s="24"/>
      <c r="G24" s="19" t="str">
        <f t="shared" si="3"/>
        <v>01.01-2019-31.12.2019</v>
      </c>
      <c r="H24" s="19"/>
      <c r="I24" s="24">
        <f t="shared" si="0"/>
        <v>4686.0196428571417</v>
      </c>
      <c r="J24" s="24">
        <f t="shared" si="0"/>
        <v>0</v>
      </c>
      <c r="K24" s="24">
        <f t="shared" si="1"/>
        <v>-4686.0196428571417</v>
      </c>
      <c r="L24" s="25" t="s">
        <v>41</v>
      </c>
      <c r="M24" s="20">
        <f t="shared" si="2"/>
        <v>4686.0196428571417</v>
      </c>
      <c r="N24" s="20" t="s">
        <v>34</v>
      </c>
      <c r="O24" s="19" t="s">
        <v>34</v>
      </c>
      <c r="P24" s="19" t="s">
        <v>34</v>
      </c>
      <c r="Q24" s="19" t="s">
        <v>34</v>
      </c>
      <c r="R24" s="27" t="str">
        <f t="shared" si="4"/>
        <v xml:space="preserve"> -</v>
      </c>
      <c r="S24" s="19" t="s">
        <v>34</v>
      </c>
      <c r="T24" s="19" t="s">
        <v>34</v>
      </c>
      <c r="U24" s="19" t="s">
        <v>34</v>
      </c>
      <c r="V24" s="19" t="s">
        <v>34</v>
      </c>
      <c r="W24" s="19" t="s">
        <v>34</v>
      </c>
      <c r="X24" s="19" t="s">
        <v>34</v>
      </c>
      <c r="Y24" s="25"/>
      <c r="Z24" s="23" t="s">
        <v>40</v>
      </c>
    </row>
    <row r="25" spans="1:28" s="29" customFormat="1" ht="78.75" x14ac:dyDescent="0.25">
      <c r="A25" s="19">
        <v>9</v>
      </c>
      <c r="B25" s="105"/>
      <c r="C25" s="23" t="str">
        <f>'[165]приложение 2 (2)'!B28</f>
        <v>Приобретение экскаватора–погрузчика ЭО-2626 на базе МТЗ-82.1</v>
      </c>
      <c r="D25" s="19" t="str">
        <f t="shared" si="5"/>
        <v xml:space="preserve">проект </v>
      </c>
      <c r="E25" s="24">
        <f>'[165]приложение 2 (2)'!D28</f>
        <v>13399.999999999998</v>
      </c>
      <c r="F25" s="24">
        <f>'[166]приложение 6'!$H$19</f>
        <v>13399.999999999998</v>
      </c>
      <c r="G25" s="19" t="str">
        <f t="shared" si="3"/>
        <v>01.01-2019-31.12.2019</v>
      </c>
      <c r="H25" s="19"/>
      <c r="I25" s="24">
        <f t="shared" si="0"/>
        <v>13399.999999999998</v>
      </c>
      <c r="J25" s="24">
        <f t="shared" si="0"/>
        <v>13399.999999999998</v>
      </c>
      <c r="K25" s="24">
        <f t="shared" si="1"/>
        <v>0</v>
      </c>
      <c r="L25" s="25"/>
      <c r="M25" s="20">
        <f t="shared" si="2"/>
        <v>13399.999999999998</v>
      </c>
      <c r="N25" s="20" t="s">
        <v>34</v>
      </c>
      <c r="O25" s="19" t="s">
        <v>34</v>
      </c>
      <c r="P25" s="19" t="s">
        <v>34</v>
      </c>
      <c r="Q25" s="19" t="s">
        <v>34</v>
      </c>
      <c r="R25" s="27" t="str">
        <f t="shared" si="4"/>
        <v xml:space="preserve"> -</v>
      </c>
      <c r="S25" s="19" t="s">
        <v>34</v>
      </c>
      <c r="T25" s="19" t="s">
        <v>34</v>
      </c>
      <c r="U25" s="19" t="s">
        <v>34</v>
      </c>
      <c r="V25" s="19" t="s">
        <v>34</v>
      </c>
      <c r="W25" s="19" t="s">
        <v>34</v>
      </c>
      <c r="X25" s="19" t="s">
        <v>34</v>
      </c>
      <c r="Y25" s="25"/>
      <c r="Z25" s="23" t="s">
        <v>36</v>
      </c>
    </row>
    <row r="26" spans="1:28" s="29" customFormat="1" ht="78.75" x14ac:dyDescent="0.25">
      <c r="A26" s="19">
        <v>10</v>
      </c>
      <c r="B26" s="105"/>
      <c r="C26" s="23" t="str">
        <f>'[165]приложение 2 (2)'!B29</f>
        <v xml:space="preserve">Капитальный ремонт подстанции  ГПП-110/35/6кВ Юго-Западного района (Промышленные сети) </v>
      </c>
      <c r="D26" s="19" t="str">
        <f t="shared" si="5"/>
        <v xml:space="preserve">проект </v>
      </c>
      <c r="E26" s="24">
        <f>'[165]приложение 2 (2)'!D29</f>
        <v>78410.624999999985</v>
      </c>
      <c r="F26" s="24">
        <f>'[166]приложение 6'!$H$20</f>
        <v>24441.899999999998</v>
      </c>
      <c r="G26" s="19" t="str">
        <f t="shared" si="3"/>
        <v>01.01-2019-31.12.2019</v>
      </c>
      <c r="H26" s="19"/>
      <c r="I26" s="24">
        <f t="shared" si="0"/>
        <v>78410.624999999985</v>
      </c>
      <c r="J26" s="24">
        <f t="shared" si="0"/>
        <v>24441.899999999998</v>
      </c>
      <c r="K26" s="24">
        <f t="shared" si="1"/>
        <v>-53968.724999999991</v>
      </c>
      <c r="L26" s="25"/>
      <c r="M26" s="20">
        <f t="shared" si="2"/>
        <v>78410.624999999985</v>
      </c>
      <c r="N26" s="20" t="s">
        <v>34</v>
      </c>
      <c r="O26" s="19" t="s">
        <v>34</v>
      </c>
      <c r="P26" s="19" t="s">
        <v>34</v>
      </c>
      <c r="Q26" s="26">
        <f>'[165]приложение 2 (2)'!I29</f>
        <v>51.018000000000001</v>
      </c>
      <c r="R26" s="27">
        <f>'[165]приложение 22'!F50</f>
        <v>35.115689400000001</v>
      </c>
      <c r="S26" s="30">
        <f>'[167]коэфизноса (4)'!$P$15</f>
        <v>99.583333333333329</v>
      </c>
      <c r="T26" s="30">
        <f>S26-AA26</f>
        <v>99.583333333333329</v>
      </c>
      <c r="U26" s="19" t="s">
        <v>34</v>
      </c>
      <c r="V26" s="19" t="s">
        <v>34</v>
      </c>
      <c r="W26" s="19">
        <v>12</v>
      </c>
      <c r="X26" s="19">
        <v>5</v>
      </c>
      <c r="Y26" s="25"/>
      <c r="Z26" s="23" t="s">
        <v>36</v>
      </c>
    </row>
    <row r="27" spans="1:28" s="29" customFormat="1" ht="78.75" x14ac:dyDescent="0.25">
      <c r="A27" s="19">
        <v>11</v>
      </c>
      <c r="B27" s="105"/>
      <c r="C27" s="23" t="str">
        <f>'[165]приложение 2 (2)'!B30</f>
        <v xml:space="preserve">Капитальный ремонт ВЛ-35кВ 11Ц-13Ц </v>
      </c>
      <c r="D27" s="19" t="str">
        <f t="shared" si="5"/>
        <v xml:space="preserve">проект </v>
      </c>
      <c r="E27" s="24">
        <f>'[165]приложение 2 (2)'!D30</f>
        <v>100098.35357142857</v>
      </c>
      <c r="F27" s="24">
        <f>'[166]приложение 6'!$H$21</f>
        <v>70558.820169642844</v>
      </c>
      <c r="G27" s="19" t="str">
        <f t="shared" si="3"/>
        <v>01.01-2019-31.12.2019</v>
      </c>
      <c r="H27" s="19"/>
      <c r="I27" s="24">
        <f t="shared" si="0"/>
        <v>100098.35357142857</v>
      </c>
      <c r="J27" s="24">
        <f t="shared" si="0"/>
        <v>70558.820169642844</v>
      </c>
      <c r="K27" s="24">
        <f t="shared" si="1"/>
        <v>-29539.533401785724</v>
      </c>
      <c r="L27" s="25"/>
      <c r="M27" s="20">
        <f t="shared" si="2"/>
        <v>100098.35357142857</v>
      </c>
      <c r="N27" s="20" t="s">
        <v>34</v>
      </c>
      <c r="O27" s="19" t="s">
        <v>34</v>
      </c>
      <c r="P27" s="19" t="s">
        <v>34</v>
      </c>
      <c r="Q27" s="26">
        <f>'[165]приложение 2 (2)'!I30</f>
        <v>12172.42</v>
      </c>
      <c r="R27" s="27">
        <f>'[165]приложение 22'!F55</f>
        <v>3592.0811420000009</v>
      </c>
      <c r="S27" s="30">
        <f>'[167]коэфизноса (4)'!$P$16</f>
        <v>99.583333333333329</v>
      </c>
      <c r="T27" s="30">
        <f>S27-AA27</f>
        <v>99.583333333333329</v>
      </c>
      <c r="U27" s="19" t="s">
        <v>34</v>
      </c>
      <c r="V27" s="19" t="s">
        <v>34</v>
      </c>
      <c r="W27" s="19">
        <v>25</v>
      </c>
      <c r="X27" s="19">
        <v>12</v>
      </c>
      <c r="Y27" s="25"/>
      <c r="Z27" s="23" t="s">
        <v>36</v>
      </c>
    </row>
    <row r="28" spans="1:28" s="29" customFormat="1" ht="78.75" x14ac:dyDescent="0.25">
      <c r="A28" s="19">
        <v>12</v>
      </c>
      <c r="B28" s="105"/>
      <c r="C28" s="23" t="str">
        <f>'[165]приложение 2 (2)'!B31</f>
        <v>Замена двухцепной металлической опоры №1 с фундаментами ВЛ-35кВ "17Ц", "18Ц" на территории ЖТЭЦ</v>
      </c>
      <c r="D28" s="19" t="str">
        <f t="shared" si="5"/>
        <v xml:space="preserve">проект </v>
      </c>
      <c r="E28" s="24">
        <f>'[165]приложение 2 (2)'!D31</f>
        <v>10133.455357142857</v>
      </c>
      <c r="F28" s="24">
        <f>'[166]приложение 6'!$H$22</f>
        <v>3571.4285714285711</v>
      </c>
      <c r="G28" s="19" t="str">
        <f t="shared" si="3"/>
        <v>01.01-2019-31.12.2019</v>
      </c>
      <c r="H28" s="19"/>
      <c r="I28" s="24">
        <f t="shared" si="0"/>
        <v>10133.455357142857</v>
      </c>
      <c r="J28" s="24">
        <f t="shared" si="0"/>
        <v>3571.4285714285711</v>
      </c>
      <c r="K28" s="24">
        <f t="shared" si="1"/>
        <v>-6562.0267857142862</v>
      </c>
      <c r="L28" s="25"/>
      <c r="M28" s="20">
        <f t="shared" si="2"/>
        <v>10133.455357142857</v>
      </c>
      <c r="N28" s="20" t="s">
        <v>34</v>
      </c>
      <c r="O28" s="19" t="s">
        <v>34</v>
      </c>
      <c r="P28" s="19" t="s">
        <v>34</v>
      </c>
      <c r="Q28" s="26">
        <f>'[165]приложение 2 (2)'!I31</f>
        <v>6922.6049999999996</v>
      </c>
      <c r="R28" s="27">
        <f>'[165]приложение 22'!F59</f>
        <v>4483.078997999999</v>
      </c>
      <c r="S28" s="30">
        <f>'[167]коэфизноса (4)'!$O$17</f>
        <v>92.483498244396017</v>
      </c>
      <c r="T28" s="30">
        <f>S28-AA28</f>
        <v>92.483498244396017</v>
      </c>
      <c r="U28" s="19" t="s">
        <v>34</v>
      </c>
      <c r="V28" s="19" t="s">
        <v>34</v>
      </c>
      <c r="W28" s="19">
        <v>25</v>
      </c>
      <c r="X28" s="19">
        <v>20</v>
      </c>
      <c r="Y28" s="25"/>
      <c r="Z28" s="23" t="s">
        <v>36</v>
      </c>
      <c r="AA28" s="31"/>
    </row>
    <row r="29" spans="1:28" s="29" customFormat="1" ht="78.75" x14ac:dyDescent="0.25">
      <c r="A29" s="19">
        <v>13</v>
      </c>
      <c r="B29" s="105"/>
      <c r="C29" s="23" t="str">
        <f>'[165]приложение 2 (2)'!B32</f>
        <v>Приобретение водонагревателя "Гейзер 25"</v>
      </c>
      <c r="D29" s="19" t="str">
        <f t="shared" si="5"/>
        <v xml:space="preserve">проект </v>
      </c>
      <c r="E29" s="24">
        <f>'[165]приложение 2 (2)'!D32</f>
        <v>2197.3214285714284</v>
      </c>
      <c r="F29" s="24"/>
      <c r="G29" s="19" t="str">
        <f t="shared" si="3"/>
        <v>01.01-2019-31.12.2019</v>
      </c>
      <c r="H29" s="19"/>
      <c r="I29" s="24">
        <f t="shared" si="0"/>
        <v>2197.3214285714284</v>
      </c>
      <c r="J29" s="24">
        <f t="shared" si="0"/>
        <v>0</v>
      </c>
      <c r="K29" s="24">
        <f t="shared" si="1"/>
        <v>-2197.3214285714284</v>
      </c>
      <c r="L29" s="25" t="s">
        <v>42</v>
      </c>
      <c r="M29" s="20">
        <f t="shared" si="2"/>
        <v>2197.3214285714284</v>
      </c>
      <c r="N29" s="20" t="s">
        <v>34</v>
      </c>
      <c r="O29" s="19" t="s">
        <v>34</v>
      </c>
      <c r="P29" s="19" t="s">
        <v>34</v>
      </c>
      <c r="Q29" s="32"/>
      <c r="R29" s="27">
        <f t="shared" si="4"/>
        <v>0</v>
      </c>
      <c r="S29" s="30"/>
      <c r="T29" s="30"/>
      <c r="U29" s="19"/>
      <c r="V29" s="19"/>
      <c r="W29" s="19"/>
      <c r="X29" s="19"/>
      <c r="Y29" s="25"/>
      <c r="Z29" s="23"/>
    </row>
    <row r="30" spans="1:28" s="29" customFormat="1" ht="126" x14ac:dyDescent="0.25">
      <c r="A30" s="19">
        <v>14</v>
      </c>
      <c r="B30" s="105"/>
      <c r="C30" s="23" t="str">
        <f>'[165]приложение 2 (2)'!B33</f>
        <v xml:space="preserve">Разработка проектно-сметной документации Монтаж пожарной сигнализации и оповещение о пожаре зданий ПЭС на территории  Темерязева 12 </v>
      </c>
      <c r="D30" s="19" t="str">
        <f t="shared" si="5"/>
        <v xml:space="preserve">проект </v>
      </c>
      <c r="E30" s="24">
        <f>'[165]приложение 2 (2)'!D33</f>
        <v>1792.7526785714299</v>
      </c>
      <c r="F30" s="24">
        <f>'[168]приложение 6'!$D$24/1.12</f>
        <v>1792.7526785714285</v>
      </c>
      <c r="G30" s="19" t="str">
        <f t="shared" si="3"/>
        <v>01.01-2019-31.12.2019</v>
      </c>
      <c r="H30" s="19"/>
      <c r="I30" s="24">
        <f t="shared" si="0"/>
        <v>1792.7526785714299</v>
      </c>
      <c r="J30" s="24">
        <f t="shared" si="0"/>
        <v>1792.7526785714285</v>
      </c>
      <c r="K30" s="24">
        <f t="shared" si="1"/>
        <v>0</v>
      </c>
      <c r="L30" s="25"/>
      <c r="M30" s="20">
        <f t="shared" si="2"/>
        <v>1792.7526785714299</v>
      </c>
      <c r="N30" s="20" t="s">
        <v>34</v>
      </c>
      <c r="O30" s="19" t="s">
        <v>34</v>
      </c>
      <c r="P30" s="19" t="s">
        <v>34</v>
      </c>
      <c r="Q30" s="32"/>
      <c r="R30" s="27">
        <f t="shared" si="4"/>
        <v>0</v>
      </c>
      <c r="S30" s="30"/>
      <c r="T30" s="30"/>
      <c r="U30" s="19"/>
      <c r="V30" s="19"/>
      <c r="W30" s="19"/>
      <c r="X30" s="19"/>
      <c r="Y30" s="25"/>
      <c r="Z30" s="23" t="s">
        <v>40</v>
      </c>
    </row>
    <row r="31" spans="1:28" s="29" customFormat="1" ht="126" x14ac:dyDescent="0.25">
      <c r="A31" s="19">
        <v>15</v>
      </c>
      <c r="B31" s="105"/>
      <c r="C31" s="23" t="str">
        <f>'[165]приложение 2 (2)'!B34</f>
        <v>Разработка проектно-сметной документации Монтаж пожарной сигнализации и оповещение о пожаре зданий ПЭС Гагарина 18а</v>
      </c>
      <c r="D31" s="19" t="str">
        <f t="shared" si="5"/>
        <v xml:space="preserve">проект </v>
      </c>
      <c r="E31" s="24">
        <f>'[165]приложение 2 (2)'!D34</f>
        <v>440.21964285714301</v>
      </c>
      <c r="F31" s="24">
        <f>'[168]приложение 6'!$D$25/1.12</f>
        <v>440.21964285714279</v>
      </c>
      <c r="G31" s="19" t="str">
        <f t="shared" si="3"/>
        <v>01.01-2019-31.12.2019</v>
      </c>
      <c r="H31" s="19"/>
      <c r="I31" s="24">
        <f t="shared" si="0"/>
        <v>440.21964285714301</v>
      </c>
      <c r="J31" s="24">
        <f t="shared" si="0"/>
        <v>440.21964285714279</v>
      </c>
      <c r="K31" s="24">
        <f t="shared" si="1"/>
        <v>0</v>
      </c>
      <c r="L31" s="25"/>
      <c r="M31" s="20">
        <f t="shared" si="2"/>
        <v>440.21964285714301</v>
      </c>
      <c r="N31" s="20" t="s">
        <v>34</v>
      </c>
      <c r="O31" s="19" t="s">
        <v>34</v>
      </c>
      <c r="P31" s="19" t="s">
        <v>34</v>
      </c>
      <c r="Q31" s="32"/>
      <c r="R31" s="27">
        <f t="shared" si="4"/>
        <v>0</v>
      </c>
      <c r="S31" s="30"/>
      <c r="T31" s="30"/>
      <c r="U31" s="19"/>
      <c r="V31" s="19"/>
      <c r="W31" s="19"/>
      <c r="X31" s="19"/>
      <c r="Y31" s="25"/>
      <c r="Z31" s="23" t="str">
        <f>Z30</f>
        <v>Соблюдение п.9 Технического регламента «Требованию зданий, помещений и сооружений системами автоматического пожаротушения и автоматической пожарной сигнализации, оповещение и управления эвакуацией людей при пожаре»</v>
      </c>
    </row>
    <row r="32" spans="1:28" s="29" customFormat="1" ht="78.75" x14ac:dyDescent="0.25">
      <c r="A32" s="19">
        <v>16</v>
      </c>
      <c r="B32" s="105"/>
      <c r="C32" s="23" t="str">
        <f>'[165]приложение 2 (2)'!B35</f>
        <v xml:space="preserve">Разработка проектно-сметной документации Вынос металлической опоры ВЛ-35кВ 15Ц-16Ц из подтопляемой зоны </v>
      </c>
      <c r="D32" s="19" t="str">
        <f t="shared" si="5"/>
        <v xml:space="preserve">проект </v>
      </c>
      <c r="E32" s="24">
        <f>'[165]приложение 2 (2)'!D35</f>
        <v>5817.9196428571404</v>
      </c>
      <c r="F32" s="24">
        <f>'[168]приложение 6'!$D$26/1.12</f>
        <v>5817.9196428571404</v>
      </c>
      <c r="G32" s="19" t="str">
        <f t="shared" si="3"/>
        <v>01.01-2019-31.12.2019</v>
      </c>
      <c r="H32" s="19"/>
      <c r="I32" s="24">
        <f t="shared" si="0"/>
        <v>5817.9196428571404</v>
      </c>
      <c r="J32" s="24">
        <f t="shared" si="0"/>
        <v>5817.9196428571404</v>
      </c>
      <c r="K32" s="24">
        <f t="shared" si="1"/>
        <v>0</v>
      </c>
      <c r="L32" s="25"/>
      <c r="M32" s="20">
        <f t="shared" si="2"/>
        <v>5817.9196428571404</v>
      </c>
      <c r="N32" s="20" t="s">
        <v>34</v>
      </c>
      <c r="O32" s="19" t="s">
        <v>34</v>
      </c>
      <c r="P32" s="19" t="s">
        <v>34</v>
      </c>
      <c r="Q32" s="32"/>
      <c r="R32" s="27">
        <f t="shared" si="4"/>
        <v>0</v>
      </c>
      <c r="S32" s="30"/>
      <c r="T32" s="30"/>
      <c r="U32" s="19"/>
      <c r="V32" s="19"/>
      <c r="W32" s="19"/>
      <c r="X32" s="19"/>
      <c r="Y32" s="25"/>
      <c r="Z32" s="23" t="s">
        <v>36</v>
      </c>
    </row>
    <row r="33" spans="1:27" s="29" customFormat="1" ht="78.75" x14ac:dyDescent="0.25">
      <c r="A33" s="19">
        <v>17</v>
      </c>
      <c r="B33" s="105"/>
      <c r="C33" s="23" t="str">
        <f>'[165]приложение 2 (2)'!B36</f>
        <v>Разработка проектно-сметной документации Строительство отпайки от яч.№10 ЦРП-35/6 №8</v>
      </c>
      <c r="D33" s="19" t="str">
        <f t="shared" si="5"/>
        <v xml:space="preserve">проект </v>
      </c>
      <c r="E33" s="24">
        <f>'[165]приложение 2 (2)'!D36</f>
        <v>5000</v>
      </c>
      <c r="F33" s="24">
        <f>'[168]приложение 6'!$D$27/1.12</f>
        <v>5000</v>
      </c>
      <c r="G33" s="19" t="str">
        <f t="shared" si="3"/>
        <v>01.01-2019-31.12.2019</v>
      </c>
      <c r="H33" s="19"/>
      <c r="I33" s="24">
        <f t="shared" si="0"/>
        <v>5000</v>
      </c>
      <c r="J33" s="24">
        <f t="shared" si="0"/>
        <v>5000</v>
      </c>
      <c r="K33" s="24">
        <f t="shared" si="1"/>
        <v>0</v>
      </c>
      <c r="L33" s="25"/>
      <c r="M33" s="20">
        <f t="shared" si="2"/>
        <v>5000</v>
      </c>
      <c r="N33" s="20" t="s">
        <v>34</v>
      </c>
      <c r="O33" s="19" t="s">
        <v>34</v>
      </c>
      <c r="P33" s="19" t="s">
        <v>34</v>
      </c>
      <c r="Q33" s="32"/>
      <c r="R33" s="27">
        <f t="shared" si="4"/>
        <v>0</v>
      </c>
      <c r="S33" s="30"/>
      <c r="T33" s="30"/>
      <c r="U33" s="19"/>
      <c r="V33" s="19"/>
      <c r="W33" s="19"/>
      <c r="X33" s="19"/>
      <c r="Y33" s="25"/>
      <c r="Z33" s="23" t="s">
        <v>36</v>
      </c>
    </row>
    <row r="34" spans="1:27" s="29" customFormat="1" ht="78.75" x14ac:dyDescent="0.25">
      <c r="A34" s="19">
        <v>18</v>
      </c>
      <c r="B34" s="105"/>
      <c r="C34" s="23" t="str">
        <f>'[165]приложение 2 (2)'!B37</f>
        <v xml:space="preserve">Разработка проектно-сметной документации Установака дополнительного КТПНГ-630кВА к ТП-8 м-он 2 </v>
      </c>
      <c r="D34" s="19" t="str">
        <f t="shared" si="5"/>
        <v xml:space="preserve">проект </v>
      </c>
      <c r="E34" s="24">
        <f>'[165]приложение 2 (2)'!D37</f>
        <v>3884.4946428571402</v>
      </c>
      <c r="F34" s="24">
        <f>'[168]приложение 6'!$D$28/1.12</f>
        <v>3884.4946428571425</v>
      </c>
      <c r="G34" s="19" t="str">
        <f t="shared" si="3"/>
        <v>01.01-2019-31.12.2019</v>
      </c>
      <c r="H34" s="19"/>
      <c r="I34" s="24">
        <f t="shared" ref="I34:J40" si="6">E34</f>
        <v>3884.4946428571402</v>
      </c>
      <c r="J34" s="24">
        <f t="shared" si="6"/>
        <v>3884.4946428571425</v>
      </c>
      <c r="K34" s="24">
        <f t="shared" si="1"/>
        <v>0</v>
      </c>
      <c r="L34" s="25"/>
      <c r="M34" s="20">
        <f t="shared" si="2"/>
        <v>3884.4946428571402</v>
      </c>
      <c r="N34" s="20" t="s">
        <v>34</v>
      </c>
      <c r="O34" s="19" t="s">
        <v>34</v>
      </c>
      <c r="P34" s="19" t="s">
        <v>34</v>
      </c>
      <c r="Q34" s="32"/>
      <c r="R34" s="27">
        <f t="shared" si="4"/>
        <v>0</v>
      </c>
      <c r="S34" s="30"/>
      <c r="T34" s="30"/>
      <c r="U34" s="19"/>
      <c r="V34" s="19"/>
      <c r="W34" s="19"/>
      <c r="X34" s="19"/>
      <c r="Y34" s="25"/>
      <c r="Z34" s="23" t="s">
        <v>36</v>
      </c>
    </row>
    <row r="35" spans="1:27" s="29" customFormat="1" ht="78.75" x14ac:dyDescent="0.25">
      <c r="A35" s="19">
        <v>19</v>
      </c>
      <c r="B35" s="105"/>
      <c r="C35" s="23" t="str">
        <f>'[165]приложение 2 (2)'!B38</f>
        <v xml:space="preserve">Разработка проектно-сметной документации Монтаж системы пожаротушения кабельных полуэтажей  на ЦРП-5Т </v>
      </c>
      <c r="D35" s="19" t="str">
        <f t="shared" si="5"/>
        <v xml:space="preserve">проект </v>
      </c>
      <c r="E35" s="24">
        <f>'[165]приложение 2 (2)'!D38</f>
        <v>1487.0625</v>
      </c>
      <c r="F35" s="24">
        <f>'[168]приложение 6'!$D$29/1.12</f>
        <v>1487.0624999999998</v>
      </c>
      <c r="G35" s="19" t="str">
        <f t="shared" si="3"/>
        <v>01.01-2019-31.12.2019</v>
      </c>
      <c r="H35" s="19"/>
      <c r="I35" s="24">
        <f t="shared" si="6"/>
        <v>1487.0625</v>
      </c>
      <c r="J35" s="24">
        <f t="shared" si="6"/>
        <v>1487.0624999999998</v>
      </c>
      <c r="K35" s="24">
        <f t="shared" si="1"/>
        <v>0</v>
      </c>
      <c r="L35" s="25"/>
      <c r="M35" s="20">
        <f t="shared" si="2"/>
        <v>1487.0625</v>
      </c>
      <c r="N35" s="20" t="s">
        <v>34</v>
      </c>
      <c r="O35" s="19" t="s">
        <v>34</v>
      </c>
      <c r="P35" s="19" t="s">
        <v>34</v>
      </c>
      <c r="Q35" s="32"/>
      <c r="R35" s="27">
        <f t="shared" si="4"/>
        <v>0</v>
      </c>
      <c r="S35" s="30"/>
      <c r="T35" s="30"/>
      <c r="U35" s="19"/>
      <c r="V35" s="19"/>
      <c r="W35" s="19"/>
      <c r="X35" s="19"/>
      <c r="Y35" s="25"/>
      <c r="Z35" s="23" t="s">
        <v>36</v>
      </c>
    </row>
    <row r="36" spans="1:27" s="29" customFormat="1" ht="63" x14ac:dyDescent="0.25">
      <c r="A36" s="19">
        <v>20</v>
      </c>
      <c r="B36" s="105"/>
      <c r="C36" s="23" t="str">
        <f>'[165]приложение 2 (2)'!B39</f>
        <v xml:space="preserve">Разработка проектно-сметной документации Реконструкция кровли  здания АБК ОПС ПЭС г. Сатпаев  ОС-65-00044937. </v>
      </c>
      <c r="D36" s="19" t="str">
        <f t="shared" si="5"/>
        <v xml:space="preserve">проект </v>
      </c>
      <c r="E36" s="24">
        <f>'[165]приложение 2 (2)'!D39</f>
        <v>12000</v>
      </c>
      <c r="F36" s="24">
        <f>'[168]приложение 6'!$D$30/1.12</f>
        <v>12000</v>
      </c>
      <c r="G36" s="19" t="str">
        <f t="shared" si="3"/>
        <v>01.01-2019-31.12.2019</v>
      </c>
      <c r="H36" s="19"/>
      <c r="I36" s="24">
        <f t="shared" si="6"/>
        <v>12000</v>
      </c>
      <c r="J36" s="24">
        <f t="shared" si="6"/>
        <v>12000</v>
      </c>
      <c r="K36" s="24">
        <f t="shared" si="1"/>
        <v>0</v>
      </c>
      <c r="L36" s="25"/>
      <c r="M36" s="20">
        <f t="shared" si="2"/>
        <v>12000</v>
      </c>
      <c r="N36" s="20" t="s">
        <v>34</v>
      </c>
      <c r="O36" s="19" t="s">
        <v>34</v>
      </c>
      <c r="P36" s="19" t="s">
        <v>34</v>
      </c>
      <c r="Q36" s="32"/>
      <c r="R36" s="27">
        <f t="shared" si="4"/>
        <v>0</v>
      </c>
      <c r="S36" s="30"/>
      <c r="T36" s="30"/>
      <c r="U36" s="19"/>
      <c r="V36" s="19"/>
      <c r="W36" s="19"/>
      <c r="X36" s="19"/>
      <c r="Y36" s="25"/>
      <c r="Z36" s="23"/>
    </row>
    <row r="37" spans="1:27" s="29" customFormat="1" ht="63" x14ac:dyDescent="0.25">
      <c r="A37" s="19">
        <v>21</v>
      </c>
      <c r="B37" s="105"/>
      <c r="C37" s="23" t="str">
        <f>'[165]приложение 2 (2)'!B40</f>
        <v xml:space="preserve">Разработка проектно-сметной документации Капитальный ремонт фасада здания АБК ОПС ПЭС г. Сатпаев  ОС-65-00044937. </v>
      </c>
      <c r="D37" s="19" t="str">
        <f t="shared" si="5"/>
        <v xml:space="preserve">проект </v>
      </c>
      <c r="E37" s="24">
        <f>'[165]приложение 2 (2)'!D40</f>
        <v>2996.2803571428599</v>
      </c>
      <c r="F37" s="24">
        <f>'[168]приложение 6'!$D$31/1.12</f>
        <v>2996.2803571428599</v>
      </c>
      <c r="G37" s="19" t="str">
        <f t="shared" si="3"/>
        <v>01.01-2019-31.12.2019</v>
      </c>
      <c r="H37" s="19"/>
      <c r="I37" s="24">
        <f t="shared" si="6"/>
        <v>2996.2803571428599</v>
      </c>
      <c r="J37" s="24">
        <f t="shared" si="6"/>
        <v>2996.2803571428599</v>
      </c>
      <c r="K37" s="24">
        <f t="shared" si="1"/>
        <v>0</v>
      </c>
      <c r="L37" s="25"/>
      <c r="M37" s="20">
        <f t="shared" si="2"/>
        <v>2996.2803571428599</v>
      </c>
      <c r="N37" s="20" t="s">
        <v>34</v>
      </c>
      <c r="O37" s="19" t="s">
        <v>34</v>
      </c>
      <c r="P37" s="19" t="s">
        <v>34</v>
      </c>
      <c r="Q37" s="32"/>
      <c r="R37" s="27">
        <f t="shared" si="4"/>
        <v>0</v>
      </c>
      <c r="S37" s="30"/>
      <c r="T37" s="30"/>
      <c r="U37" s="19"/>
      <c r="V37" s="19"/>
      <c r="W37" s="19"/>
      <c r="X37" s="19"/>
      <c r="Y37" s="25"/>
      <c r="Z37" s="23"/>
    </row>
    <row r="38" spans="1:27" s="29" customFormat="1" ht="63" x14ac:dyDescent="0.25">
      <c r="A38" s="19">
        <v>22</v>
      </c>
      <c r="B38" s="105"/>
      <c r="C38" s="23" t="str">
        <f>'[165]приложение 2 (2)'!B41</f>
        <v>Разработка проектно-сметной документации Капитальный ремонт здания гаражи ТОО "Кооптранс" ОС-65-00044939</v>
      </c>
      <c r="D38" s="19" t="str">
        <f t="shared" si="5"/>
        <v xml:space="preserve">проект </v>
      </c>
      <c r="E38" s="24">
        <f>'[165]приложение 2 (2)'!D41</f>
        <v>9000</v>
      </c>
      <c r="F38" s="24"/>
      <c r="G38" s="19" t="str">
        <f t="shared" si="3"/>
        <v>01.01-2019-31.12.2019</v>
      </c>
      <c r="H38" s="19"/>
      <c r="I38" s="24">
        <f t="shared" si="6"/>
        <v>9000</v>
      </c>
      <c r="J38" s="24">
        <f t="shared" si="6"/>
        <v>0</v>
      </c>
      <c r="K38" s="24">
        <f t="shared" si="1"/>
        <v>-9000</v>
      </c>
      <c r="L38" s="25"/>
      <c r="M38" s="20">
        <f t="shared" si="2"/>
        <v>9000</v>
      </c>
      <c r="N38" s="20" t="s">
        <v>34</v>
      </c>
      <c r="O38" s="19" t="s">
        <v>34</v>
      </c>
      <c r="P38" s="19" t="s">
        <v>34</v>
      </c>
      <c r="Q38" s="32"/>
      <c r="R38" s="27">
        <f t="shared" si="4"/>
        <v>0</v>
      </c>
      <c r="S38" s="30"/>
      <c r="T38" s="30"/>
      <c r="U38" s="19"/>
      <c r="V38" s="19"/>
      <c r="W38" s="19"/>
      <c r="X38" s="19"/>
      <c r="Y38" s="25"/>
      <c r="Z38" s="23"/>
    </row>
    <row r="39" spans="1:27" s="29" customFormat="1" ht="78.75" x14ac:dyDescent="0.25">
      <c r="A39" s="19">
        <v>23</v>
      </c>
      <c r="B39" s="105"/>
      <c r="C39" s="23" t="str">
        <f>'[165]приложение 2 (2)'!B42</f>
        <v>Приобретение трансформатора ТМ-400кВА подстанции ТП-5 микрорайона 7</v>
      </c>
      <c r="D39" s="19" t="str">
        <f t="shared" si="5"/>
        <v xml:space="preserve">проект </v>
      </c>
      <c r="E39" s="24">
        <f>'[165]приложение 2 (2)'!D42</f>
        <v>3491.9614285714283</v>
      </c>
      <c r="F39" s="24"/>
      <c r="G39" s="19" t="str">
        <f t="shared" si="3"/>
        <v>01.01-2019-31.12.2019</v>
      </c>
      <c r="H39" s="19"/>
      <c r="I39" s="24">
        <f t="shared" si="6"/>
        <v>3491.9614285714283</v>
      </c>
      <c r="J39" s="24">
        <f t="shared" si="6"/>
        <v>0</v>
      </c>
      <c r="K39" s="24">
        <f t="shared" si="1"/>
        <v>-3491.9614285714283</v>
      </c>
      <c r="L39" s="25" t="s">
        <v>42</v>
      </c>
      <c r="M39" s="20">
        <f t="shared" si="2"/>
        <v>3491.9614285714283</v>
      </c>
      <c r="N39" s="20" t="s">
        <v>34</v>
      </c>
      <c r="O39" s="19" t="s">
        <v>34</v>
      </c>
      <c r="P39" s="19" t="s">
        <v>34</v>
      </c>
      <c r="Q39" s="26">
        <f>'[165]приложение 2 (2)'!I42</f>
        <v>118.3</v>
      </c>
      <c r="R39" s="27"/>
      <c r="S39" s="30">
        <f>'[167]коэфизноса (4)'!$P$18</f>
        <v>99.583333333333329</v>
      </c>
      <c r="T39" s="30">
        <f>S39-AA39</f>
        <v>99.583333333333329</v>
      </c>
      <c r="U39" s="19" t="s">
        <v>34</v>
      </c>
      <c r="V39" s="19" t="s">
        <v>34</v>
      </c>
      <c r="W39" s="19">
        <v>5</v>
      </c>
      <c r="X39" s="19"/>
      <c r="Y39" s="25"/>
      <c r="Z39" s="23" t="s">
        <v>36</v>
      </c>
      <c r="AA39" s="31"/>
    </row>
    <row r="40" spans="1:27" s="29" customFormat="1" ht="78.75" x14ac:dyDescent="0.25">
      <c r="A40" s="19">
        <v>24</v>
      </c>
      <c r="B40" s="106"/>
      <c r="C40" s="23" t="str">
        <f>'[165]приложение 2 (2)'!B43</f>
        <v xml:space="preserve">Приобретение трансформатора ТМ-6300кВА подстанции ЦРП-1 </v>
      </c>
      <c r="D40" s="19" t="str">
        <f t="shared" si="5"/>
        <v xml:space="preserve">проект </v>
      </c>
      <c r="E40" s="24">
        <f>'[165]приложение 2 (2)'!D43</f>
        <v>26785.714285714283</v>
      </c>
      <c r="F40" s="24"/>
      <c r="G40" s="19" t="str">
        <f t="shared" si="3"/>
        <v>01.01-2019-31.12.2019</v>
      </c>
      <c r="H40" s="19"/>
      <c r="I40" s="24">
        <f t="shared" si="6"/>
        <v>26785.714285714283</v>
      </c>
      <c r="J40" s="24">
        <f t="shared" si="6"/>
        <v>0</v>
      </c>
      <c r="K40" s="24">
        <f t="shared" si="1"/>
        <v>-26785.714285714283</v>
      </c>
      <c r="L40" s="25" t="s">
        <v>43</v>
      </c>
      <c r="M40" s="20">
        <f t="shared" si="2"/>
        <v>26785.714285714283</v>
      </c>
      <c r="N40" s="20" t="s">
        <v>34</v>
      </c>
      <c r="O40" s="19" t="s">
        <v>34</v>
      </c>
      <c r="P40" s="19" t="s">
        <v>34</v>
      </c>
      <c r="Q40" s="26">
        <f>'[165]приложение 2 (2)'!I43</f>
        <v>169.99</v>
      </c>
      <c r="R40" s="27"/>
      <c r="S40" s="30">
        <f>'[167]коэфизноса (4)'!$P$19</f>
        <v>97.207434135121076</v>
      </c>
      <c r="T40" s="30">
        <f>S40-AA40</f>
        <v>97.207434135121076</v>
      </c>
      <c r="U40" s="19" t="s">
        <v>34</v>
      </c>
      <c r="V40" s="19" t="s">
        <v>34</v>
      </c>
      <c r="W40" s="19">
        <v>10</v>
      </c>
      <c r="X40" s="19"/>
      <c r="Y40" s="25"/>
      <c r="Z40" s="23" t="s">
        <v>36</v>
      </c>
      <c r="AA40" s="31"/>
    </row>
    <row r="41" spans="1:27" ht="15.75" x14ac:dyDescent="0.25">
      <c r="A41" s="33"/>
      <c r="B41" s="23"/>
      <c r="C41" s="34" t="str">
        <f>'[169]приложение 4'!C17:D17</f>
        <v>Всего:</v>
      </c>
      <c r="D41" s="19"/>
      <c r="E41" s="24"/>
      <c r="F41" s="24"/>
      <c r="G41" s="19"/>
      <c r="H41" s="19"/>
      <c r="I41" s="35">
        <f>SUM(I17:I40)</f>
        <v>463609.38803571422</v>
      </c>
      <c r="J41" s="35">
        <f>SUM(J17:J40)</f>
        <v>247837.83014285707</v>
      </c>
      <c r="K41" s="35">
        <f>SUM(K17:K40)</f>
        <v>-215771.55789285712</v>
      </c>
      <c r="L41" s="36"/>
      <c r="M41" s="37">
        <f t="shared" si="2"/>
        <v>463609.38803571422</v>
      </c>
      <c r="N41" s="37">
        <f t="shared" si="2"/>
        <v>247837.83014285707</v>
      </c>
      <c r="O41" s="38"/>
      <c r="P41" s="38"/>
      <c r="Q41" s="39">
        <f>SUM(Q17:Q40)</f>
        <v>40968.353607142861</v>
      </c>
      <c r="R41" s="39">
        <f>SUM(R17:R40)</f>
        <v>18203.475995028573</v>
      </c>
      <c r="S41" s="38"/>
      <c r="T41" s="38"/>
      <c r="U41" s="38"/>
      <c r="V41" s="38"/>
      <c r="W41" s="38"/>
      <c r="X41" s="38"/>
      <c r="Y41" s="38"/>
      <c r="Z41" s="38"/>
      <c r="AA41" s="40"/>
    </row>
  </sheetData>
  <mergeCells count="25">
    <mergeCell ref="M13:P13"/>
    <mergeCell ref="Q13:X13"/>
    <mergeCell ref="Y13:Y15"/>
    <mergeCell ref="Z13:Z15"/>
    <mergeCell ref="B14:B15"/>
    <mergeCell ref="J14:J15"/>
    <mergeCell ref="S14:T14"/>
    <mergeCell ref="U14:V14"/>
    <mergeCell ref="W14:X14"/>
    <mergeCell ref="M14:N14"/>
    <mergeCell ref="O14:O15"/>
    <mergeCell ref="P14:P15"/>
    <mergeCell ref="Q14:R14"/>
    <mergeCell ref="B17:B40"/>
    <mergeCell ref="A13:A15"/>
    <mergeCell ref="B13:G13"/>
    <mergeCell ref="H13:H15"/>
    <mergeCell ref="I13:L13"/>
    <mergeCell ref="C14:C15"/>
    <mergeCell ref="D14:D15"/>
    <mergeCell ref="E14:F14"/>
    <mergeCell ref="G14:G15"/>
    <mergeCell ref="I14:I15"/>
    <mergeCell ref="K14:K15"/>
    <mergeCell ref="L14:L15"/>
  </mergeCells>
  <pageMargins left="0" right="0" top="0" bottom="0.56999999999999995" header="0" footer="0"/>
  <pageSetup paperSize="9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61"/>
  <sheetViews>
    <sheetView tabSelected="1" zoomScale="64" zoomScaleNormal="64" workbookViewId="0">
      <selection activeCell="M9" sqref="M9"/>
    </sheetView>
  </sheetViews>
  <sheetFormatPr defaultColWidth="9" defaultRowHeight="15.75" x14ac:dyDescent="0.25"/>
  <cols>
    <col min="1" max="1" width="7" style="60" customWidth="1"/>
    <col min="2" max="2" width="21.140625" style="58" customWidth="1"/>
    <col min="3" max="3" width="43.5703125" style="59" customWidth="1"/>
    <col min="4" max="4" width="13.7109375" style="58" customWidth="1"/>
    <col min="5" max="5" width="16.42578125" style="58" customWidth="1"/>
    <col min="6" max="6" width="15" style="58" customWidth="1"/>
    <col min="7" max="7" width="16.7109375" style="9" customWidth="1"/>
    <col min="8" max="8" width="13.140625" style="9" customWidth="1"/>
    <col min="9" max="11" width="16.85546875" style="18" customWidth="1"/>
    <col min="12" max="12" width="34.7109375" style="42" customWidth="1"/>
    <col min="13" max="13" width="14.140625" style="18" customWidth="1"/>
    <col min="14" max="14" width="15.85546875" style="18" customWidth="1"/>
    <col min="15" max="15" width="10.28515625" style="9" customWidth="1"/>
    <col min="16" max="16" width="12.85546875" style="9" customWidth="1"/>
    <col min="17" max="18" width="14.28515625" style="29" customWidth="1"/>
    <col min="19" max="19" width="12.42578125" style="29" customWidth="1"/>
    <col min="20" max="20" width="14.28515625" style="29" customWidth="1"/>
    <col min="21" max="22" width="11.140625" style="29" customWidth="1"/>
    <col min="23" max="24" width="14.28515625" style="29" customWidth="1"/>
    <col min="25" max="25" width="26.42578125" style="9" customWidth="1"/>
    <col min="26" max="26" width="36.42578125" style="9" customWidth="1"/>
    <col min="27" max="27" width="26.140625" style="9" customWidth="1"/>
    <col min="28" max="16384" width="9" style="9"/>
  </cols>
  <sheetData>
    <row r="1" spans="1:28" ht="15.75" customHeight="1" x14ac:dyDescent="0.25">
      <c r="A1" s="71"/>
      <c r="B1" s="66"/>
      <c r="C1" s="67"/>
      <c r="D1" s="66"/>
      <c r="E1" s="66"/>
      <c r="F1" s="66"/>
      <c r="G1" s="5"/>
      <c r="H1" s="5"/>
      <c r="I1" s="7"/>
      <c r="J1" s="7"/>
      <c r="K1" s="7"/>
      <c r="L1" s="8"/>
      <c r="M1" s="7"/>
      <c r="N1" s="7"/>
      <c r="O1" s="5"/>
      <c r="P1" s="5"/>
      <c r="Q1" s="88"/>
      <c r="R1" s="88"/>
      <c r="S1" s="88"/>
      <c r="T1" s="88"/>
      <c r="U1" s="88"/>
      <c r="V1" s="88"/>
      <c r="W1" s="88"/>
      <c r="X1" s="88"/>
      <c r="Y1" s="5"/>
      <c r="Z1" s="1" t="s">
        <v>44</v>
      </c>
    </row>
    <row r="2" spans="1:28" x14ac:dyDescent="0.25">
      <c r="A2" s="71"/>
      <c r="B2" s="66"/>
      <c r="C2" s="67"/>
      <c r="D2" s="66"/>
      <c r="E2" s="66"/>
      <c r="F2" s="66"/>
      <c r="G2" s="5"/>
      <c r="H2" s="5"/>
      <c r="I2" s="7"/>
      <c r="J2" s="7"/>
      <c r="K2" s="7"/>
      <c r="L2" s="8"/>
      <c r="M2" s="7"/>
      <c r="N2" s="7"/>
      <c r="O2" s="5"/>
      <c r="P2" s="5"/>
      <c r="Q2" s="88"/>
      <c r="R2" s="88"/>
      <c r="S2" s="88"/>
      <c r="T2" s="88"/>
      <c r="U2" s="88"/>
      <c r="V2" s="88"/>
      <c r="W2" s="88"/>
      <c r="X2" s="88"/>
      <c r="Y2" s="5"/>
      <c r="Z2" s="2" t="s">
        <v>46</v>
      </c>
    </row>
    <row r="3" spans="1:28" x14ac:dyDescent="0.25">
      <c r="A3" s="71"/>
      <c r="B3" s="66"/>
      <c r="C3" s="67"/>
      <c r="D3" s="66"/>
      <c r="E3" s="66"/>
      <c r="F3" s="66"/>
      <c r="G3" s="5"/>
      <c r="H3" s="5"/>
      <c r="I3" s="7"/>
      <c r="J3" s="7"/>
      <c r="K3" s="7"/>
      <c r="L3" s="8"/>
      <c r="M3" s="7"/>
      <c r="N3" s="7"/>
      <c r="O3" s="5"/>
      <c r="P3" s="5"/>
      <c r="Q3" s="88"/>
      <c r="R3" s="88"/>
      <c r="S3" s="88"/>
      <c r="T3" s="88"/>
      <c r="U3" s="88"/>
      <c r="V3" s="88"/>
      <c r="W3" s="88"/>
      <c r="X3" s="88"/>
      <c r="Y3" s="10"/>
      <c r="Z3" s="3" t="s">
        <v>47</v>
      </c>
      <c r="AA3" s="2"/>
    </row>
    <row r="4" spans="1:28" x14ac:dyDescent="0.25">
      <c r="A4" s="71"/>
      <c r="B4" s="66"/>
      <c r="C4" s="67"/>
      <c r="D4" s="66"/>
      <c r="E4" s="66"/>
      <c r="F4" s="66"/>
      <c r="G4" s="5"/>
      <c r="H4" s="5"/>
      <c r="I4" s="7"/>
      <c r="J4" s="7"/>
      <c r="K4" s="7"/>
      <c r="L4" s="8"/>
      <c r="M4" s="7"/>
      <c r="N4" s="7"/>
      <c r="O4" s="5"/>
      <c r="P4" s="5"/>
      <c r="Q4" s="88"/>
      <c r="R4" s="88"/>
      <c r="S4" s="88"/>
      <c r="T4" s="88"/>
      <c r="U4" s="88"/>
      <c r="V4" s="88"/>
      <c r="W4" s="88"/>
      <c r="X4" s="88"/>
      <c r="Y4" s="5"/>
      <c r="Z4" s="2" t="s">
        <v>48</v>
      </c>
      <c r="AA4" s="11"/>
    </row>
    <row r="5" spans="1:28" ht="15.75" customHeight="1" x14ac:dyDescent="0.25">
      <c r="A5" s="71"/>
      <c r="B5" s="66"/>
      <c r="C5" s="67"/>
      <c r="D5" s="66"/>
      <c r="E5" s="66"/>
      <c r="F5" s="66"/>
      <c r="G5" s="5"/>
      <c r="H5" s="5"/>
      <c r="I5" s="7"/>
      <c r="J5" s="7"/>
      <c r="K5" s="7"/>
      <c r="L5" s="8"/>
      <c r="M5" s="7"/>
      <c r="N5" s="7"/>
      <c r="O5" s="7"/>
      <c r="P5" s="5"/>
      <c r="Q5" s="88"/>
      <c r="R5" s="88"/>
      <c r="S5" s="88"/>
      <c r="T5" s="88"/>
      <c r="U5" s="88"/>
      <c r="V5" s="88"/>
      <c r="W5" s="88"/>
      <c r="X5" s="88"/>
      <c r="Y5" s="5"/>
      <c r="Z5" s="2"/>
      <c r="AA5" s="2"/>
    </row>
    <row r="6" spans="1:28" ht="15.75" customHeight="1" x14ac:dyDescent="0.25">
      <c r="A6" s="71"/>
      <c r="B6" s="66"/>
      <c r="C6" s="67"/>
      <c r="D6" s="66"/>
      <c r="E6" s="66"/>
      <c r="F6" s="66"/>
      <c r="G6" s="5"/>
      <c r="H6" s="5"/>
      <c r="I6" s="7"/>
      <c r="J6" s="7"/>
      <c r="K6" s="7"/>
      <c r="L6" s="8"/>
      <c r="M6" s="7"/>
      <c r="N6" s="7"/>
      <c r="O6" s="5"/>
      <c r="P6" s="5"/>
      <c r="Q6" s="88"/>
      <c r="R6" s="88"/>
      <c r="S6" s="88"/>
      <c r="T6" s="88"/>
      <c r="U6" s="88"/>
      <c r="V6" s="88"/>
      <c r="W6" s="88"/>
      <c r="X6" s="88"/>
      <c r="Y6" s="5"/>
      <c r="Z6" s="2" t="s">
        <v>45</v>
      </c>
      <c r="AA6" s="2"/>
    </row>
    <row r="7" spans="1:28" ht="15.75" customHeight="1" x14ac:dyDescent="0.25">
      <c r="A7" s="71"/>
      <c r="B7" s="66"/>
      <c r="C7" s="67"/>
      <c r="D7" s="66"/>
      <c r="E7" s="66"/>
      <c r="F7" s="66"/>
      <c r="G7" s="5"/>
      <c r="H7" s="5"/>
      <c r="I7" s="7"/>
      <c r="J7" s="7"/>
      <c r="K7" s="7"/>
      <c r="L7" s="8"/>
      <c r="M7" s="7"/>
      <c r="N7" s="7"/>
      <c r="O7" s="5"/>
      <c r="P7" s="5"/>
      <c r="Q7" s="88"/>
      <c r="R7" s="88"/>
      <c r="S7" s="88"/>
      <c r="T7" s="88"/>
      <c r="U7" s="88"/>
      <c r="V7" s="88"/>
      <c r="W7" s="88"/>
      <c r="X7" s="88"/>
      <c r="Y7" s="5"/>
      <c r="Z7" s="12"/>
    </row>
    <row r="8" spans="1:28" ht="15.75" customHeight="1" x14ac:dyDescent="0.25">
      <c r="A8" s="71"/>
      <c r="B8" s="66"/>
      <c r="C8" s="67"/>
      <c r="D8" s="66"/>
      <c r="E8" s="66"/>
      <c r="F8" s="66"/>
      <c r="G8" s="100"/>
      <c r="H8" s="5"/>
      <c r="I8" s="7"/>
      <c r="J8" s="7"/>
      <c r="K8" s="7"/>
      <c r="L8" s="8"/>
      <c r="M8" s="7"/>
      <c r="N8" s="7"/>
      <c r="O8" s="5"/>
      <c r="P8" s="5"/>
      <c r="Q8" s="88"/>
      <c r="R8" s="88"/>
      <c r="S8" s="88"/>
      <c r="T8" s="88"/>
      <c r="U8" s="88"/>
      <c r="V8" s="88"/>
      <c r="W8" s="88"/>
      <c r="X8" s="88"/>
      <c r="Y8" s="5"/>
      <c r="Z8" s="12"/>
    </row>
    <row r="9" spans="1:28" x14ac:dyDescent="0.25">
      <c r="A9" s="71"/>
      <c r="B9" s="66"/>
      <c r="C9" s="67"/>
      <c r="D9" s="66"/>
      <c r="E9" s="66"/>
      <c r="F9" s="66"/>
      <c r="G9" s="5"/>
      <c r="H9" s="5"/>
      <c r="I9" s="7"/>
      <c r="J9" s="7"/>
      <c r="K9" s="7"/>
      <c r="L9" s="8"/>
      <c r="M9" s="13" t="s">
        <v>52</v>
      </c>
      <c r="N9" s="7"/>
      <c r="O9" s="5"/>
      <c r="P9" s="5"/>
      <c r="Q9" s="88"/>
      <c r="R9" s="88"/>
      <c r="S9" s="88"/>
      <c r="T9" s="88"/>
      <c r="U9" s="88"/>
      <c r="V9" s="88"/>
      <c r="W9" s="88"/>
      <c r="X9" s="88"/>
      <c r="Y9" s="5"/>
      <c r="Z9" s="5"/>
    </row>
    <row r="10" spans="1:28" x14ac:dyDescent="0.25">
      <c r="A10" s="71"/>
      <c r="B10" s="72"/>
      <c r="C10" s="74"/>
      <c r="D10" s="72"/>
      <c r="E10" s="72"/>
      <c r="F10" s="72"/>
      <c r="G10" s="14"/>
      <c r="H10" s="14"/>
      <c r="I10" s="14"/>
      <c r="J10" s="14"/>
      <c r="K10" s="14"/>
      <c r="L10" s="15"/>
      <c r="M10" s="16" t="s">
        <v>51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8" x14ac:dyDescent="0.25">
      <c r="A11" s="71"/>
      <c r="B11" s="66"/>
      <c r="C11" s="67"/>
      <c r="D11" s="66"/>
      <c r="E11" s="66"/>
      <c r="F11" s="66"/>
      <c r="G11" s="5"/>
      <c r="H11" s="5"/>
      <c r="I11" s="7"/>
      <c r="J11" s="7"/>
      <c r="K11" s="7"/>
      <c r="L11" s="8"/>
      <c r="M11" s="17" t="s">
        <v>50</v>
      </c>
      <c r="N11" s="7"/>
      <c r="O11" s="5"/>
      <c r="P11" s="5"/>
      <c r="Q11" s="88"/>
      <c r="R11" s="88"/>
      <c r="S11" s="88"/>
      <c r="T11" s="88"/>
      <c r="U11" s="88"/>
      <c r="V11" s="88"/>
      <c r="W11" s="88"/>
      <c r="X11" s="88"/>
      <c r="Y11" s="5"/>
      <c r="Z11" s="5"/>
    </row>
    <row r="12" spans="1:28" x14ac:dyDescent="0.25">
      <c r="A12" s="71"/>
      <c r="B12" s="66"/>
      <c r="C12" s="67"/>
      <c r="D12" s="66"/>
      <c r="E12" s="66"/>
      <c r="F12" s="66"/>
      <c r="G12" s="5"/>
      <c r="H12" s="5"/>
      <c r="I12" s="7"/>
      <c r="J12" s="7"/>
      <c r="K12" s="7"/>
      <c r="L12" s="8"/>
      <c r="M12" s="7"/>
      <c r="N12" s="7"/>
      <c r="O12" s="5"/>
      <c r="P12" s="5"/>
      <c r="Q12" s="88"/>
      <c r="R12" s="88"/>
      <c r="S12" s="88"/>
      <c r="T12" s="88"/>
      <c r="U12" s="88"/>
      <c r="V12" s="88"/>
      <c r="W12" s="88"/>
      <c r="X12" s="88"/>
      <c r="Y12" s="5"/>
      <c r="Z12" s="5"/>
    </row>
    <row r="13" spans="1:28" ht="57.75" customHeight="1" x14ac:dyDescent="0.25">
      <c r="A13" s="109" t="s">
        <v>0</v>
      </c>
      <c r="B13" s="107" t="s">
        <v>1</v>
      </c>
      <c r="C13" s="107"/>
      <c r="D13" s="107"/>
      <c r="E13" s="107"/>
      <c r="F13" s="107"/>
      <c r="G13" s="107"/>
      <c r="H13" s="107" t="s">
        <v>2</v>
      </c>
      <c r="I13" s="108" t="s">
        <v>3</v>
      </c>
      <c r="J13" s="108"/>
      <c r="K13" s="108"/>
      <c r="L13" s="108"/>
      <c r="M13" s="107" t="s">
        <v>4</v>
      </c>
      <c r="N13" s="107"/>
      <c r="O13" s="107"/>
      <c r="P13" s="107"/>
      <c r="Q13" s="107" t="s">
        <v>5</v>
      </c>
      <c r="R13" s="107"/>
      <c r="S13" s="107"/>
      <c r="T13" s="107"/>
      <c r="U13" s="107"/>
      <c r="V13" s="107"/>
      <c r="W13" s="107"/>
      <c r="X13" s="107"/>
      <c r="Y13" s="107" t="s">
        <v>6</v>
      </c>
      <c r="Z13" s="107" t="s">
        <v>7</v>
      </c>
    </row>
    <row r="14" spans="1:28" ht="141" customHeight="1" x14ac:dyDescent="0.25">
      <c r="A14" s="107"/>
      <c r="B14" s="107" t="s">
        <v>8</v>
      </c>
      <c r="C14" s="107" t="s">
        <v>9</v>
      </c>
      <c r="D14" s="107" t="s">
        <v>10</v>
      </c>
      <c r="E14" s="107" t="s">
        <v>11</v>
      </c>
      <c r="F14" s="107"/>
      <c r="G14" s="112" t="s">
        <v>12</v>
      </c>
      <c r="H14" s="107"/>
      <c r="I14" s="108" t="s">
        <v>13</v>
      </c>
      <c r="J14" s="108" t="s">
        <v>14</v>
      </c>
      <c r="K14" s="108" t="s">
        <v>15</v>
      </c>
      <c r="L14" s="108" t="s">
        <v>16</v>
      </c>
      <c r="M14" s="108" t="s">
        <v>17</v>
      </c>
      <c r="N14" s="108"/>
      <c r="O14" s="107" t="s">
        <v>18</v>
      </c>
      <c r="P14" s="107" t="s">
        <v>19</v>
      </c>
      <c r="Q14" s="107" t="s">
        <v>20</v>
      </c>
      <c r="R14" s="107"/>
      <c r="S14" s="107" t="s">
        <v>21</v>
      </c>
      <c r="T14" s="107"/>
      <c r="U14" s="107" t="s">
        <v>22</v>
      </c>
      <c r="V14" s="107"/>
      <c r="W14" s="107" t="s">
        <v>23</v>
      </c>
      <c r="X14" s="107"/>
      <c r="Y14" s="107"/>
      <c r="Z14" s="107"/>
      <c r="AB14" s="18"/>
    </row>
    <row r="15" spans="1:28" ht="54.4" customHeight="1" x14ac:dyDescent="0.25">
      <c r="A15" s="107"/>
      <c r="B15" s="107"/>
      <c r="C15" s="107"/>
      <c r="D15" s="107"/>
      <c r="E15" s="53" t="s">
        <v>24</v>
      </c>
      <c r="F15" s="53" t="s">
        <v>25</v>
      </c>
      <c r="G15" s="112"/>
      <c r="H15" s="107"/>
      <c r="I15" s="108"/>
      <c r="J15" s="108"/>
      <c r="K15" s="108"/>
      <c r="L15" s="108"/>
      <c r="M15" s="20" t="s">
        <v>26</v>
      </c>
      <c r="N15" s="20" t="s">
        <v>27</v>
      </c>
      <c r="O15" s="107"/>
      <c r="P15" s="107"/>
      <c r="Q15" s="85" t="s">
        <v>28</v>
      </c>
      <c r="R15" s="85" t="s">
        <v>29</v>
      </c>
      <c r="S15" s="85" t="s">
        <v>28</v>
      </c>
      <c r="T15" s="85" t="s">
        <v>29</v>
      </c>
      <c r="U15" s="85" t="s">
        <v>24</v>
      </c>
      <c r="V15" s="85" t="s">
        <v>25</v>
      </c>
      <c r="W15" s="85" t="s">
        <v>28</v>
      </c>
      <c r="X15" s="85" t="s">
        <v>29</v>
      </c>
      <c r="Y15" s="107"/>
      <c r="Z15" s="107"/>
    </row>
    <row r="16" spans="1:28" x14ac:dyDescent="0.25">
      <c r="A16" s="53">
        <v>1</v>
      </c>
      <c r="B16" s="21">
        <v>2</v>
      </c>
      <c r="C16" s="21">
        <v>3</v>
      </c>
      <c r="D16" s="21">
        <v>4</v>
      </c>
      <c r="E16" s="21">
        <v>5</v>
      </c>
      <c r="F16" s="21">
        <v>6</v>
      </c>
      <c r="G16" s="55">
        <v>7</v>
      </c>
      <c r="H16" s="21">
        <v>8</v>
      </c>
      <c r="I16" s="22">
        <v>9</v>
      </c>
      <c r="J16" s="22">
        <v>10</v>
      </c>
      <c r="K16" s="22">
        <v>11</v>
      </c>
      <c r="L16" s="22">
        <v>12</v>
      </c>
      <c r="M16" s="22">
        <v>13</v>
      </c>
      <c r="N16" s="22">
        <v>14</v>
      </c>
      <c r="O16" s="21">
        <v>15</v>
      </c>
      <c r="P16" s="21">
        <v>16</v>
      </c>
      <c r="Q16" s="85">
        <v>17</v>
      </c>
      <c r="R16" s="85">
        <v>18</v>
      </c>
      <c r="S16" s="85">
        <v>20</v>
      </c>
      <c r="T16" s="85">
        <v>20</v>
      </c>
      <c r="U16" s="85">
        <v>21</v>
      </c>
      <c r="V16" s="85">
        <v>22</v>
      </c>
      <c r="W16" s="85">
        <v>23</v>
      </c>
      <c r="X16" s="85">
        <v>24</v>
      </c>
      <c r="Y16" s="21">
        <v>25</v>
      </c>
      <c r="Z16" s="21">
        <v>26</v>
      </c>
    </row>
    <row r="17" spans="1:28" ht="82.5" customHeight="1" x14ac:dyDescent="0.25">
      <c r="A17" s="62" t="s">
        <v>54</v>
      </c>
      <c r="B17" s="110" t="s">
        <v>30</v>
      </c>
      <c r="C17" s="65" t="s">
        <v>55</v>
      </c>
      <c r="D17" s="61" t="s">
        <v>56</v>
      </c>
      <c r="E17" s="87">
        <v>126520.5</v>
      </c>
      <c r="F17" s="21"/>
      <c r="G17" s="56" t="s">
        <v>53</v>
      </c>
      <c r="H17" s="21"/>
      <c r="I17" s="24">
        <f>E17</f>
        <v>126520.5</v>
      </c>
      <c r="J17" s="75">
        <v>0</v>
      </c>
      <c r="K17" s="24">
        <f>J17-I17</f>
        <v>-126520.5</v>
      </c>
      <c r="L17" s="75" t="s">
        <v>117</v>
      </c>
      <c r="M17" s="26">
        <f>E17</f>
        <v>126520.5</v>
      </c>
      <c r="N17" s="75" t="s">
        <v>34</v>
      </c>
      <c r="O17" s="85" t="s">
        <v>34</v>
      </c>
      <c r="P17" s="85" t="s">
        <v>34</v>
      </c>
      <c r="Q17" s="26" t="s">
        <v>34</v>
      </c>
      <c r="R17" s="27" t="s">
        <v>34</v>
      </c>
      <c r="S17" s="26" t="s">
        <v>34</v>
      </c>
      <c r="T17" s="26" t="s">
        <v>34</v>
      </c>
      <c r="U17" s="85" t="s">
        <v>34</v>
      </c>
      <c r="V17" s="85" t="s">
        <v>34</v>
      </c>
      <c r="W17" s="89" t="s">
        <v>34</v>
      </c>
      <c r="X17" s="89" t="s">
        <v>34</v>
      </c>
      <c r="Y17" s="75" t="str">
        <f>L17</f>
        <v>Не исполнение. В связи с отказом в коректировке инвестиционной программы на 2020 год.</v>
      </c>
      <c r="Z17" s="90"/>
    </row>
    <row r="18" spans="1:28" ht="68.25" customHeight="1" x14ac:dyDescent="0.25">
      <c r="A18" s="62" t="s">
        <v>105</v>
      </c>
      <c r="B18" s="111"/>
      <c r="C18" s="92" t="s">
        <v>116</v>
      </c>
      <c r="D18" s="62" t="s">
        <v>57</v>
      </c>
      <c r="E18" s="63" t="s">
        <v>58</v>
      </c>
      <c r="F18" s="21"/>
      <c r="G18" s="56" t="s">
        <v>53</v>
      </c>
      <c r="H18" s="21"/>
      <c r="I18" s="24" t="str">
        <f t="shared" ref="I18:I35" si="0">E18</f>
        <v>46 492,70</v>
      </c>
      <c r="J18" s="75">
        <v>0</v>
      </c>
      <c r="K18" s="24">
        <f t="shared" ref="K18" si="1">J18-I18</f>
        <v>-46492.7</v>
      </c>
      <c r="L18" s="75" t="s">
        <v>117</v>
      </c>
      <c r="M18" s="75" t="str">
        <f t="shared" ref="M18:M35" si="2">E18</f>
        <v>46 492,70</v>
      </c>
      <c r="N18" s="75" t="s">
        <v>34</v>
      </c>
      <c r="O18" s="85" t="s">
        <v>34</v>
      </c>
      <c r="P18" s="85" t="s">
        <v>34</v>
      </c>
      <c r="Q18" s="85" t="s">
        <v>34</v>
      </c>
      <c r="R18" s="85" t="s">
        <v>34</v>
      </c>
      <c r="S18" s="85" t="s">
        <v>34</v>
      </c>
      <c r="T18" s="85" t="s">
        <v>34</v>
      </c>
      <c r="U18" s="85" t="s">
        <v>34</v>
      </c>
      <c r="V18" s="85" t="s">
        <v>34</v>
      </c>
      <c r="W18" s="85" t="s">
        <v>34</v>
      </c>
      <c r="X18" s="85" t="s">
        <v>34</v>
      </c>
      <c r="Y18" s="75" t="str">
        <f>L18</f>
        <v>Не исполнение. В связи с отказом в коректировке инвестиционной программы на 2020 год.</v>
      </c>
      <c r="Z18" s="21"/>
    </row>
    <row r="19" spans="1:28" s="29" customFormat="1" ht="63" x14ac:dyDescent="0.25">
      <c r="A19" s="62" t="s">
        <v>106</v>
      </c>
      <c r="B19" s="111"/>
      <c r="C19" s="65" t="s">
        <v>59</v>
      </c>
      <c r="D19" s="62" t="s">
        <v>60</v>
      </c>
      <c r="E19" s="63" t="s">
        <v>61</v>
      </c>
      <c r="F19" s="24"/>
      <c r="G19" s="56" t="s">
        <v>53</v>
      </c>
      <c r="H19" s="19"/>
      <c r="I19" s="24" t="str">
        <f t="shared" si="0"/>
        <v>80 027,80</v>
      </c>
      <c r="J19" s="24">
        <f>F19</f>
        <v>0</v>
      </c>
      <c r="K19" s="24">
        <f>J19-I19</f>
        <v>-80027.8</v>
      </c>
      <c r="L19" s="75" t="s">
        <v>117</v>
      </c>
      <c r="M19" s="75" t="str">
        <f t="shared" si="2"/>
        <v>80 027,80</v>
      </c>
      <c r="N19" s="20" t="s">
        <v>34</v>
      </c>
      <c r="O19" s="19" t="s">
        <v>34</v>
      </c>
      <c r="P19" s="19" t="s">
        <v>34</v>
      </c>
      <c r="Q19" s="26" t="s">
        <v>34</v>
      </c>
      <c r="R19" s="27" t="s">
        <v>34</v>
      </c>
      <c r="S19" s="86" t="s">
        <v>34</v>
      </c>
      <c r="T19" s="86" t="s">
        <v>34</v>
      </c>
      <c r="U19" s="85" t="s">
        <v>34</v>
      </c>
      <c r="V19" s="85" t="s">
        <v>34</v>
      </c>
      <c r="W19" s="85" t="s">
        <v>34</v>
      </c>
      <c r="X19" s="85" t="s">
        <v>34</v>
      </c>
      <c r="Y19" s="75" t="str">
        <f>L19</f>
        <v>Не исполнение. В связи с отказом в коректировке инвестиционной программы на 2020 год.</v>
      </c>
      <c r="Z19" s="23"/>
      <c r="AA19" s="28"/>
    </row>
    <row r="20" spans="1:28" s="29" customFormat="1" ht="78.75" x14ac:dyDescent="0.25">
      <c r="A20" s="62" t="s">
        <v>107</v>
      </c>
      <c r="B20" s="111"/>
      <c r="C20" s="92" t="s">
        <v>118</v>
      </c>
      <c r="D20" s="62" t="s">
        <v>62</v>
      </c>
      <c r="E20" s="62" t="s">
        <v>63</v>
      </c>
      <c r="F20" s="44">
        <f>38090.22438/1.12</f>
        <v>34009.12891071428</v>
      </c>
      <c r="G20" s="56" t="str">
        <f>G19</f>
        <v>01.01-2020-31.12.2020</v>
      </c>
      <c r="H20" s="19"/>
      <c r="I20" s="24" t="str">
        <f t="shared" si="0"/>
        <v>34 054,22</v>
      </c>
      <c r="J20" s="24">
        <f t="shared" ref="J20:J34" si="3">F20</f>
        <v>34009.12891071428</v>
      </c>
      <c r="K20" s="44">
        <f t="shared" ref="K20:K35" si="4">J20-I20</f>
        <v>-45.091089285720955</v>
      </c>
      <c r="L20" s="99" t="s">
        <v>119</v>
      </c>
      <c r="M20" s="75" t="str">
        <f t="shared" si="2"/>
        <v>34 054,22</v>
      </c>
      <c r="N20" s="20" t="s">
        <v>34</v>
      </c>
      <c r="O20" s="19" t="s">
        <v>34</v>
      </c>
      <c r="P20" s="19" t="s">
        <v>34</v>
      </c>
      <c r="Q20" s="26">
        <v>8283.7413238048066</v>
      </c>
      <c r="R20" s="27">
        <v>8283.7413238048066</v>
      </c>
      <c r="S20" s="89">
        <v>0.64</v>
      </c>
      <c r="T20" s="89">
        <v>0.64</v>
      </c>
      <c r="U20" s="85" t="s">
        <v>34</v>
      </c>
      <c r="V20" s="85" t="s">
        <v>34</v>
      </c>
      <c r="W20" s="95">
        <v>20</v>
      </c>
      <c r="X20" s="96">
        <v>20</v>
      </c>
      <c r="Y20" s="101" t="s">
        <v>122</v>
      </c>
      <c r="Z20" s="98" t="s">
        <v>36</v>
      </c>
      <c r="AB20" s="31"/>
    </row>
    <row r="21" spans="1:28" s="50" customFormat="1" ht="89.25" customHeight="1" x14ac:dyDescent="0.25">
      <c r="A21" s="62" t="s">
        <v>108</v>
      </c>
      <c r="B21" s="111"/>
      <c r="C21" s="65" t="s">
        <v>64</v>
      </c>
      <c r="D21" s="62" t="s">
        <v>60</v>
      </c>
      <c r="E21" s="64" t="s">
        <v>109</v>
      </c>
      <c r="F21" s="44" t="s">
        <v>111</v>
      </c>
      <c r="G21" s="57" t="str">
        <f>G20</f>
        <v>01.01-2020-31.12.2020</v>
      </c>
      <c r="H21" s="43"/>
      <c r="I21" s="24" t="str">
        <f t="shared" si="0"/>
        <v>88 496,79</v>
      </c>
      <c r="J21" s="44" t="str">
        <f t="shared" si="3"/>
        <v>88 496,79</v>
      </c>
      <c r="K21" s="44">
        <f t="shared" si="4"/>
        <v>0</v>
      </c>
      <c r="L21" s="45"/>
      <c r="M21" s="75" t="str">
        <f t="shared" si="2"/>
        <v>88 496,79</v>
      </c>
      <c r="N21" s="46" t="s">
        <v>34</v>
      </c>
      <c r="O21" s="43" t="s">
        <v>34</v>
      </c>
      <c r="P21" s="43" t="s">
        <v>34</v>
      </c>
      <c r="Q21" s="47">
        <f>[170]Ф.14!$E$31</f>
        <v>57.252500625742563</v>
      </c>
      <c r="R21" s="48">
        <f>Q21</f>
        <v>57.252500625742563</v>
      </c>
      <c r="S21" s="93">
        <f>[170]Ф.14!$E$33-[170]Ф.14!$F$33</f>
        <v>0.27493223335297595</v>
      </c>
      <c r="T21" s="93">
        <f>S21</f>
        <v>0.27493223335297595</v>
      </c>
      <c r="U21" s="85" t="s">
        <v>34</v>
      </c>
      <c r="V21" s="85" t="s">
        <v>34</v>
      </c>
      <c r="W21" s="94">
        <v>5</v>
      </c>
      <c r="X21" s="94">
        <v>5</v>
      </c>
      <c r="Y21" s="101" t="s">
        <v>122</v>
      </c>
      <c r="Z21" s="43" t="s">
        <v>36</v>
      </c>
      <c r="AB21" s="51"/>
    </row>
    <row r="22" spans="1:28" s="50" customFormat="1" ht="78.75" x14ac:dyDescent="0.25">
      <c r="A22" s="62" t="s">
        <v>65</v>
      </c>
      <c r="B22" s="111"/>
      <c r="C22" s="65" t="s">
        <v>66</v>
      </c>
      <c r="D22" s="62" t="s">
        <v>57</v>
      </c>
      <c r="E22" s="62" t="s">
        <v>67</v>
      </c>
      <c r="F22" s="44">
        <v>29498.93</v>
      </c>
      <c r="G22" s="57" t="str">
        <f>G21</f>
        <v>01.01-2020-31.12.2020</v>
      </c>
      <c r="H22" s="43"/>
      <c r="I22" s="24" t="str">
        <f t="shared" si="0"/>
        <v>29 498,93</v>
      </c>
      <c r="J22" s="44">
        <f t="shared" si="3"/>
        <v>29498.93</v>
      </c>
      <c r="K22" s="44">
        <f t="shared" si="4"/>
        <v>0</v>
      </c>
      <c r="L22" s="45"/>
      <c r="M22" s="75" t="str">
        <f t="shared" si="2"/>
        <v>29 498,93</v>
      </c>
      <c r="N22" s="46" t="s">
        <v>34</v>
      </c>
      <c r="O22" s="43" t="s">
        <v>34</v>
      </c>
      <c r="P22" s="43" t="s">
        <v>34</v>
      </c>
      <c r="Q22" s="47"/>
      <c r="R22" s="48"/>
      <c r="S22" s="49"/>
      <c r="T22" s="49"/>
      <c r="U22" s="43"/>
      <c r="V22" s="43"/>
      <c r="W22" s="43"/>
      <c r="X22" s="43"/>
      <c r="Y22" s="45"/>
      <c r="Z22" s="43" t="s">
        <v>36</v>
      </c>
      <c r="AB22" s="51"/>
    </row>
    <row r="23" spans="1:28" s="50" customFormat="1" ht="81.75" customHeight="1" x14ac:dyDescent="0.25">
      <c r="A23" s="62" t="s">
        <v>68</v>
      </c>
      <c r="B23" s="111"/>
      <c r="C23" s="65" t="s">
        <v>66</v>
      </c>
      <c r="D23" s="62" t="s">
        <v>57</v>
      </c>
      <c r="E23" s="62" t="s">
        <v>69</v>
      </c>
      <c r="F23" s="44">
        <v>58997.86</v>
      </c>
      <c r="G23" s="57" t="str">
        <f>G22</f>
        <v>01.01-2020-31.12.2020</v>
      </c>
      <c r="H23" s="43"/>
      <c r="I23" s="24" t="str">
        <f t="shared" si="0"/>
        <v>58 997,86</v>
      </c>
      <c r="J23" s="44">
        <f t="shared" si="3"/>
        <v>58997.86</v>
      </c>
      <c r="K23" s="44">
        <f t="shared" si="4"/>
        <v>0</v>
      </c>
      <c r="L23" s="45"/>
      <c r="M23" s="75" t="str">
        <f t="shared" si="2"/>
        <v>58 997,86</v>
      </c>
      <c r="N23" s="46"/>
      <c r="O23" s="43"/>
      <c r="P23" s="43"/>
      <c r="Q23" s="47"/>
      <c r="R23" s="48"/>
      <c r="S23" s="49"/>
      <c r="T23" s="49"/>
      <c r="U23" s="43"/>
      <c r="V23" s="43"/>
      <c r="W23" s="43"/>
      <c r="X23" s="43"/>
      <c r="Y23" s="45"/>
      <c r="Z23" s="43" t="s">
        <v>36</v>
      </c>
      <c r="AB23" s="51"/>
    </row>
    <row r="24" spans="1:28" s="50" customFormat="1" ht="78.75" x14ac:dyDescent="0.25">
      <c r="A24" s="62" t="s">
        <v>70</v>
      </c>
      <c r="B24" s="111"/>
      <c r="C24" s="65" t="s">
        <v>71</v>
      </c>
      <c r="D24" s="62" t="s">
        <v>62</v>
      </c>
      <c r="E24" s="62" t="s">
        <v>72</v>
      </c>
      <c r="F24" s="44">
        <f>(27610.59889/1.12)+(8247.59816/1.12)+(5035.24327/1.12)</f>
        <v>36512.000285714283</v>
      </c>
      <c r="G24" s="57" t="str">
        <f>G22</f>
        <v>01.01-2020-31.12.2020</v>
      </c>
      <c r="H24" s="43"/>
      <c r="I24" s="24" t="str">
        <f t="shared" si="0"/>
        <v>37 174,26</v>
      </c>
      <c r="J24" s="44">
        <f>F24</f>
        <v>36512.000285714283</v>
      </c>
      <c r="K24" s="44">
        <f t="shared" si="4"/>
        <v>-662.25971428571938</v>
      </c>
      <c r="L24" s="99" t="s">
        <v>120</v>
      </c>
      <c r="M24" s="75" t="str">
        <f t="shared" si="2"/>
        <v>37 174,26</v>
      </c>
      <c r="N24" s="46" t="s">
        <v>34</v>
      </c>
      <c r="O24" s="43" t="s">
        <v>34</v>
      </c>
      <c r="P24" s="43" t="s">
        <v>34</v>
      </c>
      <c r="Q24" s="47">
        <f>[170]Ф.14!$E$39</f>
        <v>14999.121065821777</v>
      </c>
      <c r="R24" s="48">
        <f t="shared" ref="R24:R35" si="5">Q24</f>
        <v>14999.121065821777</v>
      </c>
      <c r="S24" s="52">
        <v>0.52</v>
      </c>
      <c r="T24" s="52">
        <f>S24</f>
        <v>0.52</v>
      </c>
      <c r="U24" s="43" t="s">
        <v>34</v>
      </c>
      <c r="V24" s="43" t="s">
        <v>34</v>
      </c>
      <c r="W24" s="43">
        <v>6</v>
      </c>
      <c r="X24" s="43">
        <v>6</v>
      </c>
      <c r="Y24" s="101" t="s">
        <v>122</v>
      </c>
      <c r="Z24" s="43" t="s">
        <v>36</v>
      </c>
      <c r="AB24" s="51"/>
    </row>
    <row r="25" spans="1:28" s="50" customFormat="1" ht="78.75" x14ac:dyDescent="0.25">
      <c r="A25" s="62" t="s">
        <v>73</v>
      </c>
      <c r="B25" s="111"/>
      <c r="C25" s="65" t="s">
        <v>74</v>
      </c>
      <c r="D25" s="62" t="s">
        <v>60</v>
      </c>
      <c r="E25" s="62" t="s">
        <v>75</v>
      </c>
      <c r="F25" s="44">
        <f>7096.64837/1.12</f>
        <v>6336.2931874999995</v>
      </c>
      <c r="G25" s="57" t="str">
        <f t="shared" ref="G25:G35" si="6">G24</f>
        <v>01.01-2020-31.12.2020</v>
      </c>
      <c r="H25" s="43"/>
      <c r="I25" s="24" t="str">
        <f t="shared" si="0"/>
        <v>6 508,04</v>
      </c>
      <c r="J25" s="44">
        <f t="shared" si="3"/>
        <v>6336.2931874999995</v>
      </c>
      <c r="K25" s="44">
        <f t="shared" si="4"/>
        <v>-171.74681250000049</v>
      </c>
      <c r="L25" s="99" t="s">
        <v>120</v>
      </c>
      <c r="M25" s="75" t="str">
        <f t="shared" si="2"/>
        <v>6 508,04</v>
      </c>
      <c r="N25" s="46" t="s">
        <v>34</v>
      </c>
      <c r="O25" s="43" t="s">
        <v>34</v>
      </c>
      <c r="P25" s="43" t="s">
        <v>34</v>
      </c>
      <c r="Q25" s="47">
        <f>[170]Ф.14!$E$47</f>
        <v>7768.5610391287119</v>
      </c>
      <c r="R25" s="48">
        <f t="shared" si="5"/>
        <v>7768.5610391287119</v>
      </c>
      <c r="S25" s="52">
        <f>[170]Ф.14!$E$49-[170]Ф.14!$F$49</f>
        <v>0.51398339573498286</v>
      </c>
      <c r="T25" s="52">
        <f>S25</f>
        <v>0.51398339573498286</v>
      </c>
      <c r="U25" s="43" t="s">
        <v>34</v>
      </c>
      <c r="V25" s="43" t="s">
        <v>34</v>
      </c>
      <c r="W25" s="43">
        <v>2</v>
      </c>
      <c r="X25" s="43">
        <v>2</v>
      </c>
      <c r="Y25" s="101" t="s">
        <v>122</v>
      </c>
      <c r="Z25" s="43" t="s">
        <v>36</v>
      </c>
    </row>
    <row r="26" spans="1:28" s="50" customFormat="1" ht="32.25" customHeight="1" x14ac:dyDescent="0.25">
      <c r="A26" s="62" t="s">
        <v>76</v>
      </c>
      <c r="B26" s="111"/>
      <c r="C26" s="65" t="s">
        <v>77</v>
      </c>
      <c r="D26" s="62" t="s">
        <v>57</v>
      </c>
      <c r="E26" s="62" t="s">
        <v>78</v>
      </c>
      <c r="F26" s="44">
        <v>3120.36</v>
      </c>
      <c r="G26" s="57" t="str">
        <f t="shared" si="6"/>
        <v>01.01-2020-31.12.2020</v>
      </c>
      <c r="H26" s="43"/>
      <c r="I26" s="24" t="str">
        <f t="shared" si="0"/>
        <v>3 120,36</v>
      </c>
      <c r="J26" s="44">
        <f t="shared" si="3"/>
        <v>3120.36</v>
      </c>
      <c r="K26" s="102">
        <f t="shared" si="4"/>
        <v>0</v>
      </c>
      <c r="L26" s="45"/>
      <c r="M26" s="75" t="str">
        <f t="shared" si="2"/>
        <v>3 120,36</v>
      </c>
      <c r="N26" s="46" t="s">
        <v>34</v>
      </c>
      <c r="O26" s="43" t="s">
        <v>34</v>
      </c>
      <c r="P26" s="43" t="s">
        <v>34</v>
      </c>
      <c r="Q26" s="43" t="s">
        <v>34</v>
      </c>
      <c r="R26" s="48" t="str">
        <f t="shared" si="5"/>
        <v xml:space="preserve"> -</v>
      </c>
      <c r="S26" s="43" t="s">
        <v>34</v>
      </c>
      <c r="T26" s="43" t="s">
        <v>34</v>
      </c>
      <c r="U26" s="43" t="s">
        <v>34</v>
      </c>
      <c r="V26" s="43" t="s">
        <v>34</v>
      </c>
      <c r="W26" s="43" t="s">
        <v>34</v>
      </c>
      <c r="X26" s="43" t="s">
        <v>34</v>
      </c>
      <c r="Y26" s="45"/>
      <c r="Z26" s="43" t="s">
        <v>121</v>
      </c>
    </row>
    <row r="27" spans="1:28" s="29" customFormat="1" ht="72.75" customHeight="1" x14ac:dyDescent="0.25">
      <c r="A27" s="62" t="s">
        <v>79</v>
      </c>
      <c r="B27" s="111"/>
      <c r="C27" s="65" t="s">
        <v>80</v>
      </c>
      <c r="D27" s="62" t="s">
        <v>57</v>
      </c>
      <c r="E27" s="62" t="s">
        <v>81</v>
      </c>
      <c r="F27" s="44">
        <v>1628.57</v>
      </c>
      <c r="G27" s="56" t="s">
        <v>53</v>
      </c>
      <c r="H27" s="19"/>
      <c r="I27" s="24" t="str">
        <f t="shared" si="0"/>
        <v>1 628,56</v>
      </c>
      <c r="J27" s="24">
        <f t="shared" si="3"/>
        <v>1628.57</v>
      </c>
      <c r="K27" s="103">
        <f t="shared" si="4"/>
        <v>9.9999999999909051E-3</v>
      </c>
      <c r="L27" s="25"/>
      <c r="M27" s="75" t="str">
        <f t="shared" si="2"/>
        <v>1 628,56</v>
      </c>
      <c r="N27" s="20" t="s">
        <v>34</v>
      </c>
      <c r="O27" s="19" t="s">
        <v>34</v>
      </c>
      <c r="P27" s="19" t="s">
        <v>34</v>
      </c>
      <c r="Q27" s="26">
        <v>31.435121869306929</v>
      </c>
      <c r="R27" s="27">
        <f>Q27</f>
        <v>31.435121869306929</v>
      </c>
      <c r="S27" s="43" t="s">
        <v>34</v>
      </c>
      <c r="T27" s="91">
        <v>4.1666666666666701E-3</v>
      </c>
      <c r="U27" s="43" t="s">
        <v>34</v>
      </c>
      <c r="V27" s="43" t="s">
        <v>34</v>
      </c>
      <c r="W27" s="85">
        <v>2</v>
      </c>
      <c r="X27" s="85">
        <v>2</v>
      </c>
      <c r="Y27" s="45"/>
      <c r="Z27" s="43" t="s">
        <v>36</v>
      </c>
    </row>
    <row r="28" spans="1:28" s="29" customFormat="1" ht="78.75" x14ac:dyDescent="0.25">
      <c r="A28" s="62" t="s">
        <v>82</v>
      </c>
      <c r="B28" s="111"/>
      <c r="C28" s="65" t="s">
        <v>83</v>
      </c>
      <c r="D28" s="62" t="s">
        <v>57</v>
      </c>
      <c r="E28" s="62" t="s">
        <v>84</v>
      </c>
      <c r="F28" s="44">
        <v>22600</v>
      </c>
      <c r="G28" s="56" t="s">
        <v>53</v>
      </c>
      <c r="H28" s="19"/>
      <c r="I28" s="24" t="str">
        <f t="shared" si="0"/>
        <v>22 600,00</v>
      </c>
      <c r="J28" s="24">
        <f t="shared" si="3"/>
        <v>22600</v>
      </c>
      <c r="K28" s="24">
        <f t="shared" si="4"/>
        <v>0</v>
      </c>
      <c r="L28" s="25"/>
      <c r="M28" s="75" t="str">
        <f t="shared" si="2"/>
        <v>22 600,00</v>
      </c>
      <c r="N28" s="20" t="s">
        <v>34</v>
      </c>
      <c r="O28" s="19" t="s">
        <v>34</v>
      </c>
      <c r="P28" s="19" t="s">
        <v>34</v>
      </c>
      <c r="Q28" s="26">
        <f>[170]Ф.14!$E$77</f>
        <v>194.42822628118813</v>
      </c>
      <c r="R28" s="27">
        <f>Q28</f>
        <v>194.42822628118813</v>
      </c>
      <c r="S28" s="43" t="s">
        <v>34</v>
      </c>
      <c r="T28" s="91">
        <v>4.1666666666666701E-3</v>
      </c>
      <c r="U28" s="43" t="s">
        <v>34</v>
      </c>
      <c r="V28" s="43" t="s">
        <v>34</v>
      </c>
      <c r="W28" s="85">
        <v>2</v>
      </c>
      <c r="X28" s="85">
        <v>2</v>
      </c>
      <c r="Y28" s="25"/>
      <c r="Z28" s="43" t="s">
        <v>36</v>
      </c>
    </row>
    <row r="29" spans="1:28" s="29" customFormat="1" ht="78.75" x14ac:dyDescent="0.25">
      <c r="A29" s="62" t="s">
        <v>85</v>
      </c>
      <c r="B29" s="111"/>
      <c r="C29" s="97" t="s">
        <v>86</v>
      </c>
      <c r="D29" s="62" t="s">
        <v>57</v>
      </c>
      <c r="E29" s="62" t="s">
        <v>87</v>
      </c>
      <c r="F29" s="44">
        <v>23600</v>
      </c>
      <c r="G29" s="56" t="s">
        <v>53</v>
      </c>
      <c r="H29" s="19"/>
      <c r="I29" s="24" t="str">
        <f t="shared" si="0"/>
        <v>23 600,00</v>
      </c>
      <c r="J29" s="24" t="str">
        <f>I29</f>
        <v>23 600,00</v>
      </c>
      <c r="K29" s="24">
        <f t="shared" si="4"/>
        <v>0</v>
      </c>
      <c r="L29" s="25"/>
      <c r="M29" s="75" t="str">
        <f t="shared" si="2"/>
        <v>23 600,00</v>
      </c>
      <c r="N29" s="20" t="s">
        <v>34</v>
      </c>
      <c r="O29" s="19" t="s">
        <v>34</v>
      </c>
      <c r="P29" s="19" t="s">
        <v>34</v>
      </c>
      <c r="Q29" s="26"/>
      <c r="R29" s="27"/>
      <c r="S29" s="43" t="s">
        <v>34</v>
      </c>
      <c r="T29" s="91">
        <v>8.3000000000000001E-3</v>
      </c>
      <c r="U29" s="43" t="s">
        <v>34</v>
      </c>
      <c r="V29" s="43" t="s">
        <v>34</v>
      </c>
      <c r="W29" s="43" t="s">
        <v>34</v>
      </c>
      <c r="X29" s="43" t="s">
        <v>34</v>
      </c>
      <c r="Y29" s="25"/>
      <c r="Z29" s="43" t="s">
        <v>36</v>
      </c>
      <c r="AA29" s="31"/>
    </row>
    <row r="30" spans="1:28" s="29" customFormat="1" ht="81.75" customHeight="1" x14ac:dyDescent="0.25">
      <c r="A30" s="62" t="s">
        <v>88</v>
      </c>
      <c r="B30" s="111"/>
      <c r="C30" s="65" t="s">
        <v>89</v>
      </c>
      <c r="D30" s="62" t="s">
        <v>57</v>
      </c>
      <c r="E30" s="62" t="s">
        <v>90</v>
      </c>
      <c r="F30" s="44" t="s">
        <v>114</v>
      </c>
      <c r="G30" s="56" t="s">
        <v>53</v>
      </c>
      <c r="H30" s="19"/>
      <c r="I30" s="24" t="str">
        <f t="shared" si="0"/>
        <v>46 607,14</v>
      </c>
      <c r="J30" s="24" t="str">
        <f t="shared" si="3"/>
        <v>46 607,14</v>
      </c>
      <c r="K30" s="24">
        <f t="shared" si="4"/>
        <v>0</v>
      </c>
      <c r="L30" s="25"/>
      <c r="M30" s="75" t="str">
        <f t="shared" si="2"/>
        <v>46 607,14</v>
      </c>
      <c r="N30" s="20" t="s">
        <v>34</v>
      </c>
      <c r="O30" s="19" t="s">
        <v>34</v>
      </c>
      <c r="P30" s="19" t="s">
        <v>34</v>
      </c>
      <c r="Q30" s="85" t="s">
        <v>34</v>
      </c>
      <c r="R30" s="27" t="str">
        <f t="shared" si="5"/>
        <v xml:space="preserve"> -</v>
      </c>
      <c r="S30" s="43" t="s">
        <v>34</v>
      </c>
      <c r="T30" s="91">
        <v>8.3000000000000001E-3</v>
      </c>
      <c r="U30" s="43" t="s">
        <v>34</v>
      </c>
      <c r="V30" s="43" t="s">
        <v>34</v>
      </c>
      <c r="W30" s="43" t="s">
        <v>34</v>
      </c>
      <c r="X30" s="43" t="s">
        <v>34</v>
      </c>
      <c r="Y30" s="25"/>
      <c r="Z30" s="43" t="s">
        <v>36</v>
      </c>
    </row>
    <row r="31" spans="1:28" s="29" customFormat="1" ht="80.25" customHeight="1" x14ac:dyDescent="0.25">
      <c r="A31" s="62" t="s">
        <v>91</v>
      </c>
      <c r="B31" s="111"/>
      <c r="C31" s="65" t="s">
        <v>92</v>
      </c>
      <c r="D31" s="62" t="s">
        <v>57</v>
      </c>
      <c r="E31" s="62" t="s">
        <v>93</v>
      </c>
      <c r="F31" s="44" t="str">
        <f>E31</f>
        <v>18 100,45</v>
      </c>
      <c r="G31" s="56" t="s">
        <v>53</v>
      </c>
      <c r="H31" s="19"/>
      <c r="I31" s="24" t="str">
        <f t="shared" si="0"/>
        <v>18 100,45</v>
      </c>
      <c r="J31" s="24" t="str">
        <f t="shared" si="3"/>
        <v>18 100,45</v>
      </c>
      <c r="K31" s="24">
        <f t="shared" si="4"/>
        <v>0</v>
      </c>
      <c r="L31" s="25"/>
      <c r="M31" s="75" t="str">
        <f t="shared" si="2"/>
        <v>18 100,45</v>
      </c>
      <c r="N31" s="20" t="s">
        <v>34</v>
      </c>
      <c r="O31" s="19" t="s">
        <v>34</v>
      </c>
      <c r="P31" s="19" t="s">
        <v>34</v>
      </c>
      <c r="Q31" s="85" t="s">
        <v>34</v>
      </c>
      <c r="R31" s="27" t="str">
        <f t="shared" si="5"/>
        <v xml:space="preserve"> -</v>
      </c>
      <c r="S31" s="43" t="s">
        <v>34</v>
      </c>
      <c r="T31" s="89">
        <v>5.8275058275058297E-3</v>
      </c>
      <c r="U31" s="43" t="s">
        <v>34</v>
      </c>
      <c r="V31" s="43" t="s">
        <v>34</v>
      </c>
      <c r="W31" s="43" t="s">
        <v>34</v>
      </c>
      <c r="X31" s="43" t="s">
        <v>34</v>
      </c>
      <c r="Y31" s="25"/>
      <c r="Z31" s="43" t="s">
        <v>36</v>
      </c>
    </row>
    <row r="32" spans="1:28" s="29" customFormat="1" ht="78.75" x14ac:dyDescent="0.25">
      <c r="A32" s="62" t="s">
        <v>94</v>
      </c>
      <c r="B32" s="111"/>
      <c r="C32" s="65" t="s">
        <v>95</v>
      </c>
      <c r="D32" s="62" t="s">
        <v>57</v>
      </c>
      <c r="E32" s="62" t="s">
        <v>96</v>
      </c>
      <c r="F32" s="44">
        <v>993.8</v>
      </c>
      <c r="G32" s="56" t="str">
        <f t="shared" si="6"/>
        <v>01.01-2020-31.12.2020</v>
      </c>
      <c r="H32" s="19"/>
      <c r="I32" s="24" t="str">
        <f t="shared" si="0"/>
        <v>999,00</v>
      </c>
      <c r="J32" s="24">
        <f t="shared" si="3"/>
        <v>993.8</v>
      </c>
      <c r="K32" s="24">
        <f t="shared" si="4"/>
        <v>-5.2000000000000455</v>
      </c>
      <c r="L32" s="101" t="s">
        <v>115</v>
      </c>
      <c r="M32" s="75" t="str">
        <f t="shared" si="2"/>
        <v>999,00</v>
      </c>
      <c r="N32" s="20" t="s">
        <v>34</v>
      </c>
      <c r="O32" s="19" t="s">
        <v>34</v>
      </c>
      <c r="P32" s="19" t="s">
        <v>34</v>
      </c>
      <c r="Q32" s="85" t="s">
        <v>34</v>
      </c>
      <c r="R32" s="27" t="str">
        <f t="shared" si="5"/>
        <v xml:space="preserve"> -</v>
      </c>
      <c r="S32" s="43" t="s">
        <v>34</v>
      </c>
      <c r="T32" s="89">
        <v>3.3333333333333301E-3</v>
      </c>
      <c r="U32" s="43" t="s">
        <v>34</v>
      </c>
      <c r="V32" s="43" t="s">
        <v>34</v>
      </c>
      <c r="W32" s="43" t="s">
        <v>34</v>
      </c>
      <c r="X32" s="43" t="s">
        <v>34</v>
      </c>
      <c r="Y32" s="101" t="s">
        <v>115</v>
      </c>
      <c r="Z32" s="43" t="s">
        <v>36</v>
      </c>
    </row>
    <row r="33" spans="1:26" s="29" customFormat="1" ht="78.75" x14ac:dyDescent="0.25">
      <c r="A33" s="62" t="s">
        <v>97</v>
      </c>
      <c r="B33" s="111"/>
      <c r="C33" s="65" t="s">
        <v>98</v>
      </c>
      <c r="D33" s="62" t="s">
        <v>57</v>
      </c>
      <c r="E33" s="62" t="s">
        <v>99</v>
      </c>
      <c r="F33" s="44">
        <v>692.4</v>
      </c>
      <c r="G33" s="56" t="str">
        <f t="shared" si="6"/>
        <v>01.01-2020-31.12.2020</v>
      </c>
      <c r="H33" s="19"/>
      <c r="I33" s="24" t="str">
        <f t="shared" si="0"/>
        <v>700,00</v>
      </c>
      <c r="J33" s="24">
        <f t="shared" si="3"/>
        <v>692.4</v>
      </c>
      <c r="K33" s="24">
        <f t="shared" si="4"/>
        <v>-7.6000000000000227</v>
      </c>
      <c r="L33" s="101" t="s">
        <v>115</v>
      </c>
      <c r="M33" s="75" t="str">
        <f t="shared" si="2"/>
        <v>700,00</v>
      </c>
      <c r="N33" s="20" t="s">
        <v>34</v>
      </c>
      <c r="O33" s="19" t="s">
        <v>34</v>
      </c>
      <c r="P33" s="19" t="s">
        <v>34</v>
      </c>
      <c r="Q33" s="85" t="s">
        <v>34</v>
      </c>
      <c r="R33" s="27" t="str">
        <f t="shared" si="5"/>
        <v xml:space="preserve"> -</v>
      </c>
      <c r="S33" s="43" t="s">
        <v>34</v>
      </c>
      <c r="T33" s="89">
        <v>3.3333333333333301E-3</v>
      </c>
      <c r="U33" s="43" t="s">
        <v>34</v>
      </c>
      <c r="V33" s="43" t="s">
        <v>34</v>
      </c>
      <c r="W33" s="43" t="s">
        <v>34</v>
      </c>
      <c r="X33" s="43" t="s">
        <v>34</v>
      </c>
      <c r="Y33" s="101" t="s">
        <v>115</v>
      </c>
      <c r="Z33" s="43" t="s">
        <v>36</v>
      </c>
    </row>
    <row r="34" spans="1:26" s="29" customFormat="1" ht="78.75" x14ac:dyDescent="0.25">
      <c r="A34" s="62" t="s">
        <v>100</v>
      </c>
      <c r="B34" s="111"/>
      <c r="C34" s="65" t="s">
        <v>101</v>
      </c>
      <c r="D34" s="62" t="s">
        <v>57</v>
      </c>
      <c r="E34" s="62" t="s">
        <v>102</v>
      </c>
      <c r="F34" s="24" t="s">
        <v>112</v>
      </c>
      <c r="G34" s="56" t="str">
        <f t="shared" si="6"/>
        <v>01.01-2020-31.12.2020</v>
      </c>
      <c r="H34" s="19"/>
      <c r="I34" s="24" t="str">
        <f t="shared" si="0"/>
        <v>26 200,00</v>
      </c>
      <c r="J34" s="24" t="str">
        <f t="shared" si="3"/>
        <v>26 200,00</v>
      </c>
      <c r="K34" s="24">
        <f t="shared" si="4"/>
        <v>0</v>
      </c>
      <c r="L34" s="25"/>
      <c r="M34" s="75" t="str">
        <f t="shared" si="2"/>
        <v>26 200,00</v>
      </c>
      <c r="N34" s="20" t="s">
        <v>34</v>
      </c>
      <c r="O34" s="19" t="s">
        <v>34</v>
      </c>
      <c r="P34" s="19" t="s">
        <v>34</v>
      </c>
      <c r="Q34" s="85" t="s">
        <v>34</v>
      </c>
      <c r="R34" s="27" t="str">
        <f t="shared" si="5"/>
        <v xml:space="preserve"> -</v>
      </c>
      <c r="S34" s="43" t="s">
        <v>34</v>
      </c>
      <c r="T34" s="89">
        <v>1.6666666666666701E-2</v>
      </c>
      <c r="U34" s="43" t="s">
        <v>34</v>
      </c>
      <c r="V34" s="43" t="s">
        <v>34</v>
      </c>
      <c r="W34" s="43" t="s">
        <v>34</v>
      </c>
      <c r="X34" s="43" t="s">
        <v>34</v>
      </c>
      <c r="Y34" s="25"/>
      <c r="Z34" s="43" t="s">
        <v>36</v>
      </c>
    </row>
    <row r="35" spans="1:26" s="29" customFormat="1" ht="78.75" x14ac:dyDescent="0.25">
      <c r="A35" s="62" t="s">
        <v>103</v>
      </c>
      <c r="B35" s="109"/>
      <c r="C35" s="65" t="s">
        <v>101</v>
      </c>
      <c r="D35" s="62" t="s">
        <v>57</v>
      </c>
      <c r="E35" s="62" t="s">
        <v>104</v>
      </c>
      <c r="F35" s="24" t="s">
        <v>113</v>
      </c>
      <c r="G35" s="53" t="str">
        <f t="shared" si="6"/>
        <v>01.01-2020-31.12.2020</v>
      </c>
      <c r="H35" s="53"/>
      <c r="I35" s="24" t="str">
        <f t="shared" si="0"/>
        <v>27 300,00</v>
      </c>
      <c r="J35" s="24" t="str">
        <f t="shared" ref="J35" si="7">F35</f>
        <v>27 300,00</v>
      </c>
      <c r="K35" s="24">
        <f t="shared" si="4"/>
        <v>0</v>
      </c>
      <c r="L35" s="25"/>
      <c r="M35" s="75" t="str">
        <f t="shared" si="2"/>
        <v>27 300,00</v>
      </c>
      <c r="N35" s="54" t="s">
        <v>34</v>
      </c>
      <c r="O35" s="53" t="s">
        <v>34</v>
      </c>
      <c r="P35" s="53" t="s">
        <v>34</v>
      </c>
      <c r="Q35" s="85" t="s">
        <v>34</v>
      </c>
      <c r="R35" s="27" t="str">
        <f t="shared" si="5"/>
        <v xml:space="preserve"> -</v>
      </c>
      <c r="S35" s="43" t="s">
        <v>34</v>
      </c>
      <c r="T35" s="89">
        <v>1.6666666666666701E-2</v>
      </c>
      <c r="U35" s="43" t="s">
        <v>34</v>
      </c>
      <c r="V35" s="43" t="s">
        <v>34</v>
      </c>
      <c r="W35" s="43" t="s">
        <v>34</v>
      </c>
      <c r="X35" s="43" t="s">
        <v>34</v>
      </c>
      <c r="Y35" s="25"/>
      <c r="Z35" s="43" t="s">
        <v>36</v>
      </c>
    </row>
    <row r="36" spans="1:26" s="84" customFormat="1" ht="27.75" customHeight="1" x14ac:dyDescent="0.25">
      <c r="A36" s="76"/>
      <c r="B36" s="77"/>
      <c r="C36" s="78" t="s">
        <v>110</v>
      </c>
      <c r="D36" s="76"/>
      <c r="E36" s="79">
        <f>E17+E20+E21+E24+E25+E26+E27+E28+E29+E30+E31+E32+E33+E34+E35-0.01</f>
        <v>463609.31</v>
      </c>
      <c r="F36" s="79">
        <f>F20+F21+F24+F25+F26+F27+F28+F29+F30+F31+F32+F33+F34+F35</f>
        <v>336196.93238392856</v>
      </c>
      <c r="G36" s="79"/>
      <c r="H36" s="79"/>
      <c r="I36" s="79">
        <f>I17+I20+I21+I24+I25+I26+I27+I28+I29+I30+I31+I32+I33+I34+I35-0.01</f>
        <v>463609.31</v>
      </c>
      <c r="J36" s="79">
        <f>J20+J21+J24+J25+J26+J27+J28+J30+J31+J32+J33+J34+J35+J29</f>
        <v>336196.93238392856</v>
      </c>
      <c r="K36" s="79">
        <f>K20+K21+K24+K25+K26+K27+K28+K29+K30+K31+K32+K33+K34+K35+K17</f>
        <v>-127412.38761607144</v>
      </c>
      <c r="L36" s="80"/>
      <c r="M36" s="81"/>
      <c r="N36" s="81"/>
      <c r="O36" s="76"/>
      <c r="P36" s="76"/>
      <c r="Q36" s="85" t="s">
        <v>34</v>
      </c>
      <c r="R36" s="82"/>
      <c r="S36" s="43" t="s">
        <v>34</v>
      </c>
      <c r="T36" s="83"/>
      <c r="U36" s="43" t="s">
        <v>34</v>
      </c>
      <c r="V36" s="43" t="s">
        <v>34</v>
      </c>
      <c r="W36" s="43" t="s">
        <v>34</v>
      </c>
      <c r="X36" s="43" t="s">
        <v>34</v>
      </c>
      <c r="Y36" s="80"/>
      <c r="Z36" s="34"/>
    </row>
    <row r="37" spans="1:26" s="68" customFormat="1" x14ac:dyDescent="0.25">
      <c r="A37" s="71"/>
      <c r="B37" s="66"/>
      <c r="C37" s="67"/>
      <c r="D37" s="66"/>
      <c r="E37" s="66"/>
      <c r="F37" s="66"/>
      <c r="I37" s="69"/>
      <c r="J37" s="69"/>
      <c r="K37" s="69"/>
      <c r="L37" s="70"/>
      <c r="M37" s="69"/>
      <c r="N37" s="69"/>
      <c r="Q37" s="73"/>
      <c r="R37" s="73"/>
      <c r="S37" s="73"/>
      <c r="T37" s="73"/>
      <c r="U37" s="73"/>
      <c r="V37" s="73"/>
      <c r="W37" s="73"/>
      <c r="X37" s="73"/>
    </row>
    <row r="38" spans="1:26" s="68" customFormat="1" x14ac:dyDescent="0.25">
      <c r="A38" s="71"/>
      <c r="B38" s="66"/>
      <c r="C38" s="67"/>
      <c r="D38" s="66"/>
      <c r="E38" s="66"/>
      <c r="F38" s="66"/>
      <c r="I38" s="69"/>
      <c r="J38" s="69"/>
      <c r="K38" s="69"/>
      <c r="L38" s="70"/>
      <c r="M38" s="69"/>
      <c r="N38" s="69"/>
      <c r="Q38" s="73"/>
      <c r="R38" s="73"/>
      <c r="S38" s="73"/>
      <c r="T38" s="73"/>
      <c r="U38" s="73"/>
      <c r="V38" s="73"/>
      <c r="W38" s="73"/>
      <c r="X38" s="73"/>
    </row>
    <row r="39" spans="1:26" s="68" customFormat="1" x14ac:dyDescent="0.25">
      <c r="A39" s="71"/>
      <c r="B39" s="66"/>
      <c r="C39" s="67"/>
      <c r="D39" s="66"/>
      <c r="E39" s="66"/>
      <c r="F39" s="66"/>
      <c r="I39" s="69"/>
      <c r="J39" s="69"/>
      <c r="K39" s="69"/>
      <c r="L39" s="70"/>
      <c r="M39" s="69"/>
      <c r="N39" s="69"/>
      <c r="Q39" s="73"/>
      <c r="R39" s="73"/>
      <c r="S39" s="73"/>
      <c r="T39" s="73"/>
      <c r="U39" s="73"/>
      <c r="V39" s="73"/>
      <c r="W39" s="73"/>
      <c r="X39" s="73"/>
    </row>
    <row r="40" spans="1:26" s="68" customFormat="1" x14ac:dyDescent="0.25">
      <c r="A40" s="71"/>
      <c r="B40" s="66"/>
      <c r="C40" s="67"/>
      <c r="D40" s="66"/>
      <c r="E40" s="66"/>
      <c r="F40" s="66"/>
      <c r="I40" s="69"/>
      <c r="J40" s="69"/>
      <c r="K40" s="69"/>
      <c r="L40" s="70"/>
      <c r="M40" s="69"/>
      <c r="N40" s="69"/>
      <c r="Q40" s="73"/>
      <c r="R40" s="73"/>
      <c r="S40" s="73"/>
      <c r="T40" s="73"/>
      <c r="U40" s="73"/>
      <c r="V40" s="73"/>
      <c r="W40" s="73"/>
      <c r="X40" s="73"/>
    </row>
    <row r="41" spans="1:26" s="68" customFormat="1" x14ac:dyDescent="0.25">
      <c r="A41" s="71"/>
      <c r="B41" s="66"/>
      <c r="C41" s="67"/>
      <c r="D41" s="66"/>
      <c r="E41" s="66"/>
      <c r="F41" s="66"/>
      <c r="I41" s="69"/>
      <c r="J41" s="69"/>
      <c r="K41" s="69"/>
      <c r="L41" s="70"/>
      <c r="M41" s="69"/>
      <c r="N41" s="69"/>
      <c r="Q41" s="73"/>
      <c r="R41" s="73"/>
      <c r="S41" s="73"/>
      <c r="T41" s="73"/>
      <c r="U41" s="73"/>
      <c r="V41" s="73"/>
      <c r="W41" s="73"/>
      <c r="X41" s="73"/>
    </row>
    <row r="42" spans="1:26" s="68" customFormat="1" x14ac:dyDescent="0.25">
      <c r="A42" s="71"/>
      <c r="B42" s="66"/>
      <c r="C42" s="67"/>
      <c r="D42" s="66"/>
      <c r="E42" s="66"/>
      <c r="F42" s="66"/>
      <c r="I42" s="69"/>
      <c r="J42" s="69"/>
      <c r="K42" s="69"/>
      <c r="L42" s="70"/>
      <c r="M42" s="69"/>
      <c r="N42" s="69"/>
      <c r="Q42" s="73"/>
      <c r="R42" s="73"/>
      <c r="S42" s="73"/>
      <c r="T42" s="73"/>
      <c r="U42" s="73"/>
      <c r="V42" s="73"/>
      <c r="W42" s="73"/>
      <c r="X42" s="73"/>
    </row>
    <row r="43" spans="1:26" s="68" customFormat="1" x14ac:dyDescent="0.25">
      <c r="A43" s="71"/>
      <c r="B43" s="66"/>
      <c r="C43" s="67"/>
      <c r="D43" s="66"/>
      <c r="E43" s="66"/>
      <c r="F43" s="66"/>
      <c r="I43" s="69"/>
      <c r="J43" s="69"/>
      <c r="K43" s="69"/>
      <c r="L43" s="70"/>
      <c r="M43" s="69"/>
      <c r="N43" s="69"/>
      <c r="Q43" s="73"/>
      <c r="R43" s="73"/>
      <c r="S43" s="73"/>
      <c r="T43" s="73"/>
      <c r="U43" s="73"/>
      <c r="V43" s="73"/>
      <c r="W43" s="73"/>
      <c r="X43" s="73"/>
    </row>
    <row r="44" spans="1:26" s="68" customFormat="1" x14ac:dyDescent="0.25">
      <c r="A44" s="71"/>
      <c r="B44" s="66"/>
      <c r="C44" s="67"/>
      <c r="D44" s="66"/>
      <c r="E44" s="66"/>
      <c r="F44" s="66"/>
      <c r="I44" s="69"/>
      <c r="J44" s="69"/>
      <c r="K44" s="69"/>
      <c r="L44" s="70"/>
      <c r="M44" s="69"/>
      <c r="N44" s="69"/>
      <c r="Q44" s="73"/>
      <c r="R44" s="73"/>
      <c r="S44" s="73"/>
      <c r="T44" s="73"/>
      <c r="U44" s="73"/>
      <c r="V44" s="73"/>
      <c r="W44" s="73"/>
      <c r="X44" s="73"/>
    </row>
    <row r="45" spans="1:26" s="68" customFormat="1" x14ac:dyDescent="0.25">
      <c r="A45" s="71"/>
      <c r="B45" s="66"/>
      <c r="C45" s="67"/>
      <c r="D45" s="66"/>
      <c r="E45" s="66"/>
      <c r="F45" s="66"/>
      <c r="I45" s="69"/>
      <c r="J45" s="69"/>
      <c r="K45" s="69"/>
      <c r="L45" s="70"/>
      <c r="M45" s="69"/>
      <c r="N45" s="69"/>
      <c r="Q45" s="73"/>
      <c r="R45" s="73"/>
      <c r="S45" s="73"/>
      <c r="T45" s="73"/>
      <c r="U45" s="73"/>
      <c r="V45" s="73"/>
      <c r="W45" s="73"/>
      <c r="X45" s="73"/>
    </row>
    <row r="46" spans="1:26" s="68" customFormat="1" x14ac:dyDescent="0.25">
      <c r="A46" s="71"/>
      <c r="B46" s="66"/>
      <c r="C46" s="67"/>
      <c r="D46" s="66"/>
      <c r="E46" s="66"/>
      <c r="F46" s="66"/>
      <c r="I46" s="69"/>
      <c r="J46" s="69"/>
      <c r="K46" s="69"/>
      <c r="L46" s="70"/>
      <c r="M46" s="69"/>
      <c r="N46" s="69"/>
      <c r="Q46" s="73"/>
      <c r="R46" s="73"/>
      <c r="S46" s="73"/>
      <c r="T46" s="73"/>
      <c r="U46" s="73"/>
      <c r="V46" s="73"/>
      <c r="W46" s="73"/>
      <c r="X46" s="73"/>
    </row>
    <row r="47" spans="1:26" s="68" customFormat="1" x14ac:dyDescent="0.25">
      <c r="A47" s="71"/>
      <c r="B47" s="66"/>
      <c r="C47" s="67"/>
      <c r="D47" s="66"/>
      <c r="E47" s="66"/>
      <c r="F47" s="66"/>
      <c r="I47" s="69"/>
      <c r="J47" s="69"/>
      <c r="K47" s="69"/>
      <c r="L47" s="70"/>
      <c r="M47" s="69"/>
      <c r="N47" s="69"/>
      <c r="Q47" s="73"/>
      <c r="R47" s="73"/>
      <c r="S47" s="73"/>
      <c r="T47" s="73"/>
      <c r="U47" s="73"/>
      <c r="V47" s="73"/>
      <c r="W47" s="73"/>
      <c r="X47" s="73"/>
    </row>
    <row r="48" spans="1:26" s="68" customFormat="1" x14ac:dyDescent="0.25">
      <c r="A48" s="71"/>
      <c r="B48" s="66"/>
      <c r="C48" s="67"/>
      <c r="D48" s="66"/>
      <c r="E48" s="66"/>
      <c r="F48" s="66"/>
      <c r="I48" s="69"/>
      <c r="J48" s="69"/>
      <c r="K48" s="69"/>
      <c r="L48" s="70"/>
      <c r="M48" s="69"/>
      <c r="N48" s="69"/>
      <c r="Q48" s="73"/>
      <c r="R48" s="73"/>
      <c r="S48" s="73"/>
      <c r="T48" s="73"/>
      <c r="U48" s="73"/>
      <c r="V48" s="73"/>
      <c r="W48" s="73"/>
      <c r="X48" s="73"/>
    </row>
    <row r="49" spans="1:24" s="68" customFormat="1" x14ac:dyDescent="0.25">
      <c r="A49" s="71"/>
      <c r="B49" s="66"/>
      <c r="C49" s="67"/>
      <c r="D49" s="66"/>
      <c r="E49" s="66"/>
      <c r="F49" s="66"/>
      <c r="I49" s="69"/>
      <c r="J49" s="69"/>
      <c r="K49" s="69"/>
      <c r="L49" s="70"/>
      <c r="M49" s="69"/>
      <c r="N49" s="69"/>
      <c r="Q49" s="73"/>
      <c r="R49" s="73"/>
      <c r="S49" s="73"/>
      <c r="T49" s="73"/>
      <c r="U49" s="73"/>
      <c r="V49" s="73"/>
      <c r="W49" s="73"/>
      <c r="X49" s="73"/>
    </row>
    <row r="50" spans="1:24" s="68" customFormat="1" x14ac:dyDescent="0.25">
      <c r="A50" s="71"/>
      <c r="B50" s="66"/>
      <c r="C50" s="67"/>
      <c r="D50" s="66"/>
      <c r="E50" s="66"/>
      <c r="F50" s="66"/>
      <c r="I50" s="69"/>
      <c r="J50" s="69"/>
      <c r="K50" s="69"/>
      <c r="L50" s="70"/>
      <c r="M50" s="69"/>
      <c r="N50" s="69"/>
      <c r="Q50" s="73"/>
      <c r="R50" s="73"/>
      <c r="S50" s="73"/>
      <c r="T50" s="73"/>
      <c r="U50" s="73"/>
      <c r="V50" s="73"/>
      <c r="W50" s="73"/>
      <c r="X50" s="73"/>
    </row>
    <row r="51" spans="1:24" s="68" customFormat="1" x14ac:dyDescent="0.25">
      <c r="A51" s="71"/>
      <c r="B51" s="66"/>
      <c r="C51" s="67"/>
      <c r="D51" s="66"/>
      <c r="E51" s="66"/>
      <c r="F51" s="66"/>
      <c r="I51" s="69"/>
      <c r="J51" s="69"/>
      <c r="K51" s="69"/>
      <c r="L51" s="70"/>
      <c r="M51" s="69"/>
      <c r="N51" s="69"/>
      <c r="Q51" s="73"/>
      <c r="R51" s="73"/>
      <c r="S51" s="73"/>
      <c r="T51" s="73"/>
      <c r="U51" s="73"/>
      <c r="V51" s="73"/>
      <c r="W51" s="73"/>
      <c r="X51" s="73"/>
    </row>
    <row r="52" spans="1:24" s="68" customFormat="1" x14ac:dyDescent="0.25">
      <c r="A52" s="71"/>
      <c r="B52" s="66"/>
      <c r="C52" s="67"/>
      <c r="D52" s="66"/>
      <c r="E52" s="66"/>
      <c r="F52" s="66"/>
      <c r="I52" s="69"/>
      <c r="J52" s="69"/>
      <c r="K52" s="69"/>
      <c r="L52" s="70"/>
      <c r="M52" s="69"/>
      <c r="N52" s="69"/>
      <c r="Q52" s="73"/>
      <c r="R52" s="73"/>
      <c r="S52" s="73"/>
      <c r="T52" s="73"/>
      <c r="U52" s="73"/>
      <c r="V52" s="73"/>
      <c r="W52" s="73"/>
      <c r="X52" s="73"/>
    </row>
    <row r="53" spans="1:24" s="68" customFormat="1" x14ac:dyDescent="0.25">
      <c r="A53" s="71"/>
      <c r="B53" s="66"/>
      <c r="C53" s="67"/>
      <c r="D53" s="66"/>
      <c r="E53" s="66"/>
      <c r="F53" s="66"/>
      <c r="I53" s="69"/>
      <c r="J53" s="69"/>
      <c r="K53" s="69"/>
      <c r="L53" s="70"/>
      <c r="M53" s="69"/>
      <c r="N53" s="69"/>
      <c r="Q53" s="73"/>
      <c r="R53" s="73"/>
      <c r="S53" s="73"/>
      <c r="T53" s="73"/>
      <c r="U53" s="73"/>
      <c r="V53" s="73"/>
      <c r="W53" s="73"/>
      <c r="X53" s="73"/>
    </row>
    <row r="54" spans="1:24" s="68" customFormat="1" x14ac:dyDescent="0.25">
      <c r="A54" s="71"/>
      <c r="B54" s="66"/>
      <c r="C54" s="67"/>
      <c r="D54" s="66"/>
      <c r="E54" s="66"/>
      <c r="F54" s="66"/>
      <c r="I54" s="69"/>
      <c r="J54" s="69"/>
      <c r="K54" s="69"/>
      <c r="L54" s="70"/>
      <c r="M54" s="69"/>
      <c r="N54" s="69"/>
      <c r="Q54" s="73"/>
      <c r="R54" s="73"/>
      <c r="S54" s="73"/>
      <c r="T54" s="73"/>
      <c r="U54" s="73"/>
      <c r="V54" s="73"/>
      <c r="W54" s="73"/>
      <c r="X54" s="73"/>
    </row>
    <row r="55" spans="1:24" s="68" customFormat="1" x14ac:dyDescent="0.25">
      <c r="A55" s="71"/>
      <c r="B55" s="66"/>
      <c r="C55" s="67"/>
      <c r="D55" s="66"/>
      <c r="E55" s="66"/>
      <c r="F55" s="66"/>
      <c r="I55" s="69"/>
      <c r="J55" s="69"/>
      <c r="K55" s="69"/>
      <c r="L55" s="70"/>
      <c r="M55" s="69"/>
      <c r="N55" s="69"/>
      <c r="Q55" s="73"/>
      <c r="R55" s="73"/>
      <c r="S55" s="73"/>
      <c r="T55" s="73"/>
      <c r="U55" s="73"/>
      <c r="V55" s="73"/>
      <c r="W55" s="73"/>
      <c r="X55" s="73"/>
    </row>
    <row r="56" spans="1:24" s="68" customFormat="1" x14ac:dyDescent="0.25">
      <c r="A56" s="71"/>
      <c r="B56" s="66"/>
      <c r="C56" s="67"/>
      <c r="D56" s="66"/>
      <c r="E56" s="66"/>
      <c r="F56" s="66"/>
      <c r="I56" s="69"/>
      <c r="J56" s="69"/>
      <c r="K56" s="69"/>
      <c r="L56" s="70"/>
      <c r="M56" s="69"/>
      <c r="N56" s="69"/>
      <c r="Q56" s="73"/>
      <c r="R56" s="73"/>
      <c r="S56" s="73"/>
      <c r="T56" s="73"/>
      <c r="U56" s="73"/>
      <c r="V56" s="73"/>
      <c r="W56" s="73"/>
      <c r="X56" s="73"/>
    </row>
    <row r="57" spans="1:24" s="68" customFormat="1" x14ac:dyDescent="0.25">
      <c r="A57" s="71"/>
      <c r="B57" s="66"/>
      <c r="C57" s="67"/>
      <c r="D57" s="66"/>
      <c r="E57" s="66"/>
      <c r="F57" s="66"/>
      <c r="I57" s="69"/>
      <c r="J57" s="69"/>
      <c r="K57" s="69"/>
      <c r="L57" s="70"/>
      <c r="M57" s="69"/>
      <c r="N57" s="69"/>
      <c r="Q57" s="73"/>
      <c r="R57" s="73"/>
      <c r="S57" s="73"/>
      <c r="T57" s="73"/>
      <c r="U57" s="73"/>
      <c r="V57" s="73"/>
      <c r="W57" s="73"/>
      <c r="X57" s="73"/>
    </row>
    <row r="58" spans="1:24" s="68" customFormat="1" x14ac:dyDescent="0.25">
      <c r="A58" s="71"/>
      <c r="B58" s="66"/>
      <c r="C58" s="67"/>
      <c r="D58" s="66"/>
      <c r="E58" s="66"/>
      <c r="F58" s="66"/>
      <c r="I58" s="69"/>
      <c r="J58" s="69"/>
      <c r="K58" s="69"/>
      <c r="L58" s="70"/>
      <c r="M58" s="69"/>
      <c r="N58" s="69"/>
      <c r="Q58" s="73"/>
      <c r="R58" s="73"/>
      <c r="S58" s="73"/>
      <c r="T58" s="73"/>
      <c r="U58" s="73"/>
      <c r="V58" s="73"/>
      <c r="W58" s="73"/>
      <c r="X58" s="73"/>
    </row>
    <row r="59" spans="1:24" s="68" customFormat="1" x14ac:dyDescent="0.25">
      <c r="A59" s="71"/>
      <c r="B59" s="66"/>
      <c r="C59" s="67"/>
      <c r="D59" s="66"/>
      <c r="E59" s="66"/>
      <c r="F59" s="66"/>
      <c r="I59" s="69"/>
      <c r="J59" s="69"/>
      <c r="K59" s="69"/>
      <c r="L59" s="70"/>
      <c r="M59" s="69"/>
      <c r="N59" s="69"/>
      <c r="Q59" s="73"/>
      <c r="R59" s="73"/>
      <c r="S59" s="73"/>
      <c r="T59" s="73"/>
      <c r="U59" s="73"/>
      <c r="V59" s="73"/>
      <c r="W59" s="73"/>
      <c r="X59" s="73"/>
    </row>
    <row r="60" spans="1:24" s="68" customFormat="1" x14ac:dyDescent="0.25">
      <c r="A60" s="71"/>
      <c r="B60" s="66"/>
      <c r="C60" s="67"/>
      <c r="D60" s="66"/>
      <c r="E60" s="66"/>
      <c r="F60" s="66"/>
      <c r="I60" s="69"/>
      <c r="J60" s="69"/>
      <c r="K60" s="69"/>
      <c r="L60" s="70"/>
      <c r="M60" s="69"/>
      <c r="N60" s="69"/>
      <c r="Q60" s="73"/>
      <c r="R60" s="73"/>
      <c r="S60" s="73"/>
      <c r="T60" s="73"/>
      <c r="U60" s="73"/>
      <c r="V60" s="73"/>
      <c r="W60" s="73"/>
      <c r="X60" s="73"/>
    </row>
    <row r="61" spans="1:24" s="68" customFormat="1" x14ac:dyDescent="0.25">
      <c r="A61" s="71"/>
      <c r="B61" s="66"/>
      <c r="C61" s="67"/>
      <c r="D61" s="66"/>
      <c r="E61" s="66"/>
      <c r="F61" s="66"/>
      <c r="I61" s="69"/>
      <c r="J61" s="69"/>
      <c r="K61" s="69"/>
      <c r="L61" s="70"/>
      <c r="M61" s="69"/>
      <c r="N61" s="69"/>
      <c r="Q61" s="73"/>
      <c r="R61" s="73"/>
      <c r="S61" s="73"/>
      <c r="T61" s="73"/>
      <c r="U61" s="73"/>
      <c r="V61" s="73"/>
      <c r="W61" s="73"/>
      <c r="X61" s="73"/>
    </row>
    <row r="62" spans="1:24" s="68" customFormat="1" x14ac:dyDescent="0.25">
      <c r="A62" s="71"/>
      <c r="B62" s="66"/>
      <c r="C62" s="67"/>
      <c r="D62" s="66"/>
      <c r="E62" s="66"/>
      <c r="F62" s="66"/>
      <c r="I62" s="69"/>
      <c r="J62" s="69"/>
      <c r="K62" s="69"/>
      <c r="L62" s="70"/>
      <c r="M62" s="69"/>
      <c r="N62" s="69"/>
      <c r="Q62" s="73"/>
      <c r="R62" s="73"/>
      <c r="S62" s="73"/>
      <c r="T62" s="73"/>
      <c r="U62" s="73"/>
      <c r="V62" s="73"/>
      <c r="W62" s="73"/>
      <c r="X62" s="73"/>
    </row>
    <row r="63" spans="1:24" s="68" customFormat="1" x14ac:dyDescent="0.25">
      <c r="A63" s="71"/>
      <c r="B63" s="66"/>
      <c r="C63" s="67"/>
      <c r="D63" s="66"/>
      <c r="E63" s="66"/>
      <c r="F63" s="66"/>
      <c r="I63" s="69"/>
      <c r="J63" s="69"/>
      <c r="K63" s="69"/>
      <c r="L63" s="70"/>
      <c r="M63" s="69"/>
      <c r="N63" s="69"/>
      <c r="Q63" s="73"/>
      <c r="R63" s="73"/>
      <c r="S63" s="73"/>
      <c r="T63" s="73"/>
      <c r="U63" s="73"/>
      <c r="V63" s="73"/>
      <c r="W63" s="73"/>
      <c r="X63" s="73"/>
    </row>
    <row r="64" spans="1:24" s="68" customFormat="1" x14ac:dyDescent="0.25">
      <c r="A64" s="71"/>
      <c r="B64" s="66"/>
      <c r="C64" s="67"/>
      <c r="D64" s="66"/>
      <c r="E64" s="66"/>
      <c r="F64" s="66"/>
      <c r="I64" s="69"/>
      <c r="J64" s="69"/>
      <c r="K64" s="69"/>
      <c r="L64" s="70"/>
      <c r="M64" s="69"/>
      <c r="N64" s="69"/>
      <c r="Q64" s="73"/>
      <c r="R64" s="73"/>
      <c r="S64" s="73"/>
      <c r="T64" s="73"/>
      <c r="U64" s="73"/>
      <c r="V64" s="73"/>
      <c r="W64" s="73"/>
      <c r="X64" s="73"/>
    </row>
    <row r="65" spans="1:24" s="68" customFormat="1" x14ac:dyDescent="0.25">
      <c r="A65" s="71"/>
      <c r="B65" s="66"/>
      <c r="C65" s="67"/>
      <c r="D65" s="66"/>
      <c r="E65" s="66"/>
      <c r="F65" s="66"/>
      <c r="I65" s="69"/>
      <c r="J65" s="69"/>
      <c r="K65" s="69"/>
      <c r="L65" s="70"/>
      <c r="M65" s="69"/>
      <c r="N65" s="69"/>
      <c r="Q65" s="73"/>
      <c r="R65" s="73"/>
      <c r="S65" s="73"/>
      <c r="T65" s="73"/>
      <c r="U65" s="73"/>
      <c r="V65" s="73"/>
      <c r="W65" s="73"/>
      <c r="X65" s="73"/>
    </row>
    <row r="66" spans="1:24" s="68" customFormat="1" x14ac:dyDescent="0.25">
      <c r="A66" s="71"/>
      <c r="B66" s="66"/>
      <c r="C66" s="67"/>
      <c r="D66" s="66"/>
      <c r="E66" s="66"/>
      <c r="F66" s="66"/>
      <c r="I66" s="69"/>
      <c r="J66" s="69"/>
      <c r="K66" s="69"/>
      <c r="L66" s="70"/>
      <c r="M66" s="69"/>
      <c r="N66" s="69"/>
      <c r="Q66" s="73"/>
      <c r="R66" s="73"/>
      <c r="S66" s="73"/>
      <c r="T66" s="73"/>
      <c r="U66" s="73"/>
      <c r="V66" s="73"/>
      <c r="W66" s="73"/>
      <c r="X66" s="73"/>
    </row>
    <row r="67" spans="1:24" s="68" customFormat="1" x14ac:dyDescent="0.25">
      <c r="A67" s="71"/>
      <c r="B67" s="66"/>
      <c r="C67" s="67"/>
      <c r="D67" s="66"/>
      <c r="E67" s="66"/>
      <c r="F67" s="66"/>
      <c r="I67" s="69"/>
      <c r="J67" s="69"/>
      <c r="K67" s="69"/>
      <c r="L67" s="70"/>
      <c r="M67" s="69"/>
      <c r="N67" s="69"/>
      <c r="Q67" s="73"/>
      <c r="R67" s="73"/>
      <c r="S67" s="73"/>
      <c r="T67" s="73"/>
      <c r="U67" s="73"/>
      <c r="V67" s="73"/>
      <c r="W67" s="73"/>
      <c r="X67" s="73"/>
    </row>
    <row r="68" spans="1:24" s="68" customFormat="1" x14ac:dyDescent="0.25">
      <c r="A68" s="71"/>
      <c r="B68" s="66"/>
      <c r="C68" s="67"/>
      <c r="D68" s="66"/>
      <c r="E68" s="66"/>
      <c r="F68" s="66"/>
      <c r="I68" s="69"/>
      <c r="J68" s="69"/>
      <c r="K68" s="69"/>
      <c r="L68" s="70"/>
      <c r="M68" s="69"/>
      <c r="N68" s="69"/>
      <c r="Q68" s="73"/>
      <c r="R68" s="73"/>
      <c r="S68" s="73"/>
      <c r="T68" s="73"/>
      <c r="U68" s="73"/>
      <c r="V68" s="73"/>
      <c r="W68" s="73"/>
      <c r="X68" s="73"/>
    </row>
    <row r="69" spans="1:24" s="68" customFormat="1" x14ac:dyDescent="0.25">
      <c r="A69" s="71"/>
      <c r="B69" s="66"/>
      <c r="C69" s="67"/>
      <c r="D69" s="66"/>
      <c r="E69" s="66"/>
      <c r="F69" s="66"/>
      <c r="I69" s="69"/>
      <c r="J69" s="69"/>
      <c r="K69" s="69"/>
      <c r="L69" s="70"/>
      <c r="M69" s="69"/>
      <c r="N69" s="69"/>
      <c r="Q69" s="73"/>
      <c r="R69" s="73"/>
      <c r="S69" s="73"/>
      <c r="T69" s="73"/>
      <c r="U69" s="73"/>
      <c r="V69" s="73"/>
      <c r="W69" s="73"/>
      <c r="X69" s="73"/>
    </row>
    <row r="70" spans="1:24" s="68" customFormat="1" x14ac:dyDescent="0.25">
      <c r="A70" s="71"/>
      <c r="B70" s="66"/>
      <c r="C70" s="67"/>
      <c r="D70" s="66"/>
      <c r="E70" s="66"/>
      <c r="F70" s="66"/>
      <c r="I70" s="69"/>
      <c r="J70" s="69"/>
      <c r="K70" s="69"/>
      <c r="L70" s="70"/>
      <c r="M70" s="69"/>
      <c r="N70" s="69"/>
      <c r="Q70" s="73"/>
      <c r="R70" s="73"/>
      <c r="S70" s="73"/>
      <c r="T70" s="73"/>
      <c r="U70" s="73"/>
      <c r="V70" s="73"/>
      <c r="W70" s="73"/>
      <c r="X70" s="73"/>
    </row>
    <row r="71" spans="1:24" s="68" customFormat="1" x14ac:dyDescent="0.25">
      <c r="A71" s="71"/>
      <c r="B71" s="66"/>
      <c r="C71" s="67"/>
      <c r="D71" s="66"/>
      <c r="E71" s="66"/>
      <c r="F71" s="66"/>
      <c r="I71" s="69"/>
      <c r="J71" s="69"/>
      <c r="K71" s="69"/>
      <c r="L71" s="70"/>
      <c r="M71" s="69"/>
      <c r="N71" s="69"/>
      <c r="Q71" s="73"/>
      <c r="R71" s="73"/>
      <c r="S71" s="73"/>
      <c r="T71" s="73"/>
      <c r="U71" s="73"/>
      <c r="V71" s="73"/>
      <c r="W71" s="73"/>
      <c r="X71" s="73"/>
    </row>
    <row r="72" spans="1:24" s="68" customFormat="1" x14ac:dyDescent="0.25">
      <c r="A72" s="71"/>
      <c r="B72" s="66"/>
      <c r="C72" s="67"/>
      <c r="D72" s="66"/>
      <c r="E72" s="66"/>
      <c r="F72" s="66"/>
      <c r="I72" s="69"/>
      <c r="J72" s="69"/>
      <c r="K72" s="69"/>
      <c r="L72" s="70"/>
      <c r="M72" s="69"/>
      <c r="N72" s="69"/>
      <c r="Q72" s="73"/>
      <c r="R72" s="73"/>
      <c r="S72" s="73"/>
      <c r="T72" s="73"/>
      <c r="U72" s="73"/>
      <c r="V72" s="73"/>
      <c r="W72" s="73"/>
      <c r="X72" s="73"/>
    </row>
    <row r="73" spans="1:24" s="68" customFormat="1" x14ac:dyDescent="0.25">
      <c r="A73" s="71"/>
      <c r="B73" s="66"/>
      <c r="C73" s="67"/>
      <c r="D73" s="66"/>
      <c r="E73" s="66"/>
      <c r="F73" s="66"/>
      <c r="I73" s="69"/>
      <c r="J73" s="69"/>
      <c r="K73" s="69"/>
      <c r="L73" s="70"/>
      <c r="M73" s="69"/>
      <c r="N73" s="69"/>
      <c r="Q73" s="73"/>
      <c r="R73" s="73"/>
      <c r="S73" s="73"/>
      <c r="T73" s="73"/>
      <c r="U73" s="73"/>
      <c r="V73" s="73"/>
      <c r="W73" s="73"/>
      <c r="X73" s="73"/>
    </row>
    <row r="74" spans="1:24" s="68" customFormat="1" x14ac:dyDescent="0.25">
      <c r="A74" s="71"/>
      <c r="B74" s="66"/>
      <c r="C74" s="67"/>
      <c r="D74" s="66"/>
      <c r="E74" s="66"/>
      <c r="F74" s="66"/>
      <c r="I74" s="69"/>
      <c r="J74" s="69"/>
      <c r="K74" s="69"/>
      <c r="L74" s="70"/>
      <c r="M74" s="69"/>
      <c r="N74" s="69"/>
      <c r="Q74" s="73"/>
      <c r="R74" s="73"/>
      <c r="S74" s="73"/>
      <c r="T74" s="73"/>
      <c r="U74" s="73"/>
      <c r="V74" s="73"/>
      <c r="W74" s="73"/>
      <c r="X74" s="73"/>
    </row>
    <row r="75" spans="1:24" s="68" customFormat="1" x14ac:dyDescent="0.25">
      <c r="A75" s="71"/>
      <c r="B75" s="66"/>
      <c r="C75" s="67"/>
      <c r="D75" s="66"/>
      <c r="E75" s="66"/>
      <c r="F75" s="66"/>
      <c r="I75" s="69"/>
      <c r="J75" s="69"/>
      <c r="K75" s="69"/>
      <c r="L75" s="70"/>
      <c r="M75" s="69"/>
      <c r="N75" s="69"/>
      <c r="Q75" s="73"/>
      <c r="R75" s="73"/>
      <c r="S75" s="73"/>
      <c r="T75" s="73"/>
      <c r="U75" s="73"/>
      <c r="V75" s="73"/>
      <c r="W75" s="73"/>
      <c r="X75" s="73"/>
    </row>
    <row r="76" spans="1:24" s="68" customFormat="1" x14ac:dyDescent="0.25">
      <c r="A76" s="71"/>
      <c r="B76" s="66"/>
      <c r="C76" s="67"/>
      <c r="D76" s="66"/>
      <c r="E76" s="66"/>
      <c r="F76" s="66"/>
      <c r="I76" s="69"/>
      <c r="J76" s="69"/>
      <c r="K76" s="69"/>
      <c r="L76" s="70"/>
      <c r="M76" s="69"/>
      <c r="N76" s="69"/>
      <c r="Q76" s="73"/>
      <c r="R76" s="73"/>
      <c r="S76" s="73"/>
      <c r="T76" s="73"/>
      <c r="U76" s="73"/>
      <c r="V76" s="73"/>
      <c r="W76" s="73"/>
      <c r="X76" s="73"/>
    </row>
    <row r="77" spans="1:24" s="68" customFormat="1" x14ac:dyDescent="0.25">
      <c r="A77" s="71"/>
      <c r="B77" s="66"/>
      <c r="C77" s="67"/>
      <c r="D77" s="66"/>
      <c r="E77" s="66"/>
      <c r="F77" s="66"/>
      <c r="I77" s="69"/>
      <c r="J77" s="69"/>
      <c r="K77" s="69"/>
      <c r="L77" s="70"/>
      <c r="M77" s="69"/>
      <c r="N77" s="69"/>
      <c r="Q77" s="73"/>
      <c r="R77" s="73"/>
      <c r="S77" s="73"/>
      <c r="T77" s="73"/>
      <c r="U77" s="73"/>
      <c r="V77" s="73"/>
      <c r="W77" s="73"/>
      <c r="X77" s="73"/>
    </row>
    <row r="78" spans="1:24" s="68" customFormat="1" x14ac:dyDescent="0.25">
      <c r="A78" s="71"/>
      <c r="B78" s="66"/>
      <c r="C78" s="67"/>
      <c r="D78" s="66"/>
      <c r="E78" s="66"/>
      <c r="F78" s="66"/>
      <c r="I78" s="69"/>
      <c r="J78" s="69"/>
      <c r="K78" s="69"/>
      <c r="L78" s="70"/>
      <c r="M78" s="69"/>
      <c r="N78" s="69"/>
      <c r="Q78" s="73"/>
      <c r="R78" s="73"/>
      <c r="S78" s="73"/>
      <c r="T78" s="73"/>
      <c r="U78" s="73"/>
      <c r="V78" s="73"/>
      <c r="W78" s="73"/>
      <c r="X78" s="73"/>
    </row>
    <row r="79" spans="1:24" s="68" customFormat="1" x14ac:dyDescent="0.25">
      <c r="A79" s="71"/>
      <c r="B79" s="66"/>
      <c r="C79" s="67"/>
      <c r="D79" s="66"/>
      <c r="E79" s="66"/>
      <c r="F79" s="66"/>
      <c r="I79" s="69"/>
      <c r="J79" s="69"/>
      <c r="K79" s="69"/>
      <c r="L79" s="70"/>
      <c r="M79" s="69"/>
      <c r="N79" s="69"/>
      <c r="Q79" s="73"/>
      <c r="R79" s="73"/>
      <c r="S79" s="73"/>
      <c r="T79" s="73"/>
      <c r="U79" s="73"/>
      <c r="V79" s="73"/>
      <c r="W79" s="73"/>
      <c r="X79" s="73"/>
    </row>
    <row r="80" spans="1:24" s="68" customFormat="1" x14ac:dyDescent="0.25">
      <c r="A80" s="71"/>
      <c r="B80" s="66"/>
      <c r="C80" s="67"/>
      <c r="D80" s="66"/>
      <c r="E80" s="66"/>
      <c r="F80" s="66"/>
      <c r="I80" s="69"/>
      <c r="J80" s="69"/>
      <c r="K80" s="69"/>
      <c r="L80" s="70"/>
      <c r="M80" s="69"/>
      <c r="N80" s="69"/>
      <c r="Q80" s="73"/>
      <c r="R80" s="73"/>
      <c r="S80" s="73"/>
      <c r="T80" s="73"/>
      <c r="U80" s="73"/>
      <c r="V80" s="73"/>
      <c r="W80" s="73"/>
      <c r="X80" s="73"/>
    </row>
    <row r="81" spans="1:24" s="68" customFormat="1" x14ac:dyDescent="0.25">
      <c r="A81" s="71"/>
      <c r="B81" s="66"/>
      <c r="C81" s="67"/>
      <c r="D81" s="66"/>
      <c r="E81" s="66"/>
      <c r="F81" s="66"/>
      <c r="I81" s="69"/>
      <c r="J81" s="69"/>
      <c r="K81" s="69"/>
      <c r="L81" s="70"/>
      <c r="M81" s="69"/>
      <c r="N81" s="69"/>
      <c r="Q81" s="73"/>
      <c r="R81" s="73"/>
      <c r="S81" s="73"/>
      <c r="T81" s="73"/>
      <c r="U81" s="73"/>
      <c r="V81" s="73"/>
      <c r="W81" s="73"/>
      <c r="X81" s="73"/>
    </row>
    <row r="82" spans="1:24" s="68" customFormat="1" x14ac:dyDescent="0.25">
      <c r="A82" s="71"/>
      <c r="B82" s="66"/>
      <c r="C82" s="67"/>
      <c r="D82" s="66"/>
      <c r="E82" s="66"/>
      <c r="F82" s="66"/>
      <c r="I82" s="69"/>
      <c r="J82" s="69"/>
      <c r="K82" s="69"/>
      <c r="L82" s="70"/>
      <c r="M82" s="69"/>
      <c r="N82" s="69"/>
      <c r="Q82" s="73"/>
      <c r="R82" s="73"/>
      <c r="S82" s="73"/>
      <c r="T82" s="73"/>
      <c r="U82" s="73"/>
      <c r="V82" s="73"/>
      <c r="W82" s="73"/>
      <c r="X82" s="73"/>
    </row>
    <row r="83" spans="1:24" s="68" customFormat="1" x14ac:dyDescent="0.25">
      <c r="A83" s="71"/>
      <c r="B83" s="66"/>
      <c r="C83" s="67"/>
      <c r="D83" s="66"/>
      <c r="E83" s="66"/>
      <c r="F83" s="66"/>
      <c r="I83" s="69"/>
      <c r="J83" s="69"/>
      <c r="K83" s="69"/>
      <c r="L83" s="70"/>
      <c r="M83" s="69"/>
      <c r="N83" s="69"/>
      <c r="Q83" s="73"/>
      <c r="R83" s="73"/>
      <c r="S83" s="73"/>
      <c r="T83" s="73"/>
      <c r="U83" s="73"/>
      <c r="V83" s="73"/>
      <c r="W83" s="73"/>
      <c r="X83" s="73"/>
    </row>
    <row r="84" spans="1:24" s="68" customFormat="1" x14ac:dyDescent="0.25">
      <c r="A84" s="71"/>
      <c r="B84" s="66"/>
      <c r="C84" s="67"/>
      <c r="D84" s="66"/>
      <c r="E84" s="66"/>
      <c r="F84" s="66"/>
      <c r="I84" s="69"/>
      <c r="J84" s="69"/>
      <c r="K84" s="69"/>
      <c r="L84" s="70"/>
      <c r="M84" s="69"/>
      <c r="N84" s="69"/>
      <c r="Q84" s="73"/>
      <c r="R84" s="73"/>
      <c r="S84" s="73"/>
      <c r="T84" s="73"/>
      <c r="U84" s="73"/>
      <c r="V84" s="73"/>
      <c r="W84" s="73"/>
      <c r="X84" s="73"/>
    </row>
    <row r="85" spans="1:24" s="68" customFormat="1" x14ac:dyDescent="0.25">
      <c r="A85" s="71"/>
      <c r="B85" s="66"/>
      <c r="C85" s="67"/>
      <c r="D85" s="66"/>
      <c r="E85" s="66"/>
      <c r="F85" s="66"/>
      <c r="I85" s="69"/>
      <c r="J85" s="69"/>
      <c r="K85" s="69"/>
      <c r="L85" s="70"/>
      <c r="M85" s="69"/>
      <c r="N85" s="69"/>
      <c r="Q85" s="73"/>
      <c r="R85" s="73"/>
      <c r="S85" s="73"/>
      <c r="T85" s="73"/>
      <c r="U85" s="73"/>
      <c r="V85" s="73"/>
      <c r="W85" s="73"/>
      <c r="X85" s="73"/>
    </row>
    <row r="86" spans="1:24" s="68" customFormat="1" x14ac:dyDescent="0.25">
      <c r="A86" s="71"/>
      <c r="B86" s="66"/>
      <c r="C86" s="67"/>
      <c r="D86" s="66"/>
      <c r="E86" s="66"/>
      <c r="F86" s="66"/>
      <c r="I86" s="69"/>
      <c r="J86" s="69"/>
      <c r="K86" s="69"/>
      <c r="L86" s="70"/>
      <c r="M86" s="69"/>
      <c r="N86" s="69"/>
      <c r="Q86" s="73"/>
      <c r="R86" s="73"/>
      <c r="S86" s="73"/>
      <c r="T86" s="73"/>
      <c r="U86" s="73"/>
      <c r="V86" s="73"/>
      <c r="W86" s="73"/>
      <c r="X86" s="73"/>
    </row>
    <row r="87" spans="1:24" s="68" customFormat="1" x14ac:dyDescent="0.25">
      <c r="A87" s="71"/>
      <c r="B87" s="66"/>
      <c r="C87" s="67"/>
      <c r="D87" s="66"/>
      <c r="E87" s="66"/>
      <c r="F87" s="66"/>
      <c r="I87" s="69"/>
      <c r="J87" s="69"/>
      <c r="K87" s="69"/>
      <c r="L87" s="70"/>
      <c r="M87" s="69"/>
      <c r="N87" s="69"/>
      <c r="Q87" s="73"/>
      <c r="R87" s="73"/>
      <c r="S87" s="73"/>
      <c r="T87" s="73"/>
      <c r="U87" s="73"/>
      <c r="V87" s="73"/>
      <c r="W87" s="73"/>
      <c r="X87" s="73"/>
    </row>
    <row r="88" spans="1:24" s="68" customFormat="1" x14ac:dyDescent="0.25">
      <c r="A88" s="71"/>
      <c r="B88" s="66"/>
      <c r="C88" s="67"/>
      <c r="D88" s="66"/>
      <c r="E88" s="66"/>
      <c r="F88" s="66"/>
      <c r="I88" s="69"/>
      <c r="J88" s="69"/>
      <c r="K88" s="69"/>
      <c r="L88" s="70"/>
      <c r="M88" s="69"/>
      <c r="N88" s="69"/>
      <c r="Q88" s="73"/>
      <c r="R88" s="73"/>
      <c r="S88" s="73"/>
      <c r="T88" s="73"/>
      <c r="U88" s="73"/>
      <c r="V88" s="73"/>
      <c r="W88" s="73"/>
      <c r="X88" s="73"/>
    </row>
    <row r="89" spans="1:24" s="68" customFormat="1" x14ac:dyDescent="0.25">
      <c r="A89" s="71"/>
      <c r="B89" s="66"/>
      <c r="C89" s="67"/>
      <c r="D89" s="66"/>
      <c r="E89" s="66"/>
      <c r="F89" s="66"/>
      <c r="I89" s="69"/>
      <c r="J89" s="69"/>
      <c r="K89" s="69"/>
      <c r="L89" s="70"/>
      <c r="M89" s="69"/>
      <c r="N89" s="69"/>
      <c r="Q89" s="73"/>
      <c r="R89" s="73"/>
      <c r="S89" s="73"/>
      <c r="T89" s="73"/>
      <c r="U89" s="73"/>
      <c r="V89" s="73"/>
      <c r="W89" s="73"/>
      <c r="X89" s="73"/>
    </row>
    <row r="90" spans="1:24" s="68" customFormat="1" x14ac:dyDescent="0.25">
      <c r="A90" s="71"/>
      <c r="B90" s="66"/>
      <c r="C90" s="67"/>
      <c r="D90" s="66"/>
      <c r="E90" s="66"/>
      <c r="F90" s="66"/>
      <c r="I90" s="69"/>
      <c r="J90" s="69"/>
      <c r="K90" s="69"/>
      <c r="L90" s="70"/>
      <c r="M90" s="69"/>
      <c r="N90" s="69"/>
      <c r="Q90" s="73"/>
      <c r="R90" s="73"/>
      <c r="S90" s="73"/>
      <c r="T90" s="73"/>
      <c r="U90" s="73"/>
      <c r="V90" s="73"/>
      <c r="W90" s="73"/>
      <c r="X90" s="73"/>
    </row>
    <row r="91" spans="1:24" s="68" customFormat="1" x14ac:dyDescent="0.25">
      <c r="A91" s="71"/>
      <c r="B91" s="66"/>
      <c r="C91" s="67"/>
      <c r="D91" s="66"/>
      <c r="E91" s="66"/>
      <c r="F91" s="66"/>
      <c r="I91" s="69"/>
      <c r="J91" s="69"/>
      <c r="K91" s="69"/>
      <c r="L91" s="70"/>
      <c r="M91" s="69"/>
      <c r="N91" s="69"/>
      <c r="Q91" s="73"/>
      <c r="R91" s="73"/>
      <c r="S91" s="73"/>
      <c r="T91" s="73"/>
      <c r="U91" s="73"/>
      <c r="V91" s="73"/>
      <c r="W91" s="73"/>
      <c r="X91" s="73"/>
    </row>
    <row r="92" spans="1:24" s="68" customFormat="1" x14ac:dyDescent="0.25">
      <c r="A92" s="71"/>
      <c r="B92" s="66"/>
      <c r="C92" s="67"/>
      <c r="D92" s="66"/>
      <c r="E92" s="66"/>
      <c r="F92" s="66"/>
      <c r="I92" s="69"/>
      <c r="J92" s="69"/>
      <c r="K92" s="69"/>
      <c r="L92" s="70"/>
      <c r="M92" s="69"/>
      <c r="N92" s="69"/>
      <c r="Q92" s="73"/>
      <c r="R92" s="73"/>
      <c r="S92" s="73"/>
      <c r="T92" s="73"/>
      <c r="U92" s="73"/>
      <c r="V92" s="73"/>
      <c r="W92" s="73"/>
      <c r="X92" s="73"/>
    </row>
    <row r="93" spans="1:24" s="68" customFormat="1" x14ac:dyDescent="0.25">
      <c r="A93" s="71"/>
      <c r="B93" s="66"/>
      <c r="C93" s="67"/>
      <c r="D93" s="66"/>
      <c r="E93" s="66"/>
      <c r="F93" s="66"/>
      <c r="I93" s="69"/>
      <c r="J93" s="69"/>
      <c r="K93" s="69"/>
      <c r="L93" s="70"/>
      <c r="M93" s="69"/>
      <c r="N93" s="69"/>
      <c r="Q93" s="73"/>
      <c r="R93" s="73"/>
      <c r="S93" s="73"/>
      <c r="T93" s="73"/>
      <c r="U93" s="73"/>
      <c r="V93" s="73"/>
      <c r="W93" s="73"/>
      <c r="X93" s="73"/>
    </row>
    <row r="94" spans="1:24" s="68" customFormat="1" x14ac:dyDescent="0.25">
      <c r="A94" s="71"/>
      <c r="B94" s="66"/>
      <c r="C94" s="67"/>
      <c r="D94" s="66"/>
      <c r="E94" s="66"/>
      <c r="F94" s="66"/>
      <c r="I94" s="69"/>
      <c r="J94" s="69"/>
      <c r="K94" s="69"/>
      <c r="L94" s="70"/>
      <c r="M94" s="69"/>
      <c r="N94" s="69"/>
      <c r="Q94" s="73"/>
      <c r="R94" s="73"/>
      <c r="S94" s="73"/>
      <c r="T94" s="73"/>
      <c r="U94" s="73"/>
      <c r="V94" s="73"/>
      <c r="W94" s="73"/>
      <c r="X94" s="73"/>
    </row>
    <row r="95" spans="1:24" s="68" customFormat="1" x14ac:dyDescent="0.25">
      <c r="A95" s="71"/>
      <c r="B95" s="66"/>
      <c r="C95" s="67"/>
      <c r="D95" s="66"/>
      <c r="E95" s="66"/>
      <c r="F95" s="66"/>
      <c r="I95" s="69"/>
      <c r="J95" s="69"/>
      <c r="K95" s="69"/>
      <c r="L95" s="70"/>
      <c r="M95" s="69"/>
      <c r="N95" s="69"/>
      <c r="Q95" s="73"/>
      <c r="R95" s="73"/>
      <c r="S95" s="73"/>
      <c r="T95" s="73"/>
      <c r="U95" s="73"/>
      <c r="V95" s="73"/>
      <c r="W95" s="73"/>
      <c r="X95" s="73"/>
    </row>
    <row r="96" spans="1:24" s="68" customFormat="1" x14ac:dyDescent="0.25">
      <c r="A96" s="71"/>
      <c r="B96" s="66"/>
      <c r="C96" s="67"/>
      <c r="D96" s="66"/>
      <c r="E96" s="66"/>
      <c r="F96" s="66"/>
      <c r="I96" s="69"/>
      <c r="J96" s="69"/>
      <c r="K96" s="69"/>
      <c r="L96" s="70"/>
      <c r="M96" s="69"/>
      <c r="N96" s="69"/>
      <c r="Q96" s="73"/>
      <c r="R96" s="73"/>
      <c r="S96" s="73"/>
      <c r="T96" s="73"/>
      <c r="U96" s="73"/>
      <c r="V96" s="73"/>
      <c r="W96" s="73"/>
      <c r="X96" s="73"/>
    </row>
    <row r="97" spans="1:24" s="68" customFormat="1" x14ac:dyDescent="0.25">
      <c r="A97" s="71"/>
      <c r="B97" s="66"/>
      <c r="C97" s="67"/>
      <c r="D97" s="66"/>
      <c r="E97" s="66"/>
      <c r="F97" s="66"/>
      <c r="I97" s="69"/>
      <c r="J97" s="69"/>
      <c r="K97" s="69"/>
      <c r="L97" s="70"/>
      <c r="M97" s="69"/>
      <c r="N97" s="69"/>
      <c r="Q97" s="73"/>
      <c r="R97" s="73"/>
      <c r="S97" s="73"/>
      <c r="T97" s="73"/>
      <c r="U97" s="73"/>
      <c r="V97" s="73"/>
      <c r="W97" s="73"/>
      <c r="X97" s="73"/>
    </row>
    <row r="98" spans="1:24" s="68" customFormat="1" x14ac:dyDescent="0.25">
      <c r="A98" s="71"/>
      <c r="B98" s="66"/>
      <c r="C98" s="67"/>
      <c r="D98" s="66"/>
      <c r="E98" s="66"/>
      <c r="F98" s="66"/>
      <c r="I98" s="69"/>
      <c r="J98" s="69"/>
      <c r="K98" s="69"/>
      <c r="L98" s="70"/>
      <c r="M98" s="69"/>
      <c r="N98" s="69"/>
      <c r="Q98" s="73"/>
      <c r="R98" s="73"/>
      <c r="S98" s="73"/>
      <c r="T98" s="73"/>
      <c r="U98" s="73"/>
      <c r="V98" s="73"/>
      <c r="W98" s="73"/>
      <c r="X98" s="73"/>
    </row>
    <row r="99" spans="1:24" s="68" customFormat="1" x14ac:dyDescent="0.25">
      <c r="A99" s="71"/>
      <c r="B99" s="66"/>
      <c r="C99" s="67"/>
      <c r="D99" s="66"/>
      <c r="E99" s="66"/>
      <c r="F99" s="66"/>
      <c r="I99" s="69"/>
      <c r="J99" s="69"/>
      <c r="K99" s="69"/>
      <c r="L99" s="70"/>
      <c r="M99" s="69"/>
      <c r="N99" s="69"/>
      <c r="Q99" s="73"/>
      <c r="R99" s="73"/>
      <c r="S99" s="73"/>
      <c r="T99" s="73"/>
      <c r="U99" s="73"/>
      <c r="V99" s="73"/>
      <c r="W99" s="73"/>
      <c r="X99" s="73"/>
    </row>
    <row r="100" spans="1:24" s="68" customFormat="1" x14ac:dyDescent="0.25">
      <c r="A100" s="71"/>
      <c r="B100" s="66"/>
      <c r="C100" s="67"/>
      <c r="D100" s="66"/>
      <c r="E100" s="66"/>
      <c r="F100" s="66"/>
      <c r="I100" s="69"/>
      <c r="J100" s="69"/>
      <c r="K100" s="69"/>
      <c r="L100" s="70"/>
      <c r="M100" s="69"/>
      <c r="N100" s="69"/>
      <c r="Q100" s="73"/>
      <c r="R100" s="73"/>
      <c r="S100" s="73"/>
      <c r="T100" s="73"/>
      <c r="U100" s="73"/>
      <c r="V100" s="73"/>
      <c r="W100" s="73"/>
      <c r="X100" s="73"/>
    </row>
    <row r="101" spans="1:24" s="68" customFormat="1" x14ac:dyDescent="0.25">
      <c r="A101" s="71"/>
      <c r="B101" s="66"/>
      <c r="C101" s="67"/>
      <c r="D101" s="66"/>
      <c r="E101" s="66"/>
      <c r="F101" s="66"/>
      <c r="I101" s="69"/>
      <c r="J101" s="69"/>
      <c r="K101" s="69"/>
      <c r="L101" s="70"/>
      <c r="M101" s="69"/>
      <c r="N101" s="69"/>
      <c r="Q101" s="73"/>
      <c r="R101" s="73"/>
      <c r="S101" s="73"/>
      <c r="T101" s="73"/>
      <c r="U101" s="73"/>
      <c r="V101" s="73"/>
      <c r="W101" s="73"/>
      <c r="X101" s="73"/>
    </row>
    <row r="102" spans="1:24" s="68" customFormat="1" x14ac:dyDescent="0.25">
      <c r="A102" s="71"/>
      <c r="B102" s="66"/>
      <c r="C102" s="67"/>
      <c r="D102" s="66"/>
      <c r="E102" s="66"/>
      <c r="F102" s="66"/>
      <c r="I102" s="69"/>
      <c r="J102" s="69"/>
      <c r="K102" s="69"/>
      <c r="L102" s="70"/>
      <c r="M102" s="69"/>
      <c r="N102" s="69"/>
      <c r="Q102" s="73"/>
      <c r="R102" s="73"/>
      <c r="S102" s="73"/>
      <c r="T102" s="73"/>
      <c r="U102" s="73"/>
      <c r="V102" s="73"/>
      <c r="W102" s="73"/>
      <c r="X102" s="73"/>
    </row>
    <row r="103" spans="1:24" s="68" customFormat="1" x14ac:dyDescent="0.25">
      <c r="A103" s="71"/>
      <c r="B103" s="66"/>
      <c r="C103" s="67"/>
      <c r="D103" s="66"/>
      <c r="E103" s="66"/>
      <c r="F103" s="66"/>
      <c r="I103" s="69"/>
      <c r="J103" s="69"/>
      <c r="K103" s="69"/>
      <c r="L103" s="70"/>
      <c r="M103" s="69"/>
      <c r="N103" s="69"/>
      <c r="Q103" s="73"/>
      <c r="R103" s="73"/>
      <c r="S103" s="73"/>
      <c r="T103" s="73"/>
      <c r="U103" s="73"/>
      <c r="V103" s="73"/>
      <c r="W103" s="73"/>
      <c r="X103" s="73"/>
    </row>
    <row r="104" spans="1:24" s="68" customFormat="1" x14ac:dyDescent="0.25">
      <c r="A104" s="71"/>
      <c r="B104" s="66"/>
      <c r="C104" s="67"/>
      <c r="D104" s="66"/>
      <c r="E104" s="66"/>
      <c r="F104" s="66"/>
      <c r="I104" s="69"/>
      <c r="J104" s="69"/>
      <c r="K104" s="69"/>
      <c r="L104" s="70"/>
      <c r="M104" s="69"/>
      <c r="N104" s="69"/>
      <c r="Q104" s="73"/>
      <c r="R104" s="73"/>
      <c r="S104" s="73"/>
      <c r="T104" s="73"/>
      <c r="U104" s="73"/>
      <c r="V104" s="73"/>
      <c r="W104" s="73"/>
      <c r="X104" s="73"/>
    </row>
    <row r="105" spans="1:24" s="68" customFormat="1" x14ac:dyDescent="0.25">
      <c r="A105" s="71"/>
      <c r="B105" s="66"/>
      <c r="C105" s="67"/>
      <c r="D105" s="66"/>
      <c r="E105" s="66"/>
      <c r="F105" s="66"/>
      <c r="I105" s="69"/>
      <c r="J105" s="69"/>
      <c r="K105" s="69"/>
      <c r="L105" s="70"/>
      <c r="M105" s="69"/>
      <c r="N105" s="69"/>
      <c r="Q105" s="73"/>
      <c r="R105" s="73"/>
      <c r="S105" s="73"/>
      <c r="T105" s="73"/>
      <c r="U105" s="73"/>
      <c r="V105" s="73"/>
      <c r="W105" s="73"/>
      <c r="X105" s="73"/>
    </row>
    <row r="106" spans="1:24" s="68" customFormat="1" x14ac:dyDescent="0.25">
      <c r="A106" s="71"/>
      <c r="B106" s="66"/>
      <c r="C106" s="67"/>
      <c r="D106" s="66"/>
      <c r="E106" s="66"/>
      <c r="F106" s="66"/>
      <c r="I106" s="69"/>
      <c r="J106" s="69"/>
      <c r="K106" s="69"/>
      <c r="L106" s="70"/>
      <c r="M106" s="69"/>
      <c r="N106" s="69"/>
      <c r="Q106" s="73"/>
      <c r="R106" s="73"/>
      <c r="S106" s="73"/>
      <c r="T106" s="73"/>
      <c r="U106" s="73"/>
      <c r="V106" s="73"/>
      <c r="W106" s="73"/>
      <c r="X106" s="73"/>
    </row>
    <row r="107" spans="1:24" s="68" customFormat="1" x14ac:dyDescent="0.25">
      <c r="A107" s="71"/>
      <c r="B107" s="66"/>
      <c r="C107" s="67"/>
      <c r="D107" s="66"/>
      <c r="E107" s="66"/>
      <c r="F107" s="66"/>
      <c r="I107" s="69"/>
      <c r="J107" s="69"/>
      <c r="K107" s="69"/>
      <c r="L107" s="70"/>
      <c r="M107" s="69"/>
      <c r="N107" s="69"/>
      <c r="Q107" s="73"/>
      <c r="R107" s="73"/>
      <c r="S107" s="73"/>
      <c r="T107" s="73"/>
      <c r="U107" s="73"/>
      <c r="V107" s="73"/>
      <c r="W107" s="73"/>
      <c r="X107" s="73"/>
    </row>
    <row r="108" spans="1:24" s="68" customFormat="1" x14ac:dyDescent="0.25">
      <c r="A108" s="71"/>
      <c r="B108" s="66"/>
      <c r="C108" s="67"/>
      <c r="D108" s="66"/>
      <c r="E108" s="66"/>
      <c r="F108" s="66"/>
      <c r="I108" s="69"/>
      <c r="J108" s="69"/>
      <c r="K108" s="69"/>
      <c r="L108" s="70"/>
      <c r="M108" s="69"/>
      <c r="N108" s="69"/>
      <c r="Q108" s="73"/>
      <c r="R108" s="73"/>
      <c r="S108" s="73"/>
      <c r="T108" s="73"/>
      <c r="U108" s="73"/>
      <c r="V108" s="73"/>
      <c r="W108" s="73"/>
      <c r="X108" s="73"/>
    </row>
    <row r="109" spans="1:24" s="68" customFormat="1" x14ac:dyDescent="0.25">
      <c r="A109" s="71"/>
      <c r="B109" s="66"/>
      <c r="C109" s="67"/>
      <c r="D109" s="66"/>
      <c r="E109" s="66"/>
      <c r="F109" s="66"/>
      <c r="I109" s="69"/>
      <c r="J109" s="69"/>
      <c r="K109" s="69"/>
      <c r="L109" s="70"/>
      <c r="M109" s="69"/>
      <c r="N109" s="69"/>
      <c r="Q109" s="73"/>
      <c r="R109" s="73"/>
      <c r="S109" s="73"/>
      <c r="T109" s="73"/>
      <c r="U109" s="73"/>
      <c r="V109" s="73"/>
      <c r="W109" s="73"/>
      <c r="X109" s="73"/>
    </row>
    <row r="110" spans="1:24" s="68" customFormat="1" x14ac:dyDescent="0.25">
      <c r="A110" s="71"/>
      <c r="B110" s="66"/>
      <c r="C110" s="67"/>
      <c r="D110" s="66"/>
      <c r="E110" s="66"/>
      <c r="F110" s="66"/>
      <c r="I110" s="69"/>
      <c r="J110" s="69"/>
      <c r="K110" s="69"/>
      <c r="L110" s="70"/>
      <c r="M110" s="69"/>
      <c r="N110" s="69"/>
      <c r="Q110" s="73"/>
      <c r="R110" s="73"/>
      <c r="S110" s="73"/>
      <c r="T110" s="73"/>
      <c r="U110" s="73"/>
      <c r="V110" s="73"/>
      <c r="W110" s="73"/>
      <c r="X110" s="73"/>
    </row>
    <row r="111" spans="1:24" s="68" customFormat="1" x14ac:dyDescent="0.25">
      <c r="A111" s="71"/>
      <c r="B111" s="66"/>
      <c r="C111" s="67"/>
      <c r="D111" s="66"/>
      <c r="E111" s="66"/>
      <c r="F111" s="66"/>
      <c r="I111" s="69"/>
      <c r="J111" s="69"/>
      <c r="K111" s="69"/>
      <c r="L111" s="70"/>
      <c r="M111" s="69"/>
      <c r="N111" s="69"/>
      <c r="Q111" s="73"/>
      <c r="R111" s="73"/>
      <c r="S111" s="73"/>
      <c r="T111" s="73"/>
      <c r="U111" s="73"/>
      <c r="V111" s="73"/>
      <c r="W111" s="73"/>
      <c r="X111" s="73"/>
    </row>
    <row r="112" spans="1:24" s="68" customFormat="1" x14ac:dyDescent="0.25">
      <c r="A112" s="71"/>
      <c r="B112" s="66"/>
      <c r="C112" s="67"/>
      <c r="D112" s="66"/>
      <c r="E112" s="66"/>
      <c r="F112" s="66"/>
      <c r="I112" s="69"/>
      <c r="J112" s="69"/>
      <c r="K112" s="69"/>
      <c r="L112" s="70"/>
      <c r="M112" s="69"/>
      <c r="N112" s="69"/>
      <c r="Q112" s="73"/>
      <c r="R112" s="73"/>
      <c r="S112" s="73"/>
      <c r="T112" s="73"/>
      <c r="U112" s="73"/>
      <c r="V112" s="73"/>
      <c r="W112" s="73"/>
      <c r="X112" s="73"/>
    </row>
    <row r="113" spans="1:24" s="68" customFormat="1" x14ac:dyDescent="0.25">
      <c r="A113" s="71"/>
      <c r="B113" s="66"/>
      <c r="C113" s="67"/>
      <c r="D113" s="66"/>
      <c r="E113" s="66"/>
      <c r="F113" s="66"/>
      <c r="I113" s="69"/>
      <c r="J113" s="69"/>
      <c r="K113" s="69"/>
      <c r="L113" s="70"/>
      <c r="M113" s="69"/>
      <c r="N113" s="69"/>
      <c r="Q113" s="73"/>
      <c r="R113" s="73"/>
      <c r="S113" s="73"/>
      <c r="T113" s="73"/>
      <c r="U113" s="73"/>
      <c r="V113" s="73"/>
      <c r="W113" s="73"/>
      <c r="X113" s="73"/>
    </row>
    <row r="114" spans="1:24" s="68" customFormat="1" x14ac:dyDescent="0.25">
      <c r="A114" s="71"/>
      <c r="B114" s="66"/>
      <c r="C114" s="67"/>
      <c r="D114" s="66"/>
      <c r="E114" s="66"/>
      <c r="F114" s="66"/>
      <c r="I114" s="69"/>
      <c r="J114" s="69"/>
      <c r="K114" s="69"/>
      <c r="L114" s="70"/>
      <c r="M114" s="69"/>
      <c r="N114" s="69"/>
      <c r="Q114" s="73"/>
      <c r="R114" s="73"/>
      <c r="S114" s="73"/>
      <c r="T114" s="73"/>
      <c r="U114" s="73"/>
      <c r="V114" s="73"/>
      <c r="W114" s="73"/>
      <c r="X114" s="73"/>
    </row>
    <row r="115" spans="1:24" s="68" customFormat="1" x14ac:dyDescent="0.25">
      <c r="A115" s="71"/>
      <c r="B115" s="66"/>
      <c r="C115" s="67"/>
      <c r="D115" s="66"/>
      <c r="E115" s="66"/>
      <c r="F115" s="66"/>
      <c r="I115" s="69"/>
      <c r="J115" s="69"/>
      <c r="K115" s="69"/>
      <c r="L115" s="70"/>
      <c r="M115" s="69"/>
      <c r="N115" s="69"/>
      <c r="Q115" s="73"/>
      <c r="R115" s="73"/>
      <c r="S115" s="73"/>
      <c r="T115" s="73"/>
      <c r="U115" s="73"/>
      <c r="V115" s="73"/>
      <c r="W115" s="73"/>
      <c r="X115" s="73"/>
    </row>
    <row r="116" spans="1:24" s="68" customFormat="1" x14ac:dyDescent="0.25">
      <c r="A116" s="71"/>
      <c r="B116" s="66"/>
      <c r="C116" s="67"/>
      <c r="D116" s="66"/>
      <c r="E116" s="66"/>
      <c r="F116" s="66"/>
      <c r="I116" s="69"/>
      <c r="J116" s="69"/>
      <c r="K116" s="69"/>
      <c r="L116" s="70"/>
      <c r="M116" s="69"/>
      <c r="N116" s="69"/>
      <c r="Q116" s="73"/>
      <c r="R116" s="73"/>
      <c r="S116" s="73"/>
      <c r="T116" s="73"/>
      <c r="U116" s="73"/>
      <c r="V116" s="73"/>
      <c r="W116" s="73"/>
      <c r="X116" s="73"/>
    </row>
    <row r="117" spans="1:24" s="68" customFormat="1" x14ac:dyDescent="0.25">
      <c r="A117" s="71"/>
      <c r="B117" s="66"/>
      <c r="C117" s="67"/>
      <c r="D117" s="66"/>
      <c r="E117" s="66"/>
      <c r="F117" s="66"/>
      <c r="I117" s="69"/>
      <c r="J117" s="69"/>
      <c r="K117" s="69"/>
      <c r="L117" s="70"/>
      <c r="M117" s="69"/>
      <c r="N117" s="69"/>
      <c r="Q117" s="73"/>
      <c r="R117" s="73"/>
      <c r="S117" s="73"/>
      <c r="T117" s="73"/>
      <c r="U117" s="73"/>
      <c r="V117" s="73"/>
      <c r="W117" s="73"/>
      <c r="X117" s="73"/>
    </row>
    <row r="118" spans="1:24" s="68" customFormat="1" x14ac:dyDescent="0.25">
      <c r="A118" s="71"/>
      <c r="B118" s="66"/>
      <c r="C118" s="67"/>
      <c r="D118" s="66"/>
      <c r="E118" s="66"/>
      <c r="F118" s="66"/>
      <c r="I118" s="69"/>
      <c r="J118" s="69"/>
      <c r="K118" s="69"/>
      <c r="L118" s="70"/>
      <c r="M118" s="69"/>
      <c r="N118" s="69"/>
      <c r="Q118" s="73"/>
      <c r="R118" s="73"/>
      <c r="S118" s="73"/>
      <c r="T118" s="73"/>
      <c r="U118" s="73"/>
      <c r="V118" s="73"/>
      <c r="W118" s="73"/>
      <c r="X118" s="73"/>
    </row>
    <row r="119" spans="1:24" s="68" customFormat="1" x14ac:dyDescent="0.25">
      <c r="A119" s="71"/>
      <c r="B119" s="66"/>
      <c r="C119" s="67"/>
      <c r="D119" s="66"/>
      <c r="E119" s="66"/>
      <c r="F119" s="66"/>
      <c r="I119" s="69"/>
      <c r="J119" s="69"/>
      <c r="K119" s="69"/>
      <c r="L119" s="70"/>
      <c r="M119" s="69"/>
      <c r="N119" s="69"/>
      <c r="Q119" s="73"/>
      <c r="R119" s="73"/>
      <c r="S119" s="73"/>
      <c r="T119" s="73"/>
      <c r="U119" s="73"/>
      <c r="V119" s="73"/>
      <c r="W119" s="73"/>
      <c r="X119" s="73"/>
    </row>
    <row r="120" spans="1:24" s="68" customFormat="1" x14ac:dyDescent="0.25">
      <c r="A120" s="71"/>
      <c r="B120" s="66"/>
      <c r="C120" s="67"/>
      <c r="D120" s="66"/>
      <c r="E120" s="66"/>
      <c r="F120" s="66"/>
      <c r="I120" s="69"/>
      <c r="J120" s="69"/>
      <c r="K120" s="69"/>
      <c r="L120" s="70"/>
      <c r="M120" s="69"/>
      <c r="N120" s="69"/>
      <c r="Q120" s="73"/>
      <c r="R120" s="73"/>
      <c r="S120" s="73"/>
      <c r="T120" s="73"/>
      <c r="U120" s="73"/>
      <c r="V120" s="73"/>
      <c r="W120" s="73"/>
      <c r="X120" s="73"/>
    </row>
    <row r="121" spans="1:24" s="68" customFormat="1" x14ac:dyDescent="0.25">
      <c r="A121" s="71"/>
      <c r="B121" s="66"/>
      <c r="C121" s="67"/>
      <c r="D121" s="66"/>
      <c r="E121" s="66"/>
      <c r="F121" s="66"/>
      <c r="I121" s="69"/>
      <c r="J121" s="69"/>
      <c r="K121" s="69"/>
      <c r="L121" s="70"/>
      <c r="M121" s="69"/>
      <c r="N121" s="69"/>
      <c r="Q121" s="73"/>
      <c r="R121" s="73"/>
      <c r="S121" s="73"/>
      <c r="T121" s="73"/>
      <c r="U121" s="73"/>
      <c r="V121" s="73"/>
      <c r="W121" s="73"/>
      <c r="X121" s="73"/>
    </row>
    <row r="122" spans="1:24" s="68" customFormat="1" x14ac:dyDescent="0.25">
      <c r="A122" s="71"/>
      <c r="B122" s="66"/>
      <c r="C122" s="67"/>
      <c r="D122" s="66"/>
      <c r="E122" s="66"/>
      <c r="F122" s="66"/>
      <c r="I122" s="69"/>
      <c r="J122" s="69"/>
      <c r="K122" s="69"/>
      <c r="L122" s="70"/>
      <c r="M122" s="69"/>
      <c r="N122" s="69"/>
      <c r="Q122" s="73"/>
      <c r="R122" s="73"/>
      <c r="S122" s="73"/>
      <c r="T122" s="73"/>
      <c r="U122" s="73"/>
      <c r="V122" s="73"/>
      <c r="W122" s="73"/>
      <c r="X122" s="73"/>
    </row>
    <row r="123" spans="1:24" s="68" customFormat="1" x14ac:dyDescent="0.25">
      <c r="A123" s="71"/>
      <c r="B123" s="66"/>
      <c r="C123" s="67"/>
      <c r="D123" s="66"/>
      <c r="E123" s="66"/>
      <c r="F123" s="66"/>
      <c r="I123" s="69"/>
      <c r="J123" s="69"/>
      <c r="K123" s="69"/>
      <c r="L123" s="70"/>
      <c r="M123" s="69"/>
      <c r="N123" s="69"/>
      <c r="Q123" s="73"/>
      <c r="R123" s="73"/>
      <c r="S123" s="73"/>
      <c r="T123" s="73"/>
      <c r="U123" s="73"/>
      <c r="V123" s="73"/>
      <c r="W123" s="73"/>
      <c r="X123" s="73"/>
    </row>
    <row r="124" spans="1:24" s="68" customFormat="1" x14ac:dyDescent="0.25">
      <c r="A124" s="71"/>
      <c r="B124" s="66"/>
      <c r="C124" s="67"/>
      <c r="D124" s="66"/>
      <c r="E124" s="66"/>
      <c r="F124" s="66"/>
      <c r="I124" s="69"/>
      <c r="J124" s="69"/>
      <c r="K124" s="69"/>
      <c r="L124" s="70"/>
      <c r="M124" s="69"/>
      <c r="N124" s="69"/>
      <c r="Q124" s="73"/>
      <c r="R124" s="73"/>
      <c r="S124" s="73"/>
      <c r="T124" s="73"/>
      <c r="U124" s="73"/>
      <c r="V124" s="73"/>
      <c r="W124" s="73"/>
      <c r="X124" s="73"/>
    </row>
    <row r="125" spans="1:24" s="68" customFormat="1" x14ac:dyDescent="0.25">
      <c r="A125" s="71"/>
      <c r="B125" s="66"/>
      <c r="C125" s="67"/>
      <c r="D125" s="66"/>
      <c r="E125" s="66"/>
      <c r="F125" s="66"/>
      <c r="I125" s="69"/>
      <c r="J125" s="69"/>
      <c r="K125" s="69"/>
      <c r="L125" s="70"/>
      <c r="M125" s="69"/>
      <c r="N125" s="69"/>
      <c r="Q125" s="73"/>
      <c r="R125" s="73"/>
      <c r="S125" s="73"/>
      <c r="T125" s="73"/>
      <c r="U125" s="73"/>
      <c r="V125" s="73"/>
      <c r="W125" s="73"/>
      <c r="X125" s="73"/>
    </row>
    <row r="126" spans="1:24" s="68" customFormat="1" x14ac:dyDescent="0.25">
      <c r="A126" s="71"/>
      <c r="B126" s="66"/>
      <c r="C126" s="67"/>
      <c r="D126" s="66"/>
      <c r="E126" s="66"/>
      <c r="F126" s="66"/>
      <c r="I126" s="69"/>
      <c r="J126" s="69"/>
      <c r="K126" s="69"/>
      <c r="L126" s="70"/>
      <c r="M126" s="69"/>
      <c r="N126" s="69"/>
      <c r="Q126" s="73"/>
      <c r="R126" s="73"/>
      <c r="S126" s="73"/>
      <c r="T126" s="73"/>
      <c r="U126" s="73"/>
      <c r="V126" s="73"/>
      <c r="W126" s="73"/>
      <c r="X126" s="73"/>
    </row>
    <row r="127" spans="1:24" s="68" customFormat="1" x14ac:dyDescent="0.25">
      <c r="A127" s="71"/>
      <c r="B127" s="66"/>
      <c r="C127" s="67"/>
      <c r="D127" s="66"/>
      <c r="E127" s="66"/>
      <c r="F127" s="66"/>
      <c r="I127" s="69"/>
      <c r="J127" s="69"/>
      <c r="K127" s="69"/>
      <c r="L127" s="70"/>
      <c r="M127" s="69"/>
      <c r="N127" s="69"/>
      <c r="Q127" s="73"/>
      <c r="R127" s="73"/>
      <c r="S127" s="73"/>
      <c r="T127" s="73"/>
      <c r="U127" s="73"/>
      <c r="V127" s="73"/>
      <c r="W127" s="73"/>
      <c r="X127" s="73"/>
    </row>
    <row r="128" spans="1:24" s="68" customFormat="1" x14ac:dyDescent="0.25">
      <c r="A128" s="71"/>
      <c r="B128" s="66"/>
      <c r="C128" s="67"/>
      <c r="D128" s="66"/>
      <c r="E128" s="66"/>
      <c r="F128" s="66"/>
      <c r="I128" s="69"/>
      <c r="J128" s="69"/>
      <c r="K128" s="69"/>
      <c r="L128" s="70"/>
      <c r="M128" s="69"/>
      <c r="N128" s="69"/>
      <c r="Q128" s="73"/>
      <c r="R128" s="73"/>
      <c r="S128" s="73"/>
      <c r="T128" s="73"/>
      <c r="U128" s="73"/>
      <c r="V128" s="73"/>
      <c r="W128" s="73"/>
      <c r="X128" s="73"/>
    </row>
    <row r="129" spans="1:24" s="68" customFormat="1" x14ac:dyDescent="0.25">
      <c r="A129" s="71"/>
      <c r="B129" s="66"/>
      <c r="C129" s="67"/>
      <c r="D129" s="66"/>
      <c r="E129" s="66"/>
      <c r="F129" s="66"/>
      <c r="I129" s="69"/>
      <c r="J129" s="69"/>
      <c r="K129" s="69"/>
      <c r="L129" s="70"/>
      <c r="M129" s="69"/>
      <c r="N129" s="69"/>
      <c r="Q129" s="73"/>
      <c r="R129" s="73"/>
      <c r="S129" s="73"/>
      <c r="T129" s="73"/>
      <c r="U129" s="73"/>
      <c r="V129" s="73"/>
      <c r="W129" s="73"/>
      <c r="X129" s="73"/>
    </row>
    <row r="130" spans="1:24" s="68" customFormat="1" x14ac:dyDescent="0.25">
      <c r="A130" s="71"/>
      <c r="B130" s="66"/>
      <c r="C130" s="67"/>
      <c r="D130" s="66"/>
      <c r="E130" s="66"/>
      <c r="F130" s="66"/>
      <c r="I130" s="69"/>
      <c r="J130" s="69"/>
      <c r="K130" s="69"/>
      <c r="L130" s="70"/>
      <c r="M130" s="69"/>
      <c r="N130" s="69"/>
      <c r="Q130" s="73"/>
      <c r="R130" s="73"/>
      <c r="S130" s="73"/>
      <c r="T130" s="73"/>
      <c r="U130" s="73"/>
      <c r="V130" s="73"/>
      <c r="W130" s="73"/>
      <c r="X130" s="73"/>
    </row>
    <row r="131" spans="1:24" s="68" customFormat="1" x14ac:dyDescent="0.25">
      <c r="A131" s="71"/>
      <c r="B131" s="66"/>
      <c r="C131" s="67"/>
      <c r="D131" s="66"/>
      <c r="E131" s="66"/>
      <c r="F131" s="66"/>
      <c r="I131" s="69"/>
      <c r="J131" s="69"/>
      <c r="K131" s="69"/>
      <c r="L131" s="70"/>
      <c r="M131" s="69"/>
      <c r="N131" s="69"/>
      <c r="Q131" s="73"/>
      <c r="R131" s="73"/>
      <c r="S131" s="73"/>
      <c r="T131" s="73"/>
      <c r="U131" s="73"/>
      <c r="V131" s="73"/>
      <c r="W131" s="73"/>
      <c r="X131" s="73"/>
    </row>
    <row r="132" spans="1:24" s="68" customFormat="1" x14ac:dyDescent="0.25">
      <c r="A132" s="71"/>
      <c r="B132" s="66"/>
      <c r="C132" s="67"/>
      <c r="D132" s="66"/>
      <c r="E132" s="66"/>
      <c r="F132" s="66"/>
      <c r="I132" s="69"/>
      <c r="J132" s="69"/>
      <c r="K132" s="69"/>
      <c r="L132" s="70"/>
      <c r="M132" s="69"/>
      <c r="N132" s="69"/>
      <c r="Q132" s="73"/>
      <c r="R132" s="73"/>
      <c r="S132" s="73"/>
      <c r="T132" s="73"/>
      <c r="U132" s="73"/>
      <c r="V132" s="73"/>
      <c r="W132" s="73"/>
      <c r="X132" s="73"/>
    </row>
    <row r="133" spans="1:24" s="68" customFormat="1" x14ac:dyDescent="0.25">
      <c r="A133" s="71"/>
      <c r="B133" s="66"/>
      <c r="C133" s="67"/>
      <c r="D133" s="66"/>
      <c r="E133" s="66"/>
      <c r="F133" s="66"/>
      <c r="I133" s="69"/>
      <c r="J133" s="69"/>
      <c r="K133" s="69"/>
      <c r="L133" s="70"/>
      <c r="M133" s="69"/>
      <c r="N133" s="69"/>
      <c r="Q133" s="73"/>
      <c r="R133" s="73"/>
      <c r="S133" s="73"/>
      <c r="T133" s="73"/>
      <c r="U133" s="73"/>
      <c r="V133" s="73"/>
      <c r="W133" s="73"/>
      <c r="X133" s="73"/>
    </row>
    <row r="134" spans="1:24" s="68" customFormat="1" x14ac:dyDescent="0.25">
      <c r="A134" s="71"/>
      <c r="B134" s="66"/>
      <c r="C134" s="67"/>
      <c r="D134" s="66"/>
      <c r="E134" s="66"/>
      <c r="F134" s="66"/>
      <c r="I134" s="69"/>
      <c r="J134" s="69"/>
      <c r="K134" s="69"/>
      <c r="L134" s="70"/>
      <c r="M134" s="69"/>
      <c r="N134" s="69"/>
      <c r="Q134" s="73"/>
      <c r="R134" s="73"/>
      <c r="S134" s="73"/>
      <c r="T134" s="73"/>
      <c r="U134" s="73"/>
      <c r="V134" s="73"/>
      <c r="W134" s="73"/>
      <c r="X134" s="73"/>
    </row>
    <row r="135" spans="1:24" s="68" customFormat="1" x14ac:dyDescent="0.25">
      <c r="A135" s="71"/>
      <c r="B135" s="66"/>
      <c r="C135" s="67"/>
      <c r="D135" s="66"/>
      <c r="E135" s="66"/>
      <c r="F135" s="66"/>
      <c r="I135" s="69"/>
      <c r="J135" s="69"/>
      <c r="K135" s="69"/>
      <c r="L135" s="70"/>
      <c r="M135" s="69"/>
      <c r="N135" s="69"/>
      <c r="Q135" s="73"/>
      <c r="R135" s="73"/>
      <c r="S135" s="73"/>
      <c r="T135" s="73"/>
      <c r="U135" s="73"/>
      <c r="V135" s="73"/>
      <c r="W135" s="73"/>
      <c r="X135" s="73"/>
    </row>
    <row r="136" spans="1:24" s="68" customFormat="1" x14ac:dyDescent="0.25">
      <c r="A136" s="71"/>
      <c r="B136" s="66"/>
      <c r="C136" s="67"/>
      <c r="D136" s="66"/>
      <c r="E136" s="66"/>
      <c r="F136" s="66"/>
      <c r="I136" s="69"/>
      <c r="J136" s="69"/>
      <c r="K136" s="69"/>
      <c r="L136" s="70"/>
      <c r="M136" s="69"/>
      <c r="N136" s="69"/>
      <c r="Q136" s="73"/>
      <c r="R136" s="73"/>
      <c r="S136" s="73"/>
      <c r="T136" s="73"/>
      <c r="U136" s="73"/>
      <c r="V136" s="73"/>
      <c r="W136" s="73"/>
      <c r="X136" s="73"/>
    </row>
    <row r="137" spans="1:24" s="68" customFormat="1" x14ac:dyDescent="0.25">
      <c r="A137" s="71"/>
      <c r="B137" s="66"/>
      <c r="C137" s="67"/>
      <c r="D137" s="66"/>
      <c r="E137" s="66"/>
      <c r="F137" s="66"/>
      <c r="I137" s="69"/>
      <c r="J137" s="69"/>
      <c r="K137" s="69"/>
      <c r="L137" s="70"/>
      <c r="M137" s="69"/>
      <c r="N137" s="69"/>
      <c r="Q137" s="73"/>
      <c r="R137" s="73"/>
      <c r="S137" s="73"/>
      <c r="T137" s="73"/>
      <c r="U137" s="73"/>
      <c r="V137" s="73"/>
      <c r="W137" s="73"/>
      <c r="X137" s="73"/>
    </row>
    <row r="138" spans="1:24" s="68" customFormat="1" x14ac:dyDescent="0.25">
      <c r="A138" s="71"/>
      <c r="B138" s="66"/>
      <c r="C138" s="67"/>
      <c r="D138" s="66"/>
      <c r="E138" s="66"/>
      <c r="F138" s="66"/>
      <c r="I138" s="69"/>
      <c r="J138" s="69"/>
      <c r="K138" s="69"/>
      <c r="L138" s="70"/>
      <c r="M138" s="69"/>
      <c r="N138" s="69"/>
      <c r="Q138" s="73"/>
      <c r="R138" s="73"/>
      <c r="S138" s="73"/>
      <c r="T138" s="73"/>
      <c r="U138" s="73"/>
      <c r="V138" s="73"/>
      <c r="W138" s="73"/>
      <c r="X138" s="73"/>
    </row>
    <row r="139" spans="1:24" s="68" customFormat="1" x14ac:dyDescent="0.25">
      <c r="A139" s="71"/>
      <c r="B139" s="66"/>
      <c r="C139" s="67"/>
      <c r="D139" s="66"/>
      <c r="E139" s="66"/>
      <c r="F139" s="66"/>
      <c r="I139" s="69"/>
      <c r="J139" s="69"/>
      <c r="K139" s="69"/>
      <c r="L139" s="70"/>
      <c r="M139" s="69"/>
      <c r="N139" s="69"/>
      <c r="Q139" s="73"/>
      <c r="R139" s="73"/>
      <c r="S139" s="73"/>
      <c r="T139" s="73"/>
      <c r="U139" s="73"/>
      <c r="V139" s="73"/>
      <c r="W139" s="73"/>
      <c r="X139" s="73"/>
    </row>
    <row r="140" spans="1:24" s="68" customFormat="1" x14ac:dyDescent="0.25">
      <c r="A140" s="71"/>
      <c r="B140" s="66"/>
      <c r="C140" s="67"/>
      <c r="D140" s="66"/>
      <c r="E140" s="66"/>
      <c r="F140" s="66"/>
      <c r="I140" s="69"/>
      <c r="J140" s="69"/>
      <c r="K140" s="69"/>
      <c r="L140" s="70"/>
      <c r="M140" s="69"/>
      <c r="N140" s="69"/>
      <c r="Q140" s="73"/>
      <c r="R140" s="73"/>
      <c r="S140" s="73"/>
      <c r="T140" s="73"/>
      <c r="U140" s="73"/>
      <c r="V140" s="73"/>
      <c r="W140" s="73"/>
      <c r="X140" s="73"/>
    </row>
    <row r="141" spans="1:24" s="68" customFormat="1" x14ac:dyDescent="0.25">
      <c r="A141" s="71"/>
      <c r="B141" s="66"/>
      <c r="C141" s="67"/>
      <c r="D141" s="66"/>
      <c r="E141" s="66"/>
      <c r="F141" s="66"/>
      <c r="I141" s="69"/>
      <c r="J141" s="69"/>
      <c r="K141" s="69"/>
      <c r="L141" s="70"/>
      <c r="M141" s="69"/>
      <c r="N141" s="69"/>
      <c r="Q141" s="73"/>
      <c r="R141" s="73"/>
      <c r="S141" s="73"/>
      <c r="T141" s="73"/>
      <c r="U141" s="73"/>
      <c r="V141" s="73"/>
      <c r="W141" s="73"/>
      <c r="X141" s="73"/>
    </row>
    <row r="142" spans="1:24" s="68" customFormat="1" x14ac:dyDescent="0.25">
      <c r="A142" s="71"/>
      <c r="B142" s="66"/>
      <c r="C142" s="67"/>
      <c r="D142" s="66"/>
      <c r="E142" s="66"/>
      <c r="F142" s="66"/>
      <c r="I142" s="69"/>
      <c r="J142" s="69"/>
      <c r="K142" s="69"/>
      <c r="L142" s="70"/>
      <c r="M142" s="69"/>
      <c r="N142" s="69"/>
      <c r="Q142" s="73"/>
      <c r="R142" s="73"/>
      <c r="S142" s="73"/>
      <c r="T142" s="73"/>
      <c r="U142" s="73"/>
      <c r="V142" s="73"/>
      <c r="W142" s="73"/>
      <c r="X142" s="73"/>
    </row>
    <row r="143" spans="1:24" s="68" customFormat="1" x14ac:dyDescent="0.25">
      <c r="A143" s="71"/>
      <c r="B143" s="66"/>
      <c r="C143" s="67"/>
      <c r="D143" s="66"/>
      <c r="E143" s="66"/>
      <c r="F143" s="66"/>
      <c r="I143" s="69"/>
      <c r="J143" s="69"/>
      <c r="K143" s="69"/>
      <c r="L143" s="70"/>
      <c r="M143" s="69"/>
      <c r="N143" s="69"/>
      <c r="Q143" s="73"/>
      <c r="R143" s="73"/>
      <c r="S143" s="73"/>
      <c r="T143" s="73"/>
      <c r="U143" s="73"/>
      <c r="V143" s="73"/>
      <c r="W143" s="73"/>
      <c r="X143" s="73"/>
    </row>
    <row r="144" spans="1:24" s="68" customFormat="1" x14ac:dyDescent="0.25">
      <c r="A144" s="71"/>
      <c r="B144" s="66"/>
      <c r="C144" s="67"/>
      <c r="D144" s="66"/>
      <c r="E144" s="66"/>
      <c r="F144" s="66"/>
      <c r="I144" s="69"/>
      <c r="J144" s="69"/>
      <c r="K144" s="69"/>
      <c r="L144" s="70"/>
      <c r="M144" s="69"/>
      <c r="N144" s="69"/>
      <c r="Q144" s="73"/>
      <c r="R144" s="73"/>
      <c r="S144" s="73"/>
      <c r="T144" s="73"/>
      <c r="U144" s="73"/>
      <c r="V144" s="73"/>
      <c r="W144" s="73"/>
      <c r="X144" s="73"/>
    </row>
    <row r="145" spans="1:24" s="68" customFormat="1" x14ac:dyDescent="0.25">
      <c r="A145" s="71"/>
      <c r="B145" s="66"/>
      <c r="C145" s="67"/>
      <c r="D145" s="66"/>
      <c r="E145" s="66"/>
      <c r="F145" s="66"/>
      <c r="I145" s="69"/>
      <c r="J145" s="69"/>
      <c r="K145" s="69"/>
      <c r="L145" s="70"/>
      <c r="M145" s="69"/>
      <c r="N145" s="69"/>
      <c r="Q145" s="73"/>
      <c r="R145" s="73"/>
      <c r="S145" s="73"/>
      <c r="T145" s="73"/>
      <c r="U145" s="73"/>
      <c r="V145" s="73"/>
      <c r="W145" s="73"/>
      <c r="X145" s="73"/>
    </row>
    <row r="146" spans="1:24" s="68" customFormat="1" x14ac:dyDescent="0.25">
      <c r="A146" s="71"/>
      <c r="B146" s="66"/>
      <c r="C146" s="67"/>
      <c r="D146" s="66"/>
      <c r="E146" s="66"/>
      <c r="F146" s="66"/>
      <c r="I146" s="69"/>
      <c r="J146" s="69"/>
      <c r="K146" s="69"/>
      <c r="L146" s="70"/>
      <c r="M146" s="69"/>
      <c r="N146" s="69"/>
      <c r="Q146" s="73"/>
      <c r="R146" s="73"/>
      <c r="S146" s="73"/>
      <c r="T146" s="73"/>
      <c r="U146" s="73"/>
      <c r="V146" s="73"/>
      <c r="W146" s="73"/>
      <c r="X146" s="73"/>
    </row>
    <row r="147" spans="1:24" s="68" customFormat="1" x14ac:dyDescent="0.25">
      <c r="A147" s="71"/>
      <c r="B147" s="66"/>
      <c r="C147" s="67"/>
      <c r="D147" s="66"/>
      <c r="E147" s="66"/>
      <c r="F147" s="66"/>
      <c r="I147" s="69"/>
      <c r="J147" s="69"/>
      <c r="K147" s="69"/>
      <c r="L147" s="70"/>
      <c r="M147" s="69"/>
      <c r="N147" s="69"/>
      <c r="Q147" s="73"/>
      <c r="R147" s="73"/>
      <c r="S147" s="73"/>
      <c r="T147" s="73"/>
      <c r="U147" s="73"/>
      <c r="V147" s="73"/>
      <c r="W147" s="73"/>
      <c r="X147" s="73"/>
    </row>
    <row r="148" spans="1:24" s="68" customFormat="1" x14ac:dyDescent="0.25">
      <c r="A148" s="71"/>
      <c r="B148" s="66"/>
      <c r="C148" s="67"/>
      <c r="D148" s="66"/>
      <c r="E148" s="66"/>
      <c r="F148" s="66"/>
      <c r="I148" s="69"/>
      <c r="J148" s="69"/>
      <c r="K148" s="69"/>
      <c r="L148" s="70"/>
      <c r="M148" s="69"/>
      <c r="N148" s="69"/>
      <c r="Q148" s="73"/>
      <c r="R148" s="73"/>
      <c r="S148" s="73"/>
      <c r="T148" s="73"/>
      <c r="U148" s="73"/>
      <c r="V148" s="73"/>
      <c r="W148" s="73"/>
      <c r="X148" s="73"/>
    </row>
    <row r="149" spans="1:24" s="68" customFormat="1" x14ac:dyDescent="0.25">
      <c r="A149" s="71"/>
      <c r="B149" s="66"/>
      <c r="C149" s="67"/>
      <c r="D149" s="66"/>
      <c r="E149" s="66"/>
      <c r="F149" s="66"/>
      <c r="I149" s="69"/>
      <c r="J149" s="69"/>
      <c r="K149" s="69"/>
      <c r="L149" s="70"/>
      <c r="M149" s="69"/>
      <c r="N149" s="69"/>
      <c r="Q149" s="73"/>
      <c r="R149" s="73"/>
      <c r="S149" s="73"/>
      <c r="T149" s="73"/>
      <c r="U149" s="73"/>
      <c r="V149" s="73"/>
      <c r="W149" s="73"/>
      <c r="X149" s="73"/>
    </row>
    <row r="150" spans="1:24" s="68" customFormat="1" x14ac:dyDescent="0.25">
      <c r="A150" s="71"/>
      <c r="B150" s="66"/>
      <c r="C150" s="67"/>
      <c r="D150" s="66"/>
      <c r="E150" s="66"/>
      <c r="F150" s="66"/>
      <c r="I150" s="69"/>
      <c r="J150" s="69"/>
      <c r="K150" s="69"/>
      <c r="L150" s="70"/>
      <c r="M150" s="69"/>
      <c r="N150" s="69"/>
      <c r="Q150" s="73"/>
      <c r="R150" s="73"/>
      <c r="S150" s="73"/>
      <c r="T150" s="73"/>
      <c r="U150" s="73"/>
      <c r="V150" s="73"/>
      <c r="W150" s="73"/>
      <c r="X150" s="73"/>
    </row>
    <row r="151" spans="1:24" s="68" customFormat="1" x14ac:dyDescent="0.25">
      <c r="A151" s="71"/>
      <c r="B151" s="66"/>
      <c r="C151" s="67"/>
      <c r="D151" s="66"/>
      <c r="E151" s="66"/>
      <c r="F151" s="66"/>
      <c r="I151" s="69"/>
      <c r="J151" s="69"/>
      <c r="K151" s="69"/>
      <c r="L151" s="70"/>
      <c r="M151" s="69"/>
      <c r="N151" s="69"/>
      <c r="Q151" s="73"/>
      <c r="R151" s="73"/>
      <c r="S151" s="73"/>
      <c r="T151" s="73"/>
      <c r="U151" s="73"/>
      <c r="V151" s="73"/>
      <c r="W151" s="73"/>
      <c r="X151" s="73"/>
    </row>
    <row r="152" spans="1:24" s="68" customFormat="1" x14ac:dyDescent="0.25">
      <c r="A152" s="71"/>
      <c r="B152" s="66"/>
      <c r="C152" s="67"/>
      <c r="D152" s="66"/>
      <c r="E152" s="66"/>
      <c r="F152" s="66"/>
      <c r="I152" s="69"/>
      <c r="J152" s="69"/>
      <c r="K152" s="69"/>
      <c r="L152" s="70"/>
      <c r="M152" s="69"/>
      <c r="N152" s="69"/>
      <c r="Q152" s="73"/>
      <c r="R152" s="73"/>
      <c r="S152" s="73"/>
      <c r="T152" s="73"/>
      <c r="U152" s="73"/>
      <c r="V152" s="73"/>
      <c r="W152" s="73"/>
      <c r="X152" s="73"/>
    </row>
    <row r="153" spans="1:24" s="68" customFormat="1" x14ac:dyDescent="0.25">
      <c r="A153" s="71"/>
      <c r="B153" s="66"/>
      <c r="C153" s="67"/>
      <c r="D153" s="66"/>
      <c r="E153" s="66"/>
      <c r="F153" s="66"/>
      <c r="I153" s="69"/>
      <c r="J153" s="69"/>
      <c r="K153" s="69"/>
      <c r="L153" s="70"/>
      <c r="M153" s="69"/>
      <c r="N153" s="69"/>
      <c r="Q153" s="73"/>
      <c r="R153" s="73"/>
      <c r="S153" s="73"/>
      <c r="T153" s="73"/>
      <c r="U153" s="73"/>
      <c r="V153" s="73"/>
      <c r="W153" s="73"/>
      <c r="X153" s="73"/>
    </row>
    <row r="154" spans="1:24" s="68" customFormat="1" x14ac:dyDescent="0.25">
      <c r="A154" s="71"/>
      <c r="B154" s="66"/>
      <c r="C154" s="67"/>
      <c r="D154" s="66"/>
      <c r="E154" s="66"/>
      <c r="F154" s="66"/>
      <c r="I154" s="69"/>
      <c r="J154" s="69"/>
      <c r="K154" s="69"/>
      <c r="L154" s="70"/>
      <c r="M154" s="69"/>
      <c r="N154" s="69"/>
      <c r="Q154" s="73"/>
      <c r="R154" s="73"/>
      <c r="S154" s="73"/>
      <c r="T154" s="73"/>
      <c r="U154" s="73"/>
      <c r="V154" s="73"/>
      <c r="W154" s="73"/>
      <c r="X154" s="73"/>
    </row>
    <row r="155" spans="1:24" s="68" customFormat="1" x14ac:dyDescent="0.25">
      <c r="A155" s="71"/>
      <c r="B155" s="66"/>
      <c r="C155" s="67"/>
      <c r="D155" s="66"/>
      <c r="E155" s="66"/>
      <c r="F155" s="66"/>
      <c r="I155" s="69"/>
      <c r="J155" s="69"/>
      <c r="K155" s="69"/>
      <c r="L155" s="70"/>
      <c r="M155" s="69"/>
      <c r="N155" s="69"/>
      <c r="Q155" s="73"/>
      <c r="R155" s="73"/>
      <c r="S155" s="73"/>
      <c r="T155" s="73"/>
      <c r="U155" s="73"/>
      <c r="V155" s="73"/>
      <c r="W155" s="73"/>
      <c r="X155" s="73"/>
    </row>
    <row r="156" spans="1:24" s="68" customFormat="1" x14ac:dyDescent="0.25">
      <c r="A156" s="71"/>
      <c r="B156" s="66"/>
      <c r="C156" s="67"/>
      <c r="D156" s="66"/>
      <c r="E156" s="66"/>
      <c r="F156" s="66"/>
      <c r="I156" s="69"/>
      <c r="J156" s="69"/>
      <c r="K156" s="69"/>
      <c r="L156" s="70"/>
      <c r="M156" s="69"/>
      <c r="N156" s="69"/>
      <c r="Q156" s="73"/>
      <c r="R156" s="73"/>
      <c r="S156" s="73"/>
      <c r="T156" s="73"/>
      <c r="U156" s="73"/>
      <c r="V156" s="73"/>
      <c r="W156" s="73"/>
      <c r="X156" s="73"/>
    </row>
    <row r="157" spans="1:24" s="68" customFormat="1" x14ac:dyDescent="0.25">
      <c r="A157" s="71"/>
      <c r="B157" s="66"/>
      <c r="C157" s="67"/>
      <c r="D157" s="66"/>
      <c r="E157" s="66"/>
      <c r="F157" s="66"/>
      <c r="I157" s="69"/>
      <c r="J157" s="69"/>
      <c r="K157" s="69"/>
      <c r="L157" s="70"/>
      <c r="M157" s="69"/>
      <c r="N157" s="69"/>
      <c r="Q157" s="73"/>
      <c r="R157" s="73"/>
      <c r="S157" s="73"/>
      <c r="T157" s="73"/>
      <c r="U157" s="73"/>
      <c r="V157" s="73"/>
      <c r="W157" s="73"/>
      <c r="X157" s="73"/>
    </row>
    <row r="158" spans="1:24" s="68" customFormat="1" x14ac:dyDescent="0.25">
      <c r="A158" s="71"/>
      <c r="B158" s="66"/>
      <c r="C158" s="67"/>
      <c r="D158" s="66"/>
      <c r="E158" s="66"/>
      <c r="F158" s="66"/>
      <c r="I158" s="69"/>
      <c r="J158" s="69"/>
      <c r="K158" s="69"/>
      <c r="L158" s="70"/>
      <c r="M158" s="69"/>
      <c r="N158" s="69"/>
      <c r="Q158" s="73"/>
      <c r="R158" s="73"/>
      <c r="S158" s="73"/>
      <c r="T158" s="73"/>
      <c r="U158" s="73"/>
      <c r="V158" s="73"/>
      <c r="W158" s="73"/>
      <c r="X158" s="73"/>
    </row>
    <row r="159" spans="1:24" s="68" customFormat="1" x14ac:dyDescent="0.25">
      <c r="A159" s="71"/>
      <c r="B159" s="66"/>
      <c r="C159" s="67"/>
      <c r="D159" s="66"/>
      <c r="E159" s="66"/>
      <c r="F159" s="66"/>
      <c r="I159" s="69"/>
      <c r="J159" s="69"/>
      <c r="K159" s="69"/>
      <c r="L159" s="70"/>
      <c r="M159" s="69"/>
      <c r="N159" s="69"/>
      <c r="Q159" s="73"/>
      <c r="R159" s="73"/>
      <c r="S159" s="73"/>
      <c r="T159" s="73"/>
      <c r="U159" s="73"/>
      <c r="V159" s="73"/>
      <c r="W159" s="73"/>
      <c r="X159" s="73"/>
    </row>
    <row r="160" spans="1:24" s="68" customFormat="1" x14ac:dyDescent="0.25">
      <c r="A160" s="71"/>
      <c r="B160" s="66"/>
      <c r="C160" s="67"/>
      <c r="D160" s="66"/>
      <c r="E160" s="66"/>
      <c r="F160" s="66"/>
      <c r="I160" s="69"/>
      <c r="J160" s="69"/>
      <c r="K160" s="69"/>
      <c r="L160" s="70"/>
      <c r="M160" s="69"/>
      <c r="N160" s="69"/>
      <c r="Q160" s="73"/>
      <c r="R160" s="73"/>
      <c r="S160" s="73"/>
      <c r="T160" s="73"/>
      <c r="U160" s="73"/>
      <c r="V160" s="73"/>
      <c r="W160" s="73"/>
      <c r="X160" s="73"/>
    </row>
    <row r="161" spans="1:24" s="68" customFormat="1" x14ac:dyDescent="0.25">
      <c r="A161" s="71"/>
      <c r="B161" s="66"/>
      <c r="C161" s="67"/>
      <c r="D161" s="66"/>
      <c r="E161" s="66"/>
      <c r="F161" s="66"/>
      <c r="I161" s="69"/>
      <c r="J161" s="69"/>
      <c r="K161" s="69"/>
      <c r="L161" s="70"/>
      <c r="M161" s="69"/>
      <c r="N161" s="69"/>
      <c r="Q161" s="73"/>
      <c r="R161" s="73"/>
      <c r="S161" s="73"/>
      <c r="T161" s="73"/>
      <c r="U161" s="73"/>
      <c r="V161" s="73"/>
      <c r="W161" s="73"/>
      <c r="X161" s="73"/>
    </row>
    <row r="162" spans="1:24" s="68" customFormat="1" x14ac:dyDescent="0.25">
      <c r="A162" s="71"/>
      <c r="B162" s="66"/>
      <c r="C162" s="67"/>
      <c r="D162" s="66"/>
      <c r="E162" s="66"/>
      <c r="F162" s="66"/>
      <c r="I162" s="69"/>
      <c r="J162" s="69"/>
      <c r="K162" s="69"/>
      <c r="L162" s="70"/>
      <c r="M162" s="69"/>
      <c r="N162" s="69"/>
      <c r="Q162" s="73"/>
      <c r="R162" s="73"/>
      <c r="S162" s="73"/>
      <c r="T162" s="73"/>
      <c r="U162" s="73"/>
      <c r="V162" s="73"/>
      <c r="W162" s="73"/>
      <c r="X162" s="73"/>
    </row>
    <row r="163" spans="1:24" s="68" customFormat="1" x14ac:dyDescent="0.25">
      <c r="A163" s="71"/>
      <c r="B163" s="66"/>
      <c r="C163" s="67"/>
      <c r="D163" s="66"/>
      <c r="E163" s="66"/>
      <c r="F163" s="66"/>
      <c r="I163" s="69"/>
      <c r="J163" s="69"/>
      <c r="K163" s="69"/>
      <c r="L163" s="70"/>
      <c r="M163" s="69"/>
      <c r="N163" s="69"/>
      <c r="Q163" s="73"/>
      <c r="R163" s="73"/>
      <c r="S163" s="73"/>
      <c r="T163" s="73"/>
      <c r="U163" s="73"/>
      <c r="V163" s="73"/>
      <c r="W163" s="73"/>
      <c r="X163" s="73"/>
    </row>
    <row r="164" spans="1:24" s="68" customFormat="1" x14ac:dyDescent="0.25">
      <c r="A164" s="71"/>
      <c r="B164" s="66"/>
      <c r="C164" s="67"/>
      <c r="D164" s="66"/>
      <c r="E164" s="66"/>
      <c r="F164" s="66"/>
      <c r="I164" s="69"/>
      <c r="J164" s="69"/>
      <c r="K164" s="69"/>
      <c r="L164" s="70"/>
      <c r="M164" s="69"/>
      <c r="N164" s="69"/>
      <c r="Q164" s="73"/>
      <c r="R164" s="73"/>
      <c r="S164" s="73"/>
      <c r="T164" s="73"/>
      <c r="U164" s="73"/>
      <c r="V164" s="73"/>
      <c r="W164" s="73"/>
      <c r="X164" s="73"/>
    </row>
    <row r="165" spans="1:24" s="68" customFormat="1" x14ac:dyDescent="0.25">
      <c r="A165" s="71"/>
      <c r="B165" s="66"/>
      <c r="C165" s="67"/>
      <c r="D165" s="66"/>
      <c r="E165" s="66"/>
      <c r="F165" s="66"/>
      <c r="I165" s="69"/>
      <c r="J165" s="69"/>
      <c r="K165" s="69"/>
      <c r="L165" s="70"/>
      <c r="M165" s="69"/>
      <c r="N165" s="69"/>
      <c r="Q165" s="73"/>
      <c r="R165" s="73"/>
      <c r="S165" s="73"/>
      <c r="T165" s="73"/>
      <c r="U165" s="73"/>
      <c r="V165" s="73"/>
      <c r="W165" s="73"/>
      <c r="X165" s="73"/>
    </row>
    <row r="166" spans="1:24" s="68" customFormat="1" x14ac:dyDescent="0.25">
      <c r="A166" s="71"/>
      <c r="B166" s="66"/>
      <c r="C166" s="67"/>
      <c r="D166" s="66"/>
      <c r="E166" s="66"/>
      <c r="F166" s="66"/>
      <c r="I166" s="69"/>
      <c r="J166" s="69"/>
      <c r="K166" s="69"/>
      <c r="L166" s="70"/>
      <c r="M166" s="69"/>
      <c r="N166" s="69"/>
      <c r="Q166" s="73"/>
      <c r="R166" s="73"/>
      <c r="S166" s="73"/>
      <c r="T166" s="73"/>
      <c r="U166" s="73"/>
      <c r="V166" s="73"/>
      <c r="W166" s="73"/>
      <c r="X166" s="73"/>
    </row>
    <row r="167" spans="1:24" s="68" customFormat="1" x14ac:dyDescent="0.25">
      <c r="A167" s="71"/>
      <c r="B167" s="66"/>
      <c r="C167" s="67"/>
      <c r="D167" s="66"/>
      <c r="E167" s="66"/>
      <c r="F167" s="66"/>
      <c r="I167" s="69"/>
      <c r="J167" s="69"/>
      <c r="K167" s="69"/>
      <c r="L167" s="70"/>
      <c r="M167" s="69"/>
      <c r="N167" s="69"/>
      <c r="Q167" s="73"/>
      <c r="R167" s="73"/>
      <c r="S167" s="73"/>
      <c r="T167" s="73"/>
      <c r="U167" s="73"/>
      <c r="V167" s="73"/>
      <c r="W167" s="73"/>
      <c r="X167" s="73"/>
    </row>
    <row r="168" spans="1:24" s="68" customFormat="1" x14ac:dyDescent="0.25">
      <c r="A168" s="71"/>
      <c r="B168" s="66"/>
      <c r="C168" s="67"/>
      <c r="D168" s="66"/>
      <c r="E168" s="66"/>
      <c r="F168" s="66"/>
      <c r="I168" s="69"/>
      <c r="J168" s="69"/>
      <c r="K168" s="69"/>
      <c r="L168" s="70"/>
      <c r="M168" s="69"/>
      <c r="N168" s="69"/>
      <c r="Q168" s="73"/>
      <c r="R168" s="73"/>
      <c r="S168" s="73"/>
      <c r="T168" s="73"/>
      <c r="U168" s="73"/>
      <c r="V168" s="73"/>
      <c r="W168" s="73"/>
      <c r="X168" s="73"/>
    </row>
    <row r="169" spans="1:24" s="68" customFormat="1" x14ac:dyDescent="0.25">
      <c r="A169" s="71"/>
      <c r="B169" s="66"/>
      <c r="C169" s="67"/>
      <c r="D169" s="66"/>
      <c r="E169" s="66"/>
      <c r="F169" s="66"/>
      <c r="I169" s="69"/>
      <c r="J169" s="69"/>
      <c r="K169" s="69"/>
      <c r="L169" s="70"/>
      <c r="M169" s="69"/>
      <c r="N169" s="69"/>
      <c r="Q169" s="73"/>
      <c r="R169" s="73"/>
      <c r="S169" s="73"/>
      <c r="T169" s="73"/>
      <c r="U169" s="73"/>
      <c r="V169" s="73"/>
      <c r="W169" s="73"/>
      <c r="X169" s="73"/>
    </row>
    <row r="170" spans="1:24" s="68" customFormat="1" x14ac:dyDescent="0.25">
      <c r="A170" s="71"/>
      <c r="B170" s="66"/>
      <c r="C170" s="67"/>
      <c r="D170" s="66"/>
      <c r="E170" s="66"/>
      <c r="F170" s="66"/>
      <c r="I170" s="69"/>
      <c r="J170" s="69"/>
      <c r="K170" s="69"/>
      <c r="L170" s="70"/>
      <c r="M170" s="69"/>
      <c r="N170" s="69"/>
      <c r="Q170" s="73"/>
      <c r="R170" s="73"/>
      <c r="S170" s="73"/>
      <c r="T170" s="73"/>
      <c r="U170" s="73"/>
      <c r="V170" s="73"/>
      <c r="W170" s="73"/>
      <c r="X170" s="73"/>
    </row>
    <row r="171" spans="1:24" s="68" customFormat="1" x14ac:dyDescent="0.25">
      <c r="A171" s="71"/>
      <c r="B171" s="66"/>
      <c r="C171" s="67"/>
      <c r="D171" s="66"/>
      <c r="E171" s="66"/>
      <c r="F171" s="66"/>
      <c r="I171" s="69"/>
      <c r="J171" s="69"/>
      <c r="K171" s="69"/>
      <c r="L171" s="70"/>
      <c r="M171" s="69"/>
      <c r="N171" s="69"/>
      <c r="Q171" s="73"/>
      <c r="R171" s="73"/>
      <c r="S171" s="73"/>
      <c r="T171" s="73"/>
      <c r="U171" s="73"/>
      <c r="V171" s="73"/>
      <c r="W171" s="73"/>
      <c r="X171" s="73"/>
    </row>
    <row r="172" spans="1:24" s="68" customFormat="1" x14ac:dyDescent="0.25">
      <c r="A172" s="71"/>
      <c r="B172" s="66"/>
      <c r="C172" s="67"/>
      <c r="D172" s="66"/>
      <c r="E172" s="66"/>
      <c r="F172" s="66"/>
      <c r="I172" s="69"/>
      <c r="J172" s="69"/>
      <c r="K172" s="69"/>
      <c r="L172" s="70"/>
      <c r="M172" s="69"/>
      <c r="N172" s="69"/>
      <c r="Q172" s="73"/>
      <c r="R172" s="73"/>
      <c r="S172" s="73"/>
      <c r="T172" s="73"/>
      <c r="U172" s="73"/>
      <c r="V172" s="73"/>
      <c r="W172" s="73"/>
      <c r="X172" s="73"/>
    </row>
    <row r="173" spans="1:24" s="68" customFormat="1" x14ac:dyDescent="0.25">
      <c r="A173" s="71"/>
      <c r="B173" s="66"/>
      <c r="C173" s="67"/>
      <c r="D173" s="66"/>
      <c r="E173" s="66"/>
      <c r="F173" s="66"/>
      <c r="I173" s="69"/>
      <c r="J173" s="69"/>
      <c r="K173" s="69"/>
      <c r="L173" s="70"/>
      <c r="M173" s="69"/>
      <c r="N173" s="69"/>
      <c r="Q173" s="73"/>
      <c r="R173" s="73"/>
      <c r="S173" s="73"/>
      <c r="T173" s="73"/>
      <c r="U173" s="73"/>
      <c r="V173" s="73"/>
      <c r="W173" s="73"/>
      <c r="X173" s="73"/>
    </row>
    <row r="174" spans="1:24" s="68" customFormat="1" x14ac:dyDescent="0.25">
      <c r="A174" s="71"/>
      <c r="B174" s="66"/>
      <c r="C174" s="67"/>
      <c r="D174" s="66"/>
      <c r="E174" s="66"/>
      <c r="F174" s="66"/>
      <c r="I174" s="69"/>
      <c r="J174" s="69"/>
      <c r="K174" s="69"/>
      <c r="L174" s="70"/>
      <c r="M174" s="69"/>
      <c r="N174" s="69"/>
      <c r="Q174" s="73"/>
      <c r="R174" s="73"/>
      <c r="S174" s="73"/>
      <c r="T174" s="73"/>
      <c r="U174" s="73"/>
      <c r="V174" s="73"/>
      <c r="W174" s="73"/>
      <c r="X174" s="73"/>
    </row>
    <row r="175" spans="1:24" s="68" customFormat="1" x14ac:dyDescent="0.25">
      <c r="A175" s="71"/>
      <c r="B175" s="66"/>
      <c r="C175" s="67"/>
      <c r="D175" s="66"/>
      <c r="E175" s="66"/>
      <c r="F175" s="66"/>
      <c r="I175" s="69"/>
      <c r="J175" s="69"/>
      <c r="K175" s="69"/>
      <c r="L175" s="70"/>
      <c r="M175" s="69"/>
      <c r="N175" s="69"/>
      <c r="Q175" s="73"/>
      <c r="R175" s="73"/>
      <c r="S175" s="73"/>
      <c r="T175" s="73"/>
      <c r="U175" s="73"/>
      <c r="V175" s="73"/>
      <c r="W175" s="73"/>
      <c r="X175" s="73"/>
    </row>
    <row r="176" spans="1:24" s="68" customFormat="1" x14ac:dyDescent="0.25">
      <c r="A176" s="71"/>
      <c r="B176" s="66"/>
      <c r="C176" s="67"/>
      <c r="D176" s="66"/>
      <c r="E176" s="66"/>
      <c r="F176" s="66"/>
      <c r="I176" s="69"/>
      <c r="J176" s="69"/>
      <c r="K176" s="69"/>
      <c r="L176" s="70"/>
      <c r="M176" s="69"/>
      <c r="N176" s="69"/>
      <c r="Q176" s="73"/>
      <c r="R176" s="73"/>
      <c r="S176" s="73"/>
      <c r="T176" s="73"/>
      <c r="U176" s="73"/>
      <c r="V176" s="73"/>
      <c r="W176" s="73"/>
      <c r="X176" s="73"/>
    </row>
    <row r="177" spans="1:24" s="68" customFormat="1" x14ac:dyDescent="0.25">
      <c r="A177" s="71"/>
      <c r="B177" s="66"/>
      <c r="C177" s="67"/>
      <c r="D177" s="66"/>
      <c r="E177" s="66"/>
      <c r="F177" s="66"/>
      <c r="I177" s="69"/>
      <c r="J177" s="69"/>
      <c r="K177" s="69"/>
      <c r="L177" s="70"/>
      <c r="M177" s="69"/>
      <c r="N177" s="69"/>
      <c r="Q177" s="73"/>
      <c r="R177" s="73"/>
      <c r="S177" s="73"/>
      <c r="T177" s="73"/>
      <c r="U177" s="73"/>
      <c r="V177" s="73"/>
      <c r="W177" s="73"/>
      <c r="X177" s="73"/>
    </row>
    <row r="178" spans="1:24" s="68" customFormat="1" x14ac:dyDescent="0.25">
      <c r="A178" s="71"/>
      <c r="B178" s="66"/>
      <c r="C178" s="67"/>
      <c r="D178" s="66"/>
      <c r="E178" s="66"/>
      <c r="F178" s="66"/>
      <c r="I178" s="69"/>
      <c r="J178" s="69"/>
      <c r="K178" s="69"/>
      <c r="L178" s="70"/>
      <c r="M178" s="69"/>
      <c r="N178" s="69"/>
      <c r="Q178" s="73"/>
      <c r="R178" s="73"/>
      <c r="S178" s="73"/>
      <c r="T178" s="73"/>
      <c r="U178" s="73"/>
      <c r="V178" s="73"/>
      <c r="W178" s="73"/>
      <c r="X178" s="73"/>
    </row>
    <row r="179" spans="1:24" s="68" customFormat="1" x14ac:dyDescent="0.25">
      <c r="A179" s="71"/>
      <c r="B179" s="66"/>
      <c r="C179" s="67"/>
      <c r="D179" s="66"/>
      <c r="E179" s="66"/>
      <c r="F179" s="66"/>
      <c r="I179" s="69"/>
      <c r="J179" s="69"/>
      <c r="K179" s="69"/>
      <c r="L179" s="70"/>
      <c r="M179" s="69"/>
      <c r="N179" s="69"/>
      <c r="Q179" s="73"/>
      <c r="R179" s="73"/>
      <c r="S179" s="73"/>
      <c r="T179" s="73"/>
      <c r="U179" s="73"/>
      <c r="V179" s="73"/>
      <c r="W179" s="73"/>
      <c r="X179" s="73"/>
    </row>
    <row r="180" spans="1:24" s="68" customFormat="1" x14ac:dyDescent="0.25">
      <c r="A180" s="71"/>
      <c r="B180" s="66"/>
      <c r="C180" s="67"/>
      <c r="D180" s="66"/>
      <c r="E180" s="66"/>
      <c r="F180" s="66"/>
      <c r="I180" s="69"/>
      <c r="J180" s="69"/>
      <c r="K180" s="69"/>
      <c r="L180" s="70"/>
      <c r="M180" s="69"/>
      <c r="N180" s="69"/>
      <c r="Q180" s="73"/>
      <c r="R180" s="73"/>
      <c r="S180" s="73"/>
      <c r="T180" s="73"/>
      <c r="U180" s="73"/>
      <c r="V180" s="73"/>
      <c r="W180" s="73"/>
      <c r="X180" s="73"/>
    </row>
    <row r="181" spans="1:24" s="68" customFormat="1" x14ac:dyDescent="0.25">
      <c r="A181" s="71"/>
      <c r="B181" s="66"/>
      <c r="C181" s="67"/>
      <c r="D181" s="66"/>
      <c r="E181" s="66"/>
      <c r="F181" s="66"/>
      <c r="I181" s="69"/>
      <c r="J181" s="69"/>
      <c r="K181" s="69"/>
      <c r="L181" s="70"/>
      <c r="M181" s="69"/>
      <c r="N181" s="69"/>
      <c r="Q181" s="73"/>
      <c r="R181" s="73"/>
      <c r="S181" s="73"/>
      <c r="T181" s="73"/>
      <c r="U181" s="73"/>
      <c r="V181" s="73"/>
      <c r="W181" s="73"/>
      <c r="X181" s="73"/>
    </row>
    <row r="182" spans="1:24" s="68" customFormat="1" x14ac:dyDescent="0.25">
      <c r="A182" s="71"/>
      <c r="B182" s="66"/>
      <c r="C182" s="67"/>
      <c r="D182" s="66"/>
      <c r="E182" s="66"/>
      <c r="F182" s="66"/>
      <c r="I182" s="69"/>
      <c r="J182" s="69"/>
      <c r="K182" s="69"/>
      <c r="L182" s="70"/>
      <c r="M182" s="69"/>
      <c r="N182" s="69"/>
      <c r="Q182" s="73"/>
      <c r="R182" s="73"/>
      <c r="S182" s="73"/>
      <c r="T182" s="73"/>
      <c r="U182" s="73"/>
      <c r="V182" s="73"/>
      <c r="W182" s="73"/>
      <c r="X182" s="73"/>
    </row>
    <row r="183" spans="1:24" s="68" customFormat="1" x14ac:dyDescent="0.25">
      <c r="A183" s="71"/>
      <c r="B183" s="66"/>
      <c r="C183" s="67"/>
      <c r="D183" s="66"/>
      <c r="E183" s="66"/>
      <c r="F183" s="66"/>
      <c r="I183" s="69"/>
      <c r="J183" s="69"/>
      <c r="K183" s="69"/>
      <c r="L183" s="70"/>
      <c r="M183" s="69"/>
      <c r="N183" s="69"/>
      <c r="Q183" s="73"/>
      <c r="R183" s="73"/>
      <c r="S183" s="73"/>
      <c r="T183" s="73"/>
      <c r="U183" s="73"/>
      <c r="V183" s="73"/>
      <c r="W183" s="73"/>
      <c r="X183" s="73"/>
    </row>
    <row r="184" spans="1:24" s="68" customFormat="1" x14ac:dyDescent="0.25">
      <c r="A184" s="71"/>
      <c r="B184" s="66"/>
      <c r="C184" s="67"/>
      <c r="D184" s="66"/>
      <c r="E184" s="66"/>
      <c r="F184" s="66"/>
      <c r="I184" s="69"/>
      <c r="J184" s="69"/>
      <c r="K184" s="69"/>
      <c r="L184" s="70"/>
      <c r="M184" s="69"/>
      <c r="N184" s="69"/>
      <c r="Q184" s="73"/>
      <c r="R184" s="73"/>
      <c r="S184" s="73"/>
      <c r="T184" s="73"/>
      <c r="U184" s="73"/>
      <c r="V184" s="73"/>
      <c r="W184" s="73"/>
      <c r="X184" s="73"/>
    </row>
    <row r="185" spans="1:24" s="68" customFormat="1" x14ac:dyDescent="0.25">
      <c r="A185" s="71"/>
      <c r="B185" s="66"/>
      <c r="C185" s="67"/>
      <c r="D185" s="66"/>
      <c r="E185" s="66"/>
      <c r="F185" s="66"/>
      <c r="I185" s="69"/>
      <c r="J185" s="69"/>
      <c r="K185" s="69"/>
      <c r="L185" s="70"/>
      <c r="M185" s="69"/>
      <c r="N185" s="69"/>
      <c r="Q185" s="73"/>
      <c r="R185" s="73"/>
      <c r="S185" s="73"/>
      <c r="T185" s="73"/>
      <c r="U185" s="73"/>
      <c r="V185" s="73"/>
      <c r="W185" s="73"/>
      <c r="X185" s="73"/>
    </row>
    <row r="186" spans="1:24" s="68" customFormat="1" x14ac:dyDescent="0.25">
      <c r="A186" s="71"/>
      <c r="B186" s="66"/>
      <c r="C186" s="67"/>
      <c r="D186" s="66"/>
      <c r="E186" s="66"/>
      <c r="F186" s="66"/>
      <c r="I186" s="69"/>
      <c r="J186" s="69"/>
      <c r="K186" s="69"/>
      <c r="L186" s="70"/>
      <c r="M186" s="69"/>
      <c r="N186" s="69"/>
      <c r="Q186" s="73"/>
      <c r="R186" s="73"/>
      <c r="S186" s="73"/>
      <c r="T186" s="73"/>
      <c r="U186" s="73"/>
      <c r="V186" s="73"/>
      <c r="W186" s="73"/>
      <c r="X186" s="73"/>
    </row>
    <row r="187" spans="1:24" s="68" customFormat="1" x14ac:dyDescent="0.25">
      <c r="A187" s="71"/>
      <c r="B187" s="66"/>
      <c r="C187" s="67"/>
      <c r="D187" s="66"/>
      <c r="E187" s="66"/>
      <c r="F187" s="66"/>
      <c r="I187" s="69"/>
      <c r="J187" s="69"/>
      <c r="K187" s="69"/>
      <c r="L187" s="70"/>
      <c r="M187" s="69"/>
      <c r="N187" s="69"/>
      <c r="Q187" s="73"/>
      <c r="R187" s="73"/>
      <c r="S187" s="73"/>
      <c r="T187" s="73"/>
      <c r="U187" s="73"/>
      <c r="V187" s="73"/>
      <c r="W187" s="73"/>
      <c r="X187" s="73"/>
    </row>
    <row r="188" spans="1:24" s="68" customFormat="1" x14ac:dyDescent="0.25">
      <c r="A188" s="71"/>
      <c r="B188" s="66"/>
      <c r="C188" s="67"/>
      <c r="D188" s="66"/>
      <c r="E188" s="66"/>
      <c r="F188" s="66"/>
      <c r="I188" s="69"/>
      <c r="J188" s="69"/>
      <c r="K188" s="69"/>
      <c r="L188" s="70"/>
      <c r="M188" s="69"/>
      <c r="N188" s="69"/>
      <c r="Q188" s="73"/>
      <c r="R188" s="73"/>
      <c r="S188" s="73"/>
      <c r="T188" s="73"/>
      <c r="U188" s="73"/>
      <c r="V188" s="73"/>
      <c r="W188" s="73"/>
      <c r="X188" s="73"/>
    </row>
    <row r="189" spans="1:24" s="68" customFormat="1" x14ac:dyDescent="0.25">
      <c r="A189" s="71"/>
      <c r="B189" s="66"/>
      <c r="C189" s="67"/>
      <c r="D189" s="66"/>
      <c r="E189" s="66"/>
      <c r="F189" s="66"/>
      <c r="I189" s="69"/>
      <c r="J189" s="69"/>
      <c r="K189" s="69"/>
      <c r="L189" s="70"/>
      <c r="M189" s="69"/>
      <c r="N189" s="69"/>
      <c r="Q189" s="73"/>
      <c r="R189" s="73"/>
      <c r="S189" s="73"/>
      <c r="T189" s="73"/>
      <c r="U189" s="73"/>
      <c r="V189" s="73"/>
      <c r="W189" s="73"/>
      <c r="X189" s="73"/>
    </row>
    <row r="190" spans="1:24" s="68" customFormat="1" x14ac:dyDescent="0.25">
      <c r="A190" s="71"/>
      <c r="B190" s="66"/>
      <c r="C190" s="67"/>
      <c r="D190" s="66"/>
      <c r="E190" s="66"/>
      <c r="F190" s="66"/>
      <c r="I190" s="69"/>
      <c r="J190" s="69"/>
      <c r="K190" s="69"/>
      <c r="L190" s="70"/>
      <c r="M190" s="69"/>
      <c r="N190" s="69"/>
      <c r="Q190" s="73"/>
      <c r="R190" s="73"/>
      <c r="S190" s="73"/>
      <c r="T190" s="73"/>
      <c r="U190" s="73"/>
      <c r="V190" s="73"/>
      <c r="W190" s="73"/>
      <c r="X190" s="73"/>
    </row>
    <row r="191" spans="1:24" s="68" customFormat="1" x14ac:dyDescent="0.25">
      <c r="A191" s="71"/>
      <c r="B191" s="66"/>
      <c r="C191" s="67"/>
      <c r="D191" s="66"/>
      <c r="E191" s="66"/>
      <c r="F191" s="66"/>
      <c r="I191" s="69"/>
      <c r="J191" s="69"/>
      <c r="K191" s="69"/>
      <c r="L191" s="70"/>
      <c r="M191" s="69"/>
      <c r="N191" s="69"/>
      <c r="Q191" s="73"/>
      <c r="R191" s="73"/>
      <c r="S191" s="73"/>
      <c r="T191" s="73"/>
      <c r="U191" s="73"/>
      <c r="V191" s="73"/>
      <c r="W191" s="73"/>
      <c r="X191" s="73"/>
    </row>
    <row r="192" spans="1:24" s="68" customFormat="1" x14ac:dyDescent="0.25">
      <c r="A192" s="71"/>
      <c r="B192" s="66"/>
      <c r="C192" s="67"/>
      <c r="D192" s="66"/>
      <c r="E192" s="66"/>
      <c r="F192" s="66"/>
      <c r="I192" s="69"/>
      <c r="J192" s="69"/>
      <c r="K192" s="69"/>
      <c r="L192" s="70"/>
      <c r="M192" s="69"/>
      <c r="N192" s="69"/>
      <c r="Q192" s="73"/>
      <c r="R192" s="73"/>
      <c r="S192" s="73"/>
      <c r="T192" s="73"/>
      <c r="U192" s="73"/>
      <c r="V192" s="73"/>
      <c r="W192" s="73"/>
      <c r="X192" s="73"/>
    </row>
    <row r="193" spans="1:24" s="68" customFormat="1" x14ac:dyDescent="0.25">
      <c r="A193" s="71"/>
      <c r="B193" s="66"/>
      <c r="C193" s="67"/>
      <c r="D193" s="66"/>
      <c r="E193" s="66"/>
      <c r="F193" s="66"/>
      <c r="I193" s="69"/>
      <c r="J193" s="69"/>
      <c r="K193" s="69"/>
      <c r="L193" s="70"/>
      <c r="M193" s="69"/>
      <c r="N193" s="69"/>
      <c r="Q193" s="73"/>
      <c r="R193" s="73"/>
      <c r="S193" s="73"/>
      <c r="T193" s="73"/>
      <c r="U193" s="73"/>
      <c r="V193" s="73"/>
      <c r="W193" s="73"/>
      <c r="X193" s="73"/>
    </row>
    <row r="194" spans="1:24" s="68" customFormat="1" x14ac:dyDescent="0.25">
      <c r="A194" s="71"/>
      <c r="B194" s="66"/>
      <c r="C194" s="67"/>
      <c r="D194" s="66"/>
      <c r="E194" s="66"/>
      <c r="F194" s="66"/>
      <c r="I194" s="69"/>
      <c r="J194" s="69"/>
      <c r="K194" s="69"/>
      <c r="L194" s="70"/>
      <c r="M194" s="69"/>
      <c r="N194" s="69"/>
      <c r="Q194" s="73"/>
      <c r="R194" s="73"/>
      <c r="S194" s="73"/>
      <c r="T194" s="73"/>
      <c r="U194" s="73"/>
      <c r="V194" s="73"/>
      <c r="W194" s="73"/>
      <c r="X194" s="73"/>
    </row>
    <row r="195" spans="1:24" s="68" customFormat="1" x14ac:dyDescent="0.25">
      <c r="A195" s="71"/>
      <c r="B195" s="66"/>
      <c r="C195" s="67"/>
      <c r="D195" s="66"/>
      <c r="E195" s="66"/>
      <c r="F195" s="66"/>
      <c r="I195" s="69"/>
      <c r="J195" s="69"/>
      <c r="K195" s="69"/>
      <c r="L195" s="70"/>
      <c r="M195" s="69"/>
      <c r="N195" s="69"/>
      <c r="Q195" s="73"/>
      <c r="R195" s="73"/>
      <c r="S195" s="73"/>
      <c r="T195" s="73"/>
      <c r="U195" s="73"/>
      <c r="V195" s="73"/>
      <c r="W195" s="73"/>
      <c r="X195" s="73"/>
    </row>
    <row r="196" spans="1:24" s="68" customFormat="1" x14ac:dyDescent="0.25">
      <c r="A196" s="71"/>
      <c r="B196" s="66"/>
      <c r="C196" s="67"/>
      <c r="D196" s="66"/>
      <c r="E196" s="66"/>
      <c r="F196" s="66"/>
      <c r="I196" s="69"/>
      <c r="J196" s="69"/>
      <c r="K196" s="69"/>
      <c r="L196" s="70"/>
      <c r="M196" s="69"/>
      <c r="N196" s="69"/>
      <c r="Q196" s="73"/>
      <c r="R196" s="73"/>
      <c r="S196" s="73"/>
      <c r="T196" s="73"/>
      <c r="U196" s="73"/>
      <c r="V196" s="73"/>
      <c r="W196" s="73"/>
      <c r="X196" s="73"/>
    </row>
    <row r="197" spans="1:24" s="68" customFormat="1" x14ac:dyDescent="0.25">
      <c r="A197" s="71"/>
      <c r="B197" s="66"/>
      <c r="C197" s="67"/>
      <c r="D197" s="66"/>
      <c r="E197" s="66"/>
      <c r="F197" s="66"/>
      <c r="I197" s="69"/>
      <c r="J197" s="69"/>
      <c r="K197" s="69"/>
      <c r="L197" s="70"/>
      <c r="M197" s="69"/>
      <c r="N197" s="69"/>
      <c r="Q197" s="73"/>
      <c r="R197" s="73"/>
      <c r="S197" s="73"/>
      <c r="T197" s="73"/>
      <c r="U197" s="73"/>
      <c r="V197" s="73"/>
      <c r="W197" s="73"/>
      <c r="X197" s="73"/>
    </row>
    <row r="198" spans="1:24" s="68" customFormat="1" x14ac:dyDescent="0.25">
      <c r="A198" s="71"/>
      <c r="B198" s="66"/>
      <c r="C198" s="67"/>
      <c r="D198" s="66"/>
      <c r="E198" s="66"/>
      <c r="F198" s="66"/>
      <c r="I198" s="69"/>
      <c r="J198" s="69"/>
      <c r="K198" s="69"/>
      <c r="L198" s="70"/>
      <c r="M198" s="69"/>
      <c r="N198" s="69"/>
      <c r="Q198" s="73"/>
      <c r="R198" s="73"/>
      <c r="S198" s="73"/>
      <c r="T198" s="73"/>
      <c r="U198" s="73"/>
      <c r="V198" s="73"/>
      <c r="W198" s="73"/>
      <c r="X198" s="73"/>
    </row>
    <row r="199" spans="1:24" s="68" customFormat="1" x14ac:dyDescent="0.25">
      <c r="A199" s="71"/>
      <c r="B199" s="66"/>
      <c r="C199" s="67"/>
      <c r="D199" s="66"/>
      <c r="E199" s="66"/>
      <c r="F199" s="66"/>
      <c r="I199" s="69"/>
      <c r="J199" s="69"/>
      <c r="K199" s="69"/>
      <c r="L199" s="70"/>
      <c r="M199" s="69"/>
      <c r="N199" s="69"/>
      <c r="Q199" s="73"/>
      <c r="R199" s="73"/>
      <c r="S199" s="73"/>
      <c r="T199" s="73"/>
      <c r="U199" s="73"/>
      <c r="V199" s="73"/>
      <c r="W199" s="73"/>
      <c r="X199" s="73"/>
    </row>
    <row r="200" spans="1:24" s="68" customFormat="1" x14ac:dyDescent="0.25">
      <c r="A200" s="71"/>
      <c r="B200" s="66"/>
      <c r="C200" s="67"/>
      <c r="D200" s="66"/>
      <c r="E200" s="66"/>
      <c r="F200" s="66"/>
      <c r="I200" s="69"/>
      <c r="J200" s="69"/>
      <c r="K200" s="69"/>
      <c r="L200" s="70"/>
      <c r="M200" s="69"/>
      <c r="N200" s="69"/>
      <c r="Q200" s="73"/>
      <c r="R200" s="73"/>
      <c r="S200" s="73"/>
      <c r="T200" s="73"/>
      <c r="U200" s="73"/>
      <c r="V200" s="73"/>
      <c r="W200" s="73"/>
      <c r="X200" s="73"/>
    </row>
    <row r="201" spans="1:24" s="68" customFormat="1" x14ac:dyDescent="0.25">
      <c r="A201" s="71"/>
      <c r="B201" s="66"/>
      <c r="C201" s="67"/>
      <c r="D201" s="66"/>
      <c r="E201" s="66"/>
      <c r="F201" s="66"/>
      <c r="I201" s="69"/>
      <c r="J201" s="69"/>
      <c r="K201" s="69"/>
      <c r="L201" s="70"/>
      <c r="M201" s="69"/>
      <c r="N201" s="69"/>
      <c r="Q201" s="73"/>
      <c r="R201" s="73"/>
      <c r="S201" s="73"/>
      <c r="T201" s="73"/>
      <c r="U201" s="73"/>
      <c r="V201" s="73"/>
      <c r="W201" s="73"/>
      <c r="X201" s="73"/>
    </row>
    <row r="202" spans="1:24" s="68" customFormat="1" x14ac:dyDescent="0.25">
      <c r="A202" s="71"/>
      <c r="B202" s="66"/>
      <c r="C202" s="67"/>
      <c r="D202" s="66"/>
      <c r="E202" s="66"/>
      <c r="F202" s="66"/>
      <c r="I202" s="69"/>
      <c r="J202" s="69"/>
      <c r="K202" s="69"/>
      <c r="L202" s="70"/>
      <c r="M202" s="69"/>
      <c r="N202" s="69"/>
      <c r="Q202" s="73"/>
      <c r="R202" s="73"/>
      <c r="S202" s="73"/>
      <c r="T202" s="73"/>
      <c r="U202" s="73"/>
      <c r="V202" s="73"/>
      <c r="W202" s="73"/>
      <c r="X202" s="73"/>
    </row>
    <row r="203" spans="1:24" s="68" customFormat="1" x14ac:dyDescent="0.25">
      <c r="A203" s="71"/>
      <c r="B203" s="66"/>
      <c r="C203" s="67"/>
      <c r="D203" s="66"/>
      <c r="E203" s="66"/>
      <c r="F203" s="66"/>
      <c r="I203" s="69"/>
      <c r="J203" s="69"/>
      <c r="K203" s="69"/>
      <c r="L203" s="70"/>
      <c r="M203" s="69"/>
      <c r="N203" s="69"/>
      <c r="Q203" s="73"/>
      <c r="R203" s="73"/>
      <c r="S203" s="73"/>
      <c r="T203" s="73"/>
      <c r="U203" s="73"/>
      <c r="V203" s="73"/>
      <c r="W203" s="73"/>
      <c r="X203" s="73"/>
    </row>
    <row r="204" spans="1:24" s="68" customFormat="1" x14ac:dyDescent="0.25">
      <c r="A204" s="71"/>
      <c r="B204" s="66"/>
      <c r="C204" s="67"/>
      <c r="D204" s="66"/>
      <c r="E204" s="66"/>
      <c r="F204" s="66"/>
      <c r="I204" s="69"/>
      <c r="J204" s="69"/>
      <c r="K204" s="69"/>
      <c r="L204" s="70"/>
      <c r="M204" s="69"/>
      <c r="N204" s="69"/>
      <c r="Q204" s="73"/>
      <c r="R204" s="73"/>
      <c r="S204" s="73"/>
      <c r="T204" s="73"/>
      <c r="U204" s="73"/>
      <c r="V204" s="73"/>
      <c r="W204" s="73"/>
      <c r="X204" s="73"/>
    </row>
    <row r="205" spans="1:24" s="68" customFormat="1" x14ac:dyDescent="0.25">
      <c r="A205" s="71"/>
      <c r="B205" s="66"/>
      <c r="C205" s="67"/>
      <c r="D205" s="66"/>
      <c r="E205" s="66"/>
      <c r="F205" s="66"/>
      <c r="I205" s="69"/>
      <c r="J205" s="69"/>
      <c r="K205" s="69"/>
      <c r="L205" s="70"/>
      <c r="M205" s="69"/>
      <c r="N205" s="69"/>
      <c r="Q205" s="73"/>
      <c r="R205" s="73"/>
      <c r="S205" s="73"/>
      <c r="T205" s="73"/>
      <c r="U205" s="73"/>
      <c r="V205" s="73"/>
      <c r="W205" s="73"/>
      <c r="X205" s="73"/>
    </row>
    <row r="206" spans="1:24" s="68" customFormat="1" x14ac:dyDescent="0.25">
      <c r="A206" s="71"/>
      <c r="B206" s="66"/>
      <c r="C206" s="67"/>
      <c r="D206" s="66"/>
      <c r="E206" s="66"/>
      <c r="F206" s="66"/>
      <c r="I206" s="69"/>
      <c r="J206" s="69"/>
      <c r="K206" s="69"/>
      <c r="L206" s="70"/>
      <c r="M206" s="69"/>
      <c r="N206" s="69"/>
      <c r="Q206" s="73"/>
      <c r="R206" s="73"/>
      <c r="S206" s="73"/>
      <c r="T206" s="73"/>
      <c r="U206" s="73"/>
      <c r="V206" s="73"/>
      <c r="W206" s="73"/>
      <c r="X206" s="73"/>
    </row>
    <row r="207" spans="1:24" s="68" customFormat="1" x14ac:dyDescent="0.25">
      <c r="A207" s="71"/>
      <c r="B207" s="66"/>
      <c r="C207" s="67"/>
      <c r="D207" s="66"/>
      <c r="E207" s="66"/>
      <c r="F207" s="66"/>
      <c r="I207" s="69"/>
      <c r="J207" s="69"/>
      <c r="K207" s="69"/>
      <c r="L207" s="70"/>
      <c r="M207" s="69"/>
      <c r="N207" s="69"/>
      <c r="Q207" s="73"/>
      <c r="R207" s="73"/>
      <c r="S207" s="73"/>
      <c r="T207" s="73"/>
      <c r="U207" s="73"/>
      <c r="V207" s="73"/>
      <c r="W207" s="73"/>
      <c r="X207" s="73"/>
    </row>
    <row r="208" spans="1:24" s="68" customFormat="1" x14ac:dyDescent="0.25">
      <c r="A208" s="71"/>
      <c r="B208" s="66"/>
      <c r="C208" s="67"/>
      <c r="D208" s="66"/>
      <c r="E208" s="66"/>
      <c r="F208" s="66"/>
      <c r="I208" s="69"/>
      <c r="J208" s="69"/>
      <c r="K208" s="69"/>
      <c r="L208" s="70"/>
      <c r="M208" s="69"/>
      <c r="N208" s="69"/>
      <c r="Q208" s="73"/>
      <c r="R208" s="73"/>
      <c r="S208" s="73"/>
      <c r="T208" s="73"/>
      <c r="U208" s="73"/>
      <c r="V208" s="73"/>
      <c r="W208" s="73"/>
      <c r="X208" s="73"/>
    </row>
    <row r="209" spans="1:24" s="68" customFormat="1" x14ac:dyDescent="0.25">
      <c r="A209" s="71"/>
      <c r="B209" s="66"/>
      <c r="C209" s="67"/>
      <c r="D209" s="66"/>
      <c r="E209" s="66"/>
      <c r="F209" s="66"/>
      <c r="I209" s="69"/>
      <c r="J209" s="69"/>
      <c r="K209" s="69"/>
      <c r="L209" s="70"/>
      <c r="M209" s="69"/>
      <c r="N209" s="69"/>
      <c r="Q209" s="73"/>
      <c r="R209" s="73"/>
      <c r="S209" s="73"/>
      <c r="T209" s="73"/>
      <c r="U209" s="73"/>
      <c r="V209" s="73"/>
      <c r="W209" s="73"/>
      <c r="X209" s="73"/>
    </row>
    <row r="210" spans="1:24" s="68" customFormat="1" x14ac:dyDescent="0.25">
      <c r="A210" s="71"/>
      <c r="B210" s="66"/>
      <c r="C210" s="67"/>
      <c r="D210" s="66"/>
      <c r="E210" s="66"/>
      <c r="F210" s="66"/>
      <c r="I210" s="69"/>
      <c r="J210" s="69"/>
      <c r="K210" s="69"/>
      <c r="L210" s="70"/>
      <c r="M210" s="69"/>
      <c r="N210" s="69"/>
      <c r="Q210" s="73"/>
      <c r="R210" s="73"/>
      <c r="S210" s="73"/>
      <c r="T210" s="73"/>
      <c r="U210" s="73"/>
      <c r="V210" s="73"/>
      <c r="W210" s="73"/>
      <c r="X210" s="73"/>
    </row>
    <row r="211" spans="1:24" s="68" customFormat="1" x14ac:dyDescent="0.25">
      <c r="A211" s="71"/>
      <c r="B211" s="66"/>
      <c r="C211" s="67"/>
      <c r="D211" s="66"/>
      <c r="E211" s="66"/>
      <c r="F211" s="66"/>
      <c r="I211" s="69"/>
      <c r="J211" s="69"/>
      <c r="K211" s="69"/>
      <c r="L211" s="70"/>
      <c r="M211" s="69"/>
      <c r="N211" s="69"/>
      <c r="Q211" s="73"/>
      <c r="R211" s="73"/>
      <c r="S211" s="73"/>
      <c r="T211" s="73"/>
      <c r="U211" s="73"/>
      <c r="V211" s="73"/>
      <c r="W211" s="73"/>
      <c r="X211" s="73"/>
    </row>
    <row r="212" spans="1:24" s="68" customFormat="1" x14ac:dyDescent="0.25">
      <c r="A212" s="71"/>
      <c r="B212" s="66"/>
      <c r="C212" s="67"/>
      <c r="D212" s="66"/>
      <c r="E212" s="66"/>
      <c r="F212" s="66"/>
      <c r="I212" s="69"/>
      <c r="J212" s="69"/>
      <c r="K212" s="69"/>
      <c r="L212" s="70"/>
      <c r="M212" s="69"/>
      <c r="N212" s="69"/>
      <c r="Q212" s="73"/>
      <c r="R212" s="73"/>
      <c r="S212" s="73"/>
      <c r="T212" s="73"/>
      <c r="U212" s="73"/>
      <c r="V212" s="73"/>
      <c r="W212" s="73"/>
      <c r="X212" s="73"/>
    </row>
    <row r="213" spans="1:24" s="68" customFormat="1" x14ac:dyDescent="0.25">
      <c r="A213" s="71"/>
      <c r="B213" s="66"/>
      <c r="C213" s="67"/>
      <c r="D213" s="66"/>
      <c r="E213" s="66"/>
      <c r="F213" s="66"/>
      <c r="I213" s="69"/>
      <c r="J213" s="69"/>
      <c r="K213" s="69"/>
      <c r="L213" s="70"/>
      <c r="M213" s="69"/>
      <c r="N213" s="69"/>
      <c r="Q213" s="73"/>
      <c r="R213" s="73"/>
      <c r="S213" s="73"/>
      <c r="T213" s="73"/>
      <c r="U213" s="73"/>
      <c r="V213" s="73"/>
      <c r="W213" s="73"/>
      <c r="X213" s="73"/>
    </row>
    <row r="214" spans="1:24" s="68" customFormat="1" x14ac:dyDescent="0.25">
      <c r="A214" s="71"/>
      <c r="B214" s="66"/>
      <c r="C214" s="67"/>
      <c r="D214" s="66"/>
      <c r="E214" s="66"/>
      <c r="F214" s="66"/>
      <c r="I214" s="69"/>
      <c r="J214" s="69"/>
      <c r="K214" s="69"/>
      <c r="L214" s="70"/>
      <c r="M214" s="69"/>
      <c r="N214" s="69"/>
      <c r="Q214" s="73"/>
      <c r="R214" s="73"/>
      <c r="S214" s="73"/>
      <c r="T214" s="73"/>
      <c r="U214" s="73"/>
      <c r="V214" s="73"/>
      <c r="W214" s="73"/>
      <c r="X214" s="73"/>
    </row>
    <row r="215" spans="1:24" s="68" customFormat="1" x14ac:dyDescent="0.25">
      <c r="A215" s="71"/>
      <c r="B215" s="66"/>
      <c r="C215" s="67"/>
      <c r="D215" s="66"/>
      <c r="E215" s="66"/>
      <c r="F215" s="66"/>
      <c r="I215" s="69"/>
      <c r="J215" s="69"/>
      <c r="K215" s="69"/>
      <c r="L215" s="70"/>
      <c r="M215" s="69"/>
      <c r="N215" s="69"/>
      <c r="Q215" s="73"/>
      <c r="R215" s="73"/>
      <c r="S215" s="73"/>
      <c r="T215" s="73"/>
      <c r="U215" s="73"/>
      <c r="V215" s="73"/>
      <c r="W215" s="73"/>
      <c r="X215" s="73"/>
    </row>
    <row r="216" spans="1:24" s="68" customFormat="1" x14ac:dyDescent="0.25">
      <c r="A216" s="71"/>
      <c r="B216" s="66"/>
      <c r="C216" s="67"/>
      <c r="D216" s="66"/>
      <c r="E216" s="66"/>
      <c r="F216" s="66"/>
      <c r="I216" s="69"/>
      <c r="J216" s="69"/>
      <c r="K216" s="69"/>
      <c r="L216" s="70"/>
      <c r="M216" s="69"/>
      <c r="N216" s="69"/>
      <c r="Q216" s="73"/>
      <c r="R216" s="73"/>
      <c r="S216" s="73"/>
      <c r="T216" s="73"/>
      <c r="U216" s="73"/>
      <c r="V216" s="73"/>
      <c r="W216" s="73"/>
      <c r="X216" s="73"/>
    </row>
    <row r="217" spans="1:24" s="68" customFormat="1" x14ac:dyDescent="0.25">
      <c r="A217" s="71"/>
      <c r="B217" s="66"/>
      <c r="C217" s="67"/>
      <c r="D217" s="66"/>
      <c r="E217" s="66"/>
      <c r="F217" s="66"/>
      <c r="I217" s="69"/>
      <c r="J217" s="69"/>
      <c r="K217" s="69"/>
      <c r="L217" s="70"/>
      <c r="M217" s="69"/>
      <c r="N217" s="69"/>
      <c r="Q217" s="73"/>
      <c r="R217" s="73"/>
      <c r="S217" s="73"/>
      <c r="T217" s="73"/>
      <c r="U217" s="73"/>
      <c r="V217" s="73"/>
      <c r="W217" s="73"/>
      <c r="X217" s="73"/>
    </row>
    <row r="218" spans="1:24" s="68" customFormat="1" x14ac:dyDescent="0.25">
      <c r="A218" s="71"/>
      <c r="B218" s="66"/>
      <c r="C218" s="67"/>
      <c r="D218" s="66"/>
      <c r="E218" s="66"/>
      <c r="F218" s="66"/>
      <c r="I218" s="69"/>
      <c r="J218" s="69"/>
      <c r="K218" s="69"/>
      <c r="L218" s="70"/>
      <c r="M218" s="69"/>
      <c r="N218" s="69"/>
      <c r="Q218" s="73"/>
      <c r="R218" s="73"/>
      <c r="S218" s="73"/>
      <c r="T218" s="73"/>
      <c r="U218" s="73"/>
      <c r="V218" s="73"/>
      <c r="W218" s="73"/>
      <c r="X218" s="73"/>
    </row>
    <row r="219" spans="1:24" s="68" customFormat="1" x14ac:dyDescent="0.25">
      <c r="A219" s="71"/>
      <c r="B219" s="66"/>
      <c r="C219" s="67"/>
      <c r="D219" s="66"/>
      <c r="E219" s="66"/>
      <c r="F219" s="66"/>
      <c r="I219" s="69"/>
      <c r="J219" s="69"/>
      <c r="K219" s="69"/>
      <c r="L219" s="70"/>
      <c r="M219" s="69"/>
      <c r="N219" s="69"/>
      <c r="Q219" s="73"/>
      <c r="R219" s="73"/>
      <c r="S219" s="73"/>
      <c r="T219" s="73"/>
      <c r="U219" s="73"/>
      <c r="V219" s="73"/>
      <c r="W219" s="73"/>
      <c r="X219" s="73"/>
    </row>
    <row r="220" spans="1:24" s="68" customFormat="1" x14ac:dyDescent="0.25">
      <c r="A220" s="71"/>
      <c r="B220" s="66"/>
      <c r="C220" s="67"/>
      <c r="D220" s="66"/>
      <c r="E220" s="66"/>
      <c r="F220" s="66"/>
      <c r="I220" s="69"/>
      <c r="J220" s="69"/>
      <c r="K220" s="69"/>
      <c r="L220" s="70"/>
      <c r="M220" s="69"/>
      <c r="N220" s="69"/>
      <c r="Q220" s="73"/>
      <c r="R220" s="73"/>
      <c r="S220" s="73"/>
      <c r="T220" s="73"/>
      <c r="U220" s="73"/>
      <c r="V220" s="73"/>
      <c r="W220" s="73"/>
      <c r="X220" s="73"/>
    </row>
    <row r="221" spans="1:24" s="68" customFormat="1" x14ac:dyDescent="0.25">
      <c r="A221" s="71"/>
      <c r="B221" s="66"/>
      <c r="C221" s="67"/>
      <c r="D221" s="66"/>
      <c r="E221" s="66"/>
      <c r="F221" s="66"/>
      <c r="I221" s="69"/>
      <c r="J221" s="69"/>
      <c r="K221" s="69"/>
      <c r="L221" s="70"/>
      <c r="M221" s="69"/>
      <c r="N221" s="69"/>
      <c r="Q221" s="73"/>
      <c r="R221" s="73"/>
      <c r="S221" s="73"/>
      <c r="T221" s="73"/>
      <c r="U221" s="73"/>
      <c r="V221" s="73"/>
      <c r="W221" s="73"/>
      <c r="X221" s="73"/>
    </row>
    <row r="222" spans="1:24" s="68" customFormat="1" x14ac:dyDescent="0.25">
      <c r="A222" s="71"/>
      <c r="B222" s="66"/>
      <c r="C222" s="67"/>
      <c r="D222" s="66"/>
      <c r="E222" s="66"/>
      <c r="F222" s="66"/>
      <c r="I222" s="69"/>
      <c r="J222" s="69"/>
      <c r="K222" s="69"/>
      <c r="L222" s="70"/>
      <c r="M222" s="69"/>
      <c r="N222" s="69"/>
      <c r="Q222" s="73"/>
      <c r="R222" s="73"/>
      <c r="S222" s="73"/>
      <c r="T222" s="73"/>
      <c r="U222" s="73"/>
      <c r="V222" s="73"/>
      <c r="W222" s="73"/>
      <c r="X222" s="73"/>
    </row>
    <row r="223" spans="1:24" s="68" customFormat="1" x14ac:dyDescent="0.25">
      <c r="A223" s="71"/>
      <c r="B223" s="66"/>
      <c r="C223" s="67"/>
      <c r="D223" s="66"/>
      <c r="E223" s="66"/>
      <c r="F223" s="66"/>
      <c r="I223" s="69"/>
      <c r="J223" s="69"/>
      <c r="K223" s="69"/>
      <c r="L223" s="70"/>
      <c r="M223" s="69"/>
      <c r="N223" s="69"/>
      <c r="Q223" s="73"/>
      <c r="R223" s="73"/>
      <c r="S223" s="73"/>
      <c r="T223" s="73"/>
      <c r="U223" s="73"/>
      <c r="V223" s="73"/>
      <c r="W223" s="73"/>
      <c r="X223" s="73"/>
    </row>
    <row r="224" spans="1:24" s="68" customFormat="1" x14ac:dyDescent="0.25">
      <c r="A224" s="71"/>
      <c r="B224" s="66"/>
      <c r="C224" s="67"/>
      <c r="D224" s="66"/>
      <c r="E224" s="66"/>
      <c r="F224" s="66"/>
      <c r="I224" s="69"/>
      <c r="J224" s="69"/>
      <c r="K224" s="69"/>
      <c r="L224" s="70"/>
      <c r="M224" s="69"/>
      <c r="N224" s="69"/>
      <c r="Q224" s="73"/>
      <c r="R224" s="73"/>
      <c r="S224" s="73"/>
      <c r="T224" s="73"/>
      <c r="U224" s="73"/>
      <c r="V224" s="73"/>
      <c r="W224" s="73"/>
      <c r="X224" s="73"/>
    </row>
    <row r="225" spans="1:24" s="68" customFormat="1" x14ac:dyDescent="0.25">
      <c r="A225" s="71"/>
      <c r="B225" s="66"/>
      <c r="C225" s="67"/>
      <c r="D225" s="66"/>
      <c r="E225" s="66"/>
      <c r="F225" s="66"/>
      <c r="I225" s="69"/>
      <c r="J225" s="69"/>
      <c r="K225" s="69"/>
      <c r="L225" s="70"/>
      <c r="M225" s="69"/>
      <c r="N225" s="69"/>
      <c r="Q225" s="73"/>
      <c r="R225" s="73"/>
      <c r="S225" s="73"/>
      <c r="T225" s="73"/>
      <c r="U225" s="73"/>
      <c r="V225" s="73"/>
      <c r="W225" s="73"/>
      <c r="X225" s="73"/>
    </row>
    <row r="226" spans="1:24" s="68" customFormat="1" x14ac:dyDescent="0.25">
      <c r="A226" s="71"/>
      <c r="B226" s="66"/>
      <c r="C226" s="67"/>
      <c r="D226" s="66"/>
      <c r="E226" s="66"/>
      <c r="F226" s="66"/>
      <c r="I226" s="69"/>
      <c r="J226" s="69"/>
      <c r="K226" s="69"/>
      <c r="L226" s="70"/>
      <c r="M226" s="69"/>
      <c r="N226" s="69"/>
      <c r="Q226" s="73"/>
      <c r="R226" s="73"/>
      <c r="S226" s="73"/>
      <c r="T226" s="73"/>
      <c r="U226" s="73"/>
      <c r="V226" s="73"/>
      <c r="W226" s="73"/>
      <c r="X226" s="73"/>
    </row>
    <row r="227" spans="1:24" s="68" customFormat="1" x14ac:dyDescent="0.25">
      <c r="A227" s="71"/>
      <c r="B227" s="66"/>
      <c r="C227" s="67"/>
      <c r="D227" s="66"/>
      <c r="E227" s="66"/>
      <c r="F227" s="66"/>
      <c r="I227" s="69"/>
      <c r="J227" s="69"/>
      <c r="K227" s="69"/>
      <c r="L227" s="70"/>
      <c r="M227" s="69"/>
      <c r="N227" s="69"/>
      <c r="Q227" s="73"/>
      <c r="R227" s="73"/>
      <c r="S227" s="73"/>
      <c r="T227" s="73"/>
      <c r="U227" s="73"/>
      <c r="V227" s="73"/>
      <c r="W227" s="73"/>
      <c r="X227" s="73"/>
    </row>
    <row r="228" spans="1:24" s="68" customFormat="1" x14ac:dyDescent="0.25">
      <c r="A228" s="71"/>
      <c r="B228" s="66"/>
      <c r="C228" s="67"/>
      <c r="D228" s="66"/>
      <c r="E228" s="66"/>
      <c r="F228" s="66"/>
      <c r="I228" s="69"/>
      <c r="J228" s="69"/>
      <c r="K228" s="69"/>
      <c r="L228" s="70"/>
      <c r="M228" s="69"/>
      <c r="N228" s="69"/>
      <c r="Q228" s="73"/>
      <c r="R228" s="73"/>
      <c r="S228" s="73"/>
      <c r="T228" s="73"/>
      <c r="U228" s="73"/>
      <c r="V228" s="73"/>
      <c r="W228" s="73"/>
      <c r="X228" s="73"/>
    </row>
    <row r="229" spans="1:24" s="68" customFormat="1" x14ac:dyDescent="0.25">
      <c r="A229" s="71"/>
      <c r="B229" s="66"/>
      <c r="C229" s="67"/>
      <c r="D229" s="66"/>
      <c r="E229" s="66"/>
      <c r="F229" s="66"/>
      <c r="I229" s="69"/>
      <c r="J229" s="69"/>
      <c r="K229" s="69"/>
      <c r="L229" s="70"/>
      <c r="M229" s="69"/>
      <c r="N229" s="69"/>
      <c r="Q229" s="73"/>
      <c r="R229" s="73"/>
      <c r="S229" s="73"/>
      <c r="T229" s="73"/>
      <c r="U229" s="73"/>
      <c r="V229" s="73"/>
      <c r="W229" s="73"/>
      <c r="X229" s="73"/>
    </row>
    <row r="230" spans="1:24" s="68" customFormat="1" x14ac:dyDescent="0.25">
      <c r="A230" s="71"/>
      <c r="B230" s="66"/>
      <c r="C230" s="67"/>
      <c r="D230" s="66"/>
      <c r="E230" s="66"/>
      <c r="F230" s="66"/>
      <c r="I230" s="69"/>
      <c r="J230" s="69"/>
      <c r="K230" s="69"/>
      <c r="L230" s="70"/>
      <c r="M230" s="69"/>
      <c r="N230" s="69"/>
      <c r="Q230" s="73"/>
      <c r="R230" s="73"/>
      <c r="S230" s="73"/>
      <c r="T230" s="73"/>
      <c r="U230" s="73"/>
      <c r="V230" s="73"/>
      <c r="W230" s="73"/>
      <c r="X230" s="73"/>
    </row>
    <row r="231" spans="1:24" s="68" customFormat="1" x14ac:dyDescent="0.25">
      <c r="A231" s="71"/>
      <c r="B231" s="66"/>
      <c r="C231" s="67"/>
      <c r="D231" s="66"/>
      <c r="E231" s="66"/>
      <c r="F231" s="66"/>
      <c r="I231" s="69"/>
      <c r="J231" s="69"/>
      <c r="K231" s="69"/>
      <c r="L231" s="70"/>
      <c r="M231" s="69"/>
      <c r="N231" s="69"/>
      <c r="Q231" s="73"/>
      <c r="R231" s="73"/>
      <c r="S231" s="73"/>
      <c r="T231" s="73"/>
      <c r="U231" s="73"/>
      <c r="V231" s="73"/>
      <c r="W231" s="73"/>
      <c r="X231" s="73"/>
    </row>
    <row r="232" spans="1:24" s="68" customFormat="1" x14ac:dyDescent="0.25">
      <c r="A232" s="71"/>
      <c r="B232" s="66"/>
      <c r="C232" s="67"/>
      <c r="D232" s="66"/>
      <c r="E232" s="66"/>
      <c r="F232" s="66"/>
      <c r="I232" s="69"/>
      <c r="J232" s="69"/>
      <c r="K232" s="69"/>
      <c r="L232" s="70"/>
      <c r="M232" s="69"/>
      <c r="N232" s="69"/>
      <c r="Q232" s="73"/>
      <c r="R232" s="73"/>
      <c r="S232" s="73"/>
      <c r="T232" s="73"/>
      <c r="U232" s="73"/>
      <c r="V232" s="73"/>
      <c r="W232" s="73"/>
      <c r="X232" s="73"/>
    </row>
    <row r="233" spans="1:24" s="68" customFormat="1" x14ac:dyDescent="0.25">
      <c r="A233" s="71"/>
      <c r="B233" s="66"/>
      <c r="C233" s="67"/>
      <c r="D233" s="66"/>
      <c r="E233" s="66"/>
      <c r="F233" s="66"/>
      <c r="I233" s="69"/>
      <c r="J233" s="69"/>
      <c r="K233" s="69"/>
      <c r="L233" s="70"/>
      <c r="M233" s="69"/>
      <c r="N233" s="69"/>
      <c r="Q233" s="73"/>
      <c r="R233" s="73"/>
      <c r="S233" s="73"/>
      <c r="T233" s="73"/>
      <c r="U233" s="73"/>
      <c r="V233" s="73"/>
      <c r="W233" s="73"/>
      <c r="X233" s="73"/>
    </row>
    <row r="234" spans="1:24" s="68" customFormat="1" x14ac:dyDescent="0.25">
      <c r="A234" s="71"/>
      <c r="B234" s="66"/>
      <c r="C234" s="67"/>
      <c r="D234" s="66"/>
      <c r="E234" s="66"/>
      <c r="F234" s="66"/>
      <c r="I234" s="69"/>
      <c r="J234" s="69"/>
      <c r="K234" s="69"/>
      <c r="L234" s="70"/>
      <c r="M234" s="69"/>
      <c r="N234" s="69"/>
      <c r="Q234" s="73"/>
      <c r="R234" s="73"/>
      <c r="S234" s="73"/>
      <c r="T234" s="73"/>
      <c r="U234" s="73"/>
      <c r="V234" s="73"/>
      <c r="W234" s="73"/>
      <c r="X234" s="73"/>
    </row>
    <row r="235" spans="1:24" s="68" customFormat="1" x14ac:dyDescent="0.25">
      <c r="A235" s="71"/>
      <c r="B235" s="66"/>
      <c r="C235" s="67"/>
      <c r="D235" s="66"/>
      <c r="E235" s="66"/>
      <c r="F235" s="66"/>
      <c r="I235" s="69"/>
      <c r="J235" s="69"/>
      <c r="K235" s="69"/>
      <c r="L235" s="70"/>
      <c r="M235" s="69"/>
      <c r="N235" s="69"/>
      <c r="Q235" s="73"/>
      <c r="R235" s="73"/>
      <c r="S235" s="73"/>
      <c r="T235" s="73"/>
      <c r="U235" s="73"/>
      <c r="V235" s="73"/>
      <c r="W235" s="73"/>
      <c r="X235" s="73"/>
    </row>
    <row r="236" spans="1:24" s="68" customFormat="1" x14ac:dyDescent="0.25">
      <c r="A236" s="71"/>
      <c r="B236" s="66"/>
      <c r="C236" s="67"/>
      <c r="D236" s="66"/>
      <c r="E236" s="66"/>
      <c r="F236" s="66"/>
      <c r="I236" s="69"/>
      <c r="J236" s="69"/>
      <c r="K236" s="69"/>
      <c r="L236" s="70"/>
      <c r="M236" s="69"/>
      <c r="N236" s="69"/>
      <c r="Q236" s="73"/>
      <c r="R236" s="73"/>
      <c r="S236" s="73"/>
      <c r="T236" s="73"/>
      <c r="U236" s="73"/>
      <c r="V236" s="73"/>
      <c r="W236" s="73"/>
      <c r="X236" s="73"/>
    </row>
    <row r="237" spans="1:24" s="68" customFormat="1" x14ac:dyDescent="0.25">
      <c r="A237" s="71"/>
      <c r="B237" s="66"/>
      <c r="C237" s="67"/>
      <c r="D237" s="66"/>
      <c r="E237" s="66"/>
      <c r="F237" s="66"/>
      <c r="I237" s="69"/>
      <c r="J237" s="69"/>
      <c r="K237" s="69"/>
      <c r="L237" s="70"/>
      <c r="M237" s="69"/>
      <c r="N237" s="69"/>
      <c r="Q237" s="73"/>
      <c r="R237" s="73"/>
      <c r="S237" s="73"/>
      <c r="T237" s="73"/>
      <c r="U237" s="73"/>
      <c r="V237" s="73"/>
      <c r="W237" s="73"/>
      <c r="X237" s="73"/>
    </row>
    <row r="238" spans="1:24" s="68" customFormat="1" x14ac:dyDescent="0.25">
      <c r="A238" s="71"/>
      <c r="B238" s="66"/>
      <c r="C238" s="67"/>
      <c r="D238" s="66"/>
      <c r="E238" s="66"/>
      <c r="F238" s="66"/>
      <c r="I238" s="69"/>
      <c r="J238" s="69"/>
      <c r="K238" s="69"/>
      <c r="L238" s="70"/>
      <c r="M238" s="69"/>
      <c r="N238" s="69"/>
      <c r="Q238" s="73"/>
      <c r="R238" s="73"/>
      <c r="S238" s="73"/>
      <c r="T238" s="73"/>
      <c r="U238" s="73"/>
      <c r="V238" s="73"/>
      <c r="W238" s="73"/>
      <c r="X238" s="73"/>
    </row>
    <row r="239" spans="1:24" s="68" customFormat="1" x14ac:dyDescent="0.25">
      <c r="A239" s="71"/>
      <c r="B239" s="66"/>
      <c r="C239" s="67"/>
      <c r="D239" s="66"/>
      <c r="E239" s="66"/>
      <c r="F239" s="66"/>
      <c r="I239" s="69"/>
      <c r="J239" s="69"/>
      <c r="K239" s="69"/>
      <c r="L239" s="70"/>
      <c r="M239" s="69"/>
      <c r="N239" s="69"/>
      <c r="Q239" s="73"/>
      <c r="R239" s="73"/>
      <c r="S239" s="73"/>
      <c r="T239" s="73"/>
      <c r="U239" s="73"/>
      <c r="V239" s="73"/>
      <c r="W239" s="73"/>
      <c r="X239" s="73"/>
    </row>
    <row r="240" spans="1:24" s="68" customFormat="1" x14ac:dyDescent="0.25">
      <c r="A240" s="71"/>
      <c r="B240" s="66"/>
      <c r="C240" s="67"/>
      <c r="D240" s="66"/>
      <c r="E240" s="66"/>
      <c r="F240" s="66"/>
      <c r="I240" s="69"/>
      <c r="J240" s="69"/>
      <c r="K240" s="69"/>
      <c r="L240" s="70"/>
      <c r="M240" s="69"/>
      <c r="N240" s="69"/>
      <c r="Q240" s="73"/>
      <c r="R240" s="73"/>
      <c r="S240" s="73"/>
      <c r="T240" s="73"/>
      <c r="U240" s="73"/>
      <c r="V240" s="73"/>
      <c r="W240" s="73"/>
      <c r="X240" s="73"/>
    </row>
    <row r="241" spans="1:24" s="68" customFormat="1" x14ac:dyDescent="0.25">
      <c r="A241" s="71"/>
      <c r="B241" s="66"/>
      <c r="C241" s="67"/>
      <c r="D241" s="66"/>
      <c r="E241" s="66"/>
      <c r="F241" s="66"/>
      <c r="I241" s="69"/>
      <c r="J241" s="69"/>
      <c r="K241" s="69"/>
      <c r="L241" s="70"/>
      <c r="M241" s="69"/>
      <c r="N241" s="69"/>
      <c r="Q241" s="73"/>
      <c r="R241" s="73"/>
      <c r="S241" s="73"/>
      <c r="T241" s="73"/>
      <c r="U241" s="73"/>
      <c r="V241" s="73"/>
      <c r="W241" s="73"/>
      <c r="X241" s="73"/>
    </row>
    <row r="242" spans="1:24" s="68" customFormat="1" x14ac:dyDescent="0.25">
      <c r="A242" s="71"/>
      <c r="B242" s="66"/>
      <c r="C242" s="67"/>
      <c r="D242" s="66"/>
      <c r="E242" s="66"/>
      <c r="F242" s="66"/>
      <c r="I242" s="69"/>
      <c r="J242" s="69"/>
      <c r="K242" s="69"/>
      <c r="L242" s="70"/>
      <c r="M242" s="69"/>
      <c r="N242" s="69"/>
      <c r="Q242" s="73"/>
      <c r="R242" s="73"/>
      <c r="S242" s="73"/>
      <c r="T242" s="73"/>
      <c r="U242" s="73"/>
      <c r="V242" s="73"/>
      <c r="W242" s="73"/>
      <c r="X242" s="73"/>
    </row>
    <row r="243" spans="1:24" s="68" customFormat="1" x14ac:dyDescent="0.25">
      <c r="A243" s="71"/>
      <c r="B243" s="66"/>
      <c r="C243" s="67"/>
      <c r="D243" s="66"/>
      <c r="E243" s="66"/>
      <c r="F243" s="66"/>
      <c r="I243" s="69"/>
      <c r="J243" s="69"/>
      <c r="K243" s="69"/>
      <c r="L243" s="70"/>
      <c r="M243" s="69"/>
      <c r="N243" s="69"/>
      <c r="Q243" s="73"/>
      <c r="R243" s="73"/>
      <c r="S243" s="73"/>
      <c r="T243" s="73"/>
      <c r="U243" s="73"/>
      <c r="V243" s="73"/>
      <c r="W243" s="73"/>
      <c r="X243" s="73"/>
    </row>
    <row r="244" spans="1:24" s="68" customFormat="1" x14ac:dyDescent="0.25">
      <c r="A244" s="71"/>
      <c r="B244" s="66"/>
      <c r="C244" s="67"/>
      <c r="D244" s="66"/>
      <c r="E244" s="66"/>
      <c r="F244" s="66"/>
      <c r="I244" s="69"/>
      <c r="J244" s="69"/>
      <c r="K244" s="69"/>
      <c r="L244" s="70"/>
      <c r="M244" s="69"/>
      <c r="N244" s="69"/>
      <c r="Q244" s="73"/>
      <c r="R244" s="73"/>
      <c r="S244" s="73"/>
      <c r="T244" s="73"/>
      <c r="U244" s="73"/>
      <c r="V244" s="73"/>
      <c r="W244" s="73"/>
      <c r="X244" s="73"/>
    </row>
    <row r="245" spans="1:24" s="68" customFormat="1" x14ac:dyDescent="0.25">
      <c r="A245" s="71"/>
      <c r="B245" s="66"/>
      <c r="C245" s="67"/>
      <c r="D245" s="66"/>
      <c r="E245" s="66"/>
      <c r="F245" s="66"/>
      <c r="I245" s="69"/>
      <c r="J245" s="69"/>
      <c r="K245" s="69"/>
      <c r="L245" s="70"/>
      <c r="M245" s="69"/>
      <c r="N245" s="69"/>
      <c r="Q245" s="73"/>
      <c r="R245" s="73"/>
      <c r="S245" s="73"/>
      <c r="T245" s="73"/>
      <c r="U245" s="73"/>
      <c r="V245" s="73"/>
      <c r="W245" s="73"/>
      <c r="X245" s="73"/>
    </row>
    <row r="246" spans="1:24" s="68" customFormat="1" x14ac:dyDescent="0.25">
      <c r="A246" s="71"/>
      <c r="B246" s="66"/>
      <c r="C246" s="67"/>
      <c r="D246" s="66"/>
      <c r="E246" s="66"/>
      <c r="F246" s="66"/>
      <c r="I246" s="69"/>
      <c r="J246" s="69"/>
      <c r="K246" s="69"/>
      <c r="L246" s="70"/>
      <c r="M246" s="69"/>
      <c r="N246" s="69"/>
      <c r="Q246" s="73"/>
      <c r="R246" s="73"/>
      <c r="S246" s="73"/>
      <c r="T246" s="73"/>
      <c r="U246" s="73"/>
      <c r="V246" s="73"/>
      <c r="W246" s="73"/>
      <c r="X246" s="73"/>
    </row>
    <row r="247" spans="1:24" s="68" customFormat="1" x14ac:dyDescent="0.25">
      <c r="A247" s="71"/>
      <c r="B247" s="66"/>
      <c r="C247" s="67"/>
      <c r="D247" s="66"/>
      <c r="E247" s="66"/>
      <c r="F247" s="66"/>
      <c r="I247" s="69"/>
      <c r="J247" s="69"/>
      <c r="K247" s="69"/>
      <c r="L247" s="70"/>
      <c r="M247" s="69"/>
      <c r="N247" s="69"/>
      <c r="Q247" s="73"/>
      <c r="R247" s="73"/>
      <c r="S247" s="73"/>
      <c r="T247" s="73"/>
      <c r="U247" s="73"/>
      <c r="V247" s="73"/>
      <c r="W247" s="73"/>
      <c r="X247" s="73"/>
    </row>
    <row r="248" spans="1:24" s="68" customFormat="1" x14ac:dyDescent="0.25">
      <c r="A248" s="71"/>
      <c r="B248" s="66"/>
      <c r="C248" s="67"/>
      <c r="D248" s="66"/>
      <c r="E248" s="66"/>
      <c r="F248" s="66"/>
      <c r="I248" s="69"/>
      <c r="J248" s="69"/>
      <c r="K248" s="69"/>
      <c r="L248" s="70"/>
      <c r="M248" s="69"/>
      <c r="N248" s="69"/>
      <c r="Q248" s="73"/>
      <c r="R248" s="73"/>
      <c r="S248" s="73"/>
      <c r="T248" s="73"/>
      <c r="U248" s="73"/>
      <c r="V248" s="73"/>
      <c r="W248" s="73"/>
      <c r="X248" s="73"/>
    </row>
    <row r="249" spans="1:24" s="68" customFormat="1" x14ac:dyDescent="0.25">
      <c r="A249" s="71"/>
      <c r="B249" s="66"/>
      <c r="C249" s="67"/>
      <c r="D249" s="66"/>
      <c r="E249" s="66"/>
      <c r="F249" s="66"/>
      <c r="I249" s="69"/>
      <c r="J249" s="69"/>
      <c r="K249" s="69"/>
      <c r="L249" s="70"/>
      <c r="M249" s="69"/>
      <c r="N249" s="69"/>
      <c r="Q249" s="73"/>
      <c r="R249" s="73"/>
      <c r="S249" s="73"/>
      <c r="T249" s="73"/>
      <c r="U249" s="73"/>
      <c r="V249" s="73"/>
      <c r="W249" s="73"/>
      <c r="X249" s="73"/>
    </row>
    <row r="250" spans="1:24" s="68" customFormat="1" x14ac:dyDescent="0.25">
      <c r="A250" s="71"/>
      <c r="B250" s="66"/>
      <c r="C250" s="67"/>
      <c r="D250" s="66"/>
      <c r="E250" s="66"/>
      <c r="F250" s="66"/>
      <c r="I250" s="69"/>
      <c r="J250" s="69"/>
      <c r="K250" s="69"/>
      <c r="L250" s="70"/>
      <c r="M250" s="69"/>
      <c r="N250" s="69"/>
      <c r="Q250" s="73"/>
      <c r="R250" s="73"/>
      <c r="S250" s="73"/>
      <c r="T250" s="73"/>
      <c r="U250" s="73"/>
      <c r="V250" s="73"/>
      <c r="W250" s="73"/>
      <c r="X250" s="73"/>
    </row>
    <row r="251" spans="1:24" s="68" customFormat="1" x14ac:dyDescent="0.25">
      <c r="A251" s="71"/>
      <c r="B251" s="66"/>
      <c r="C251" s="67"/>
      <c r="D251" s="66"/>
      <c r="E251" s="66"/>
      <c r="F251" s="66"/>
      <c r="I251" s="69"/>
      <c r="J251" s="69"/>
      <c r="K251" s="69"/>
      <c r="L251" s="70"/>
      <c r="M251" s="69"/>
      <c r="N251" s="69"/>
      <c r="Q251" s="73"/>
      <c r="R251" s="73"/>
      <c r="S251" s="73"/>
      <c r="T251" s="73"/>
      <c r="U251" s="73"/>
      <c r="V251" s="73"/>
      <c r="W251" s="73"/>
      <c r="X251" s="73"/>
    </row>
    <row r="252" spans="1:24" s="68" customFormat="1" x14ac:dyDescent="0.25">
      <c r="A252" s="71"/>
      <c r="B252" s="66"/>
      <c r="C252" s="67"/>
      <c r="D252" s="66"/>
      <c r="E252" s="66"/>
      <c r="F252" s="66"/>
      <c r="I252" s="69"/>
      <c r="J252" s="69"/>
      <c r="K252" s="69"/>
      <c r="L252" s="70"/>
      <c r="M252" s="69"/>
      <c r="N252" s="69"/>
      <c r="Q252" s="73"/>
      <c r="R252" s="73"/>
      <c r="S252" s="73"/>
      <c r="T252" s="73"/>
      <c r="U252" s="73"/>
      <c r="V252" s="73"/>
      <c r="W252" s="73"/>
      <c r="X252" s="73"/>
    </row>
    <row r="253" spans="1:24" s="68" customFormat="1" x14ac:dyDescent="0.25">
      <c r="A253" s="71"/>
      <c r="B253" s="66"/>
      <c r="C253" s="67"/>
      <c r="D253" s="66"/>
      <c r="E253" s="66"/>
      <c r="F253" s="66"/>
      <c r="I253" s="69"/>
      <c r="J253" s="69"/>
      <c r="K253" s="69"/>
      <c r="L253" s="70"/>
      <c r="M253" s="69"/>
      <c r="N253" s="69"/>
      <c r="Q253" s="73"/>
      <c r="R253" s="73"/>
      <c r="S253" s="73"/>
      <c r="T253" s="73"/>
      <c r="U253" s="73"/>
      <c r="V253" s="73"/>
      <c r="W253" s="73"/>
      <c r="X253" s="73"/>
    </row>
    <row r="254" spans="1:24" s="68" customFormat="1" x14ac:dyDescent="0.25">
      <c r="A254" s="71"/>
      <c r="B254" s="66"/>
      <c r="C254" s="67"/>
      <c r="D254" s="66"/>
      <c r="E254" s="66"/>
      <c r="F254" s="66"/>
      <c r="I254" s="69"/>
      <c r="J254" s="69"/>
      <c r="K254" s="69"/>
      <c r="L254" s="70"/>
      <c r="M254" s="69"/>
      <c r="N254" s="69"/>
      <c r="Q254" s="73"/>
      <c r="R254" s="73"/>
      <c r="S254" s="73"/>
      <c r="T254" s="73"/>
      <c r="U254" s="73"/>
      <c r="V254" s="73"/>
      <c r="W254" s="73"/>
      <c r="X254" s="73"/>
    </row>
    <row r="255" spans="1:24" s="68" customFormat="1" x14ac:dyDescent="0.25">
      <c r="A255" s="71"/>
      <c r="B255" s="66"/>
      <c r="C255" s="67"/>
      <c r="D255" s="66"/>
      <c r="E255" s="66"/>
      <c r="F255" s="66"/>
      <c r="I255" s="69"/>
      <c r="J255" s="69"/>
      <c r="K255" s="69"/>
      <c r="L255" s="70"/>
      <c r="M255" s="69"/>
      <c r="N255" s="69"/>
      <c r="Q255" s="73"/>
      <c r="R255" s="73"/>
      <c r="S255" s="73"/>
      <c r="T255" s="73"/>
      <c r="U255" s="73"/>
      <c r="V255" s="73"/>
      <c r="W255" s="73"/>
      <c r="X255" s="73"/>
    </row>
    <row r="256" spans="1:24" s="68" customFormat="1" x14ac:dyDescent="0.25">
      <c r="A256" s="71"/>
      <c r="B256" s="66"/>
      <c r="C256" s="67"/>
      <c r="D256" s="66"/>
      <c r="E256" s="66"/>
      <c r="F256" s="66"/>
      <c r="I256" s="69"/>
      <c r="J256" s="69"/>
      <c r="K256" s="69"/>
      <c r="L256" s="70"/>
      <c r="M256" s="69"/>
      <c r="N256" s="69"/>
      <c r="Q256" s="73"/>
      <c r="R256" s="73"/>
      <c r="S256" s="73"/>
      <c r="T256" s="73"/>
      <c r="U256" s="73"/>
      <c r="V256" s="73"/>
      <c r="W256" s="73"/>
      <c r="X256" s="73"/>
    </row>
    <row r="257" spans="1:24" s="68" customFormat="1" x14ac:dyDescent="0.25">
      <c r="A257" s="71"/>
      <c r="B257" s="66"/>
      <c r="C257" s="67"/>
      <c r="D257" s="66"/>
      <c r="E257" s="66"/>
      <c r="F257" s="66"/>
      <c r="I257" s="69"/>
      <c r="J257" s="69"/>
      <c r="K257" s="69"/>
      <c r="L257" s="70"/>
      <c r="M257" s="69"/>
      <c r="N257" s="69"/>
      <c r="Q257" s="73"/>
      <c r="R257" s="73"/>
      <c r="S257" s="73"/>
      <c r="T257" s="73"/>
      <c r="U257" s="73"/>
      <c r="V257" s="73"/>
      <c r="W257" s="73"/>
      <c r="X257" s="73"/>
    </row>
    <row r="258" spans="1:24" s="68" customFormat="1" x14ac:dyDescent="0.25">
      <c r="A258" s="71"/>
      <c r="B258" s="66"/>
      <c r="C258" s="67"/>
      <c r="D258" s="66"/>
      <c r="E258" s="66"/>
      <c r="F258" s="66"/>
      <c r="I258" s="69"/>
      <c r="J258" s="69"/>
      <c r="K258" s="69"/>
      <c r="L258" s="70"/>
      <c r="M258" s="69"/>
      <c r="N258" s="69"/>
      <c r="Q258" s="73"/>
      <c r="R258" s="73"/>
      <c r="S258" s="73"/>
      <c r="T258" s="73"/>
      <c r="U258" s="73"/>
      <c r="V258" s="73"/>
      <c r="W258" s="73"/>
      <c r="X258" s="73"/>
    </row>
    <row r="259" spans="1:24" s="68" customFormat="1" x14ac:dyDescent="0.25">
      <c r="A259" s="71"/>
      <c r="B259" s="66"/>
      <c r="C259" s="67"/>
      <c r="D259" s="66"/>
      <c r="E259" s="66"/>
      <c r="F259" s="66"/>
      <c r="I259" s="69"/>
      <c r="J259" s="69"/>
      <c r="K259" s="69"/>
      <c r="L259" s="70"/>
      <c r="M259" s="69"/>
      <c r="N259" s="69"/>
      <c r="Q259" s="73"/>
      <c r="R259" s="73"/>
      <c r="S259" s="73"/>
      <c r="T259" s="73"/>
      <c r="U259" s="73"/>
      <c r="V259" s="73"/>
      <c r="W259" s="73"/>
      <c r="X259" s="73"/>
    </row>
    <row r="260" spans="1:24" s="68" customFormat="1" x14ac:dyDescent="0.25">
      <c r="A260" s="71"/>
      <c r="B260" s="66"/>
      <c r="C260" s="67"/>
      <c r="D260" s="66"/>
      <c r="E260" s="66"/>
      <c r="F260" s="66"/>
      <c r="I260" s="69"/>
      <c r="J260" s="69"/>
      <c r="K260" s="69"/>
      <c r="L260" s="70"/>
      <c r="M260" s="69"/>
      <c r="N260" s="69"/>
      <c r="Q260" s="73"/>
      <c r="R260" s="73"/>
      <c r="S260" s="73"/>
      <c r="T260" s="73"/>
      <c r="U260" s="73"/>
      <c r="V260" s="73"/>
      <c r="W260" s="73"/>
      <c r="X260" s="73"/>
    </row>
    <row r="261" spans="1:24" s="68" customFormat="1" x14ac:dyDescent="0.25">
      <c r="A261" s="71"/>
      <c r="B261" s="66"/>
      <c r="C261" s="67"/>
      <c r="D261" s="66"/>
      <c r="E261" s="66"/>
      <c r="F261" s="66"/>
      <c r="I261" s="69"/>
      <c r="J261" s="69"/>
      <c r="K261" s="69"/>
      <c r="L261" s="70"/>
      <c r="M261" s="69"/>
      <c r="N261" s="69"/>
      <c r="Q261" s="73"/>
      <c r="R261" s="73"/>
      <c r="S261" s="73"/>
      <c r="T261" s="73"/>
      <c r="U261" s="73"/>
      <c r="V261" s="73"/>
      <c r="W261" s="73"/>
      <c r="X261" s="73"/>
    </row>
    <row r="262" spans="1:24" s="68" customFormat="1" x14ac:dyDescent="0.25">
      <c r="A262" s="71"/>
      <c r="B262" s="66"/>
      <c r="C262" s="67"/>
      <c r="D262" s="66"/>
      <c r="E262" s="66"/>
      <c r="F262" s="66"/>
      <c r="I262" s="69"/>
      <c r="J262" s="69"/>
      <c r="K262" s="69"/>
      <c r="L262" s="70"/>
      <c r="M262" s="69"/>
      <c r="N262" s="69"/>
      <c r="Q262" s="73"/>
      <c r="R262" s="73"/>
      <c r="S262" s="73"/>
      <c r="T262" s="73"/>
      <c r="U262" s="73"/>
      <c r="V262" s="73"/>
      <c r="W262" s="73"/>
      <c r="X262" s="73"/>
    </row>
    <row r="263" spans="1:24" s="68" customFormat="1" x14ac:dyDescent="0.25">
      <c r="A263" s="71"/>
      <c r="B263" s="66"/>
      <c r="C263" s="67"/>
      <c r="D263" s="66"/>
      <c r="E263" s="66"/>
      <c r="F263" s="66"/>
      <c r="I263" s="69"/>
      <c r="J263" s="69"/>
      <c r="K263" s="69"/>
      <c r="L263" s="70"/>
      <c r="M263" s="69"/>
      <c r="N263" s="69"/>
      <c r="Q263" s="73"/>
      <c r="R263" s="73"/>
      <c r="S263" s="73"/>
      <c r="T263" s="73"/>
      <c r="U263" s="73"/>
      <c r="V263" s="73"/>
      <c r="W263" s="73"/>
      <c r="X263" s="73"/>
    </row>
    <row r="264" spans="1:24" s="68" customFormat="1" x14ac:dyDescent="0.25">
      <c r="A264" s="71"/>
      <c r="B264" s="66"/>
      <c r="C264" s="67"/>
      <c r="D264" s="66"/>
      <c r="E264" s="66"/>
      <c r="F264" s="66"/>
      <c r="I264" s="69"/>
      <c r="J264" s="69"/>
      <c r="K264" s="69"/>
      <c r="L264" s="70"/>
      <c r="M264" s="69"/>
      <c r="N264" s="69"/>
      <c r="Q264" s="73"/>
      <c r="R264" s="73"/>
      <c r="S264" s="73"/>
      <c r="T264" s="73"/>
      <c r="U264" s="73"/>
      <c r="V264" s="73"/>
      <c r="W264" s="73"/>
      <c r="X264" s="73"/>
    </row>
    <row r="265" spans="1:24" s="68" customFormat="1" x14ac:dyDescent="0.25">
      <c r="A265" s="71"/>
      <c r="B265" s="66"/>
      <c r="C265" s="67"/>
      <c r="D265" s="66"/>
      <c r="E265" s="66"/>
      <c r="F265" s="66"/>
      <c r="I265" s="69"/>
      <c r="J265" s="69"/>
      <c r="K265" s="69"/>
      <c r="L265" s="70"/>
      <c r="M265" s="69"/>
      <c r="N265" s="69"/>
      <c r="Q265" s="73"/>
      <c r="R265" s="73"/>
      <c r="S265" s="73"/>
      <c r="T265" s="73"/>
      <c r="U265" s="73"/>
      <c r="V265" s="73"/>
      <c r="W265" s="73"/>
      <c r="X265" s="73"/>
    </row>
    <row r="266" spans="1:24" s="68" customFormat="1" x14ac:dyDescent="0.25">
      <c r="A266" s="71"/>
      <c r="B266" s="66"/>
      <c r="C266" s="67"/>
      <c r="D266" s="66"/>
      <c r="E266" s="66"/>
      <c r="F266" s="66"/>
      <c r="I266" s="69"/>
      <c r="J266" s="69"/>
      <c r="K266" s="69"/>
      <c r="L266" s="70"/>
      <c r="M266" s="69"/>
      <c r="N266" s="69"/>
      <c r="Q266" s="73"/>
      <c r="R266" s="73"/>
      <c r="S266" s="73"/>
      <c r="T266" s="73"/>
      <c r="U266" s="73"/>
      <c r="V266" s="73"/>
      <c r="W266" s="73"/>
      <c r="X266" s="73"/>
    </row>
    <row r="267" spans="1:24" s="68" customFormat="1" x14ac:dyDescent="0.25">
      <c r="A267" s="71"/>
      <c r="B267" s="66"/>
      <c r="C267" s="67"/>
      <c r="D267" s="66"/>
      <c r="E267" s="66"/>
      <c r="F267" s="66"/>
      <c r="I267" s="69"/>
      <c r="J267" s="69"/>
      <c r="K267" s="69"/>
      <c r="L267" s="70"/>
      <c r="M267" s="69"/>
      <c r="N267" s="69"/>
      <c r="Q267" s="73"/>
      <c r="R267" s="73"/>
      <c r="S267" s="73"/>
      <c r="T267" s="73"/>
      <c r="U267" s="73"/>
      <c r="V267" s="73"/>
      <c r="W267" s="73"/>
      <c r="X267" s="73"/>
    </row>
    <row r="268" spans="1:24" s="68" customFormat="1" x14ac:dyDescent="0.25">
      <c r="A268" s="71"/>
      <c r="B268" s="66"/>
      <c r="C268" s="67"/>
      <c r="D268" s="66"/>
      <c r="E268" s="66"/>
      <c r="F268" s="66"/>
      <c r="I268" s="69"/>
      <c r="J268" s="69"/>
      <c r="K268" s="69"/>
      <c r="L268" s="70"/>
      <c r="M268" s="69"/>
      <c r="N268" s="69"/>
      <c r="Q268" s="73"/>
      <c r="R268" s="73"/>
      <c r="S268" s="73"/>
      <c r="T268" s="73"/>
      <c r="U268" s="73"/>
      <c r="V268" s="73"/>
      <c r="W268" s="73"/>
      <c r="X268" s="73"/>
    </row>
    <row r="269" spans="1:24" s="68" customFormat="1" x14ac:dyDescent="0.25">
      <c r="A269" s="71"/>
      <c r="B269" s="66"/>
      <c r="C269" s="67"/>
      <c r="D269" s="66"/>
      <c r="E269" s="66"/>
      <c r="F269" s="66"/>
      <c r="I269" s="69"/>
      <c r="J269" s="69"/>
      <c r="K269" s="69"/>
      <c r="L269" s="70"/>
      <c r="M269" s="69"/>
      <c r="N269" s="69"/>
      <c r="Q269" s="73"/>
      <c r="R269" s="73"/>
      <c r="S269" s="73"/>
      <c r="T269" s="73"/>
      <c r="U269" s="73"/>
      <c r="V269" s="73"/>
      <c r="W269" s="73"/>
      <c r="X269" s="73"/>
    </row>
    <row r="270" spans="1:24" s="68" customFormat="1" x14ac:dyDescent="0.25">
      <c r="A270" s="71"/>
      <c r="B270" s="66"/>
      <c r="C270" s="67"/>
      <c r="D270" s="66"/>
      <c r="E270" s="66"/>
      <c r="F270" s="66"/>
      <c r="I270" s="69"/>
      <c r="J270" s="69"/>
      <c r="K270" s="69"/>
      <c r="L270" s="70"/>
      <c r="M270" s="69"/>
      <c r="N270" s="69"/>
      <c r="Q270" s="73"/>
      <c r="R270" s="73"/>
      <c r="S270" s="73"/>
      <c r="T270" s="73"/>
      <c r="U270" s="73"/>
      <c r="V270" s="73"/>
      <c r="W270" s="73"/>
      <c r="X270" s="73"/>
    </row>
    <row r="271" spans="1:24" s="68" customFormat="1" x14ac:dyDescent="0.25">
      <c r="A271" s="71"/>
      <c r="B271" s="66"/>
      <c r="C271" s="67"/>
      <c r="D271" s="66"/>
      <c r="E271" s="66"/>
      <c r="F271" s="66"/>
      <c r="I271" s="69"/>
      <c r="J271" s="69"/>
      <c r="K271" s="69"/>
      <c r="L271" s="70"/>
      <c r="M271" s="69"/>
      <c r="N271" s="69"/>
      <c r="Q271" s="73"/>
      <c r="R271" s="73"/>
      <c r="S271" s="73"/>
      <c r="T271" s="73"/>
      <c r="U271" s="73"/>
      <c r="V271" s="73"/>
      <c r="W271" s="73"/>
      <c r="X271" s="73"/>
    </row>
    <row r="272" spans="1:24" s="68" customFormat="1" x14ac:dyDescent="0.25">
      <c r="A272" s="71"/>
      <c r="B272" s="66"/>
      <c r="C272" s="67"/>
      <c r="D272" s="66"/>
      <c r="E272" s="66"/>
      <c r="F272" s="66"/>
      <c r="I272" s="69"/>
      <c r="J272" s="69"/>
      <c r="K272" s="69"/>
      <c r="L272" s="70"/>
      <c r="M272" s="69"/>
      <c r="N272" s="69"/>
      <c r="Q272" s="73"/>
      <c r="R272" s="73"/>
      <c r="S272" s="73"/>
      <c r="T272" s="73"/>
      <c r="U272" s="73"/>
      <c r="V272" s="73"/>
      <c r="W272" s="73"/>
      <c r="X272" s="73"/>
    </row>
    <row r="273" spans="1:24" s="68" customFormat="1" x14ac:dyDescent="0.25">
      <c r="A273" s="71"/>
      <c r="B273" s="66"/>
      <c r="C273" s="67"/>
      <c r="D273" s="66"/>
      <c r="E273" s="66"/>
      <c r="F273" s="66"/>
      <c r="I273" s="69"/>
      <c r="J273" s="69"/>
      <c r="K273" s="69"/>
      <c r="L273" s="70"/>
      <c r="M273" s="69"/>
      <c r="N273" s="69"/>
      <c r="Q273" s="73"/>
      <c r="R273" s="73"/>
      <c r="S273" s="73"/>
      <c r="T273" s="73"/>
      <c r="U273" s="73"/>
      <c r="V273" s="73"/>
      <c r="W273" s="73"/>
      <c r="X273" s="73"/>
    </row>
    <row r="274" spans="1:24" s="68" customFormat="1" x14ac:dyDescent="0.25">
      <c r="A274" s="71"/>
      <c r="B274" s="66"/>
      <c r="C274" s="67"/>
      <c r="D274" s="66"/>
      <c r="E274" s="66"/>
      <c r="F274" s="66"/>
      <c r="I274" s="69"/>
      <c r="J274" s="69"/>
      <c r="K274" s="69"/>
      <c r="L274" s="70"/>
      <c r="M274" s="69"/>
      <c r="N274" s="69"/>
      <c r="Q274" s="73"/>
      <c r="R274" s="73"/>
      <c r="S274" s="73"/>
      <c r="T274" s="73"/>
      <c r="U274" s="73"/>
      <c r="V274" s="73"/>
      <c r="W274" s="73"/>
      <c r="X274" s="73"/>
    </row>
    <row r="275" spans="1:24" s="68" customFormat="1" x14ac:dyDescent="0.25">
      <c r="A275" s="71"/>
      <c r="B275" s="66"/>
      <c r="C275" s="67"/>
      <c r="D275" s="66"/>
      <c r="E275" s="66"/>
      <c r="F275" s="66"/>
      <c r="I275" s="69"/>
      <c r="J275" s="69"/>
      <c r="K275" s="69"/>
      <c r="L275" s="70"/>
      <c r="M275" s="69"/>
      <c r="N275" s="69"/>
      <c r="Q275" s="73"/>
      <c r="R275" s="73"/>
      <c r="S275" s="73"/>
      <c r="T275" s="73"/>
      <c r="U275" s="73"/>
      <c r="V275" s="73"/>
      <c r="W275" s="73"/>
      <c r="X275" s="73"/>
    </row>
    <row r="276" spans="1:24" s="68" customFormat="1" x14ac:dyDescent="0.25">
      <c r="A276" s="71"/>
      <c r="B276" s="66"/>
      <c r="C276" s="67"/>
      <c r="D276" s="66"/>
      <c r="E276" s="66"/>
      <c r="F276" s="66"/>
      <c r="I276" s="69"/>
      <c r="J276" s="69"/>
      <c r="K276" s="69"/>
      <c r="L276" s="70"/>
      <c r="M276" s="69"/>
      <c r="N276" s="69"/>
      <c r="Q276" s="73"/>
      <c r="R276" s="73"/>
      <c r="S276" s="73"/>
      <c r="T276" s="73"/>
      <c r="U276" s="73"/>
      <c r="V276" s="73"/>
      <c r="W276" s="73"/>
      <c r="X276" s="73"/>
    </row>
    <row r="277" spans="1:24" s="68" customFormat="1" x14ac:dyDescent="0.25">
      <c r="A277" s="71"/>
      <c r="B277" s="66"/>
      <c r="C277" s="67"/>
      <c r="D277" s="66"/>
      <c r="E277" s="66"/>
      <c r="F277" s="66"/>
      <c r="I277" s="69"/>
      <c r="J277" s="69"/>
      <c r="K277" s="69"/>
      <c r="L277" s="70"/>
      <c r="M277" s="69"/>
      <c r="N277" s="69"/>
      <c r="Q277" s="73"/>
      <c r="R277" s="73"/>
      <c r="S277" s="73"/>
      <c r="T277" s="73"/>
      <c r="U277" s="73"/>
      <c r="V277" s="73"/>
      <c r="W277" s="73"/>
      <c r="X277" s="73"/>
    </row>
    <row r="278" spans="1:24" s="68" customFormat="1" x14ac:dyDescent="0.25">
      <c r="A278" s="71"/>
      <c r="B278" s="66"/>
      <c r="C278" s="67"/>
      <c r="D278" s="66"/>
      <c r="E278" s="66"/>
      <c r="F278" s="66"/>
      <c r="I278" s="69"/>
      <c r="J278" s="69"/>
      <c r="K278" s="69"/>
      <c r="L278" s="70"/>
      <c r="M278" s="69"/>
      <c r="N278" s="69"/>
      <c r="Q278" s="73"/>
      <c r="R278" s="73"/>
      <c r="S278" s="73"/>
      <c r="T278" s="73"/>
      <c r="U278" s="73"/>
      <c r="V278" s="73"/>
      <c r="W278" s="73"/>
      <c r="X278" s="73"/>
    </row>
    <row r="279" spans="1:24" s="68" customFormat="1" x14ac:dyDescent="0.25">
      <c r="A279" s="71"/>
      <c r="B279" s="66"/>
      <c r="C279" s="67"/>
      <c r="D279" s="66"/>
      <c r="E279" s="66"/>
      <c r="F279" s="66"/>
      <c r="I279" s="69"/>
      <c r="J279" s="69"/>
      <c r="K279" s="69"/>
      <c r="L279" s="70"/>
      <c r="M279" s="69"/>
      <c r="N279" s="69"/>
      <c r="Q279" s="73"/>
      <c r="R279" s="73"/>
      <c r="S279" s="73"/>
      <c r="T279" s="73"/>
      <c r="U279" s="73"/>
      <c r="V279" s="73"/>
      <c r="W279" s="73"/>
      <c r="X279" s="73"/>
    </row>
    <row r="280" spans="1:24" s="68" customFormat="1" x14ac:dyDescent="0.25">
      <c r="A280" s="71"/>
      <c r="B280" s="66"/>
      <c r="C280" s="67"/>
      <c r="D280" s="66"/>
      <c r="E280" s="66"/>
      <c r="F280" s="66"/>
      <c r="I280" s="69"/>
      <c r="J280" s="69"/>
      <c r="K280" s="69"/>
      <c r="L280" s="70"/>
      <c r="M280" s="69"/>
      <c r="N280" s="69"/>
      <c r="Q280" s="73"/>
      <c r="R280" s="73"/>
      <c r="S280" s="73"/>
      <c r="T280" s="73"/>
      <c r="U280" s="73"/>
      <c r="V280" s="73"/>
      <c r="W280" s="73"/>
      <c r="X280" s="73"/>
    </row>
    <row r="281" spans="1:24" s="68" customFormat="1" x14ac:dyDescent="0.25">
      <c r="A281" s="71"/>
      <c r="B281" s="66"/>
      <c r="C281" s="67"/>
      <c r="D281" s="66"/>
      <c r="E281" s="66"/>
      <c r="F281" s="66"/>
      <c r="I281" s="69"/>
      <c r="J281" s="69"/>
      <c r="K281" s="69"/>
      <c r="L281" s="70"/>
      <c r="M281" s="69"/>
      <c r="N281" s="69"/>
      <c r="Q281" s="73"/>
      <c r="R281" s="73"/>
      <c r="S281" s="73"/>
      <c r="T281" s="73"/>
      <c r="U281" s="73"/>
      <c r="V281" s="73"/>
      <c r="W281" s="73"/>
      <c r="X281" s="73"/>
    </row>
    <row r="282" spans="1:24" s="68" customFormat="1" x14ac:dyDescent="0.25">
      <c r="A282" s="71"/>
      <c r="B282" s="66"/>
      <c r="C282" s="67"/>
      <c r="D282" s="66"/>
      <c r="E282" s="66"/>
      <c r="F282" s="66"/>
      <c r="I282" s="69"/>
      <c r="J282" s="69"/>
      <c r="K282" s="69"/>
      <c r="L282" s="70"/>
      <c r="M282" s="69"/>
      <c r="N282" s="69"/>
      <c r="Q282" s="73"/>
      <c r="R282" s="73"/>
      <c r="S282" s="73"/>
      <c r="T282" s="73"/>
      <c r="U282" s="73"/>
      <c r="V282" s="73"/>
      <c r="W282" s="73"/>
      <c r="X282" s="73"/>
    </row>
    <row r="283" spans="1:24" s="68" customFormat="1" x14ac:dyDescent="0.25">
      <c r="A283" s="71"/>
      <c r="B283" s="66"/>
      <c r="C283" s="67"/>
      <c r="D283" s="66"/>
      <c r="E283" s="66"/>
      <c r="F283" s="66"/>
      <c r="I283" s="69"/>
      <c r="J283" s="69"/>
      <c r="K283" s="69"/>
      <c r="L283" s="70"/>
      <c r="M283" s="69"/>
      <c r="N283" s="69"/>
      <c r="Q283" s="73"/>
      <c r="R283" s="73"/>
      <c r="S283" s="73"/>
      <c r="T283" s="73"/>
      <c r="U283" s="73"/>
      <c r="V283" s="73"/>
      <c r="W283" s="73"/>
      <c r="X283" s="73"/>
    </row>
    <row r="284" spans="1:24" s="68" customFormat="1" x14ac:dyDescent="0.25">
      <c r="A284" s="71"/>
      <c r="B284" s="66"/>
      <c r="C284" s="67"/>
      <c r="D284" s="66"/>
      <c r="E284" s="66"/>
      <c r="F284" s="66"/>
      <c r="I284" s="69"/>
      <c r="J284" s="69"/>
      <c r="K284" s="69"/>
      <c r="L284" s="70"/>
      <c r="M284" s="69"/>
      <c r="N284" s="69"/>
      <c r="Q284" s="73"/>
      <c r="R284" s="73"/>
      <c r="S284" s="73"/>
      <c r="T284" s="73"/>
      <c r="U284" s="73"/>
      <c r="V284" s="73"/>
      <c r="W284" s="73"/>
      <c r="X284" s="73"/>
    </row>
    <row r="285" spans="1:24" s="68" customFormat="1" x14ac:dyDescent="0.25">
      <c r="A285" s="71"/>
      <c r="B285" s="66"/>
      <c r="C285" s="67"/>
      <c r="D285" s="66"/>
      <c r="E285" s="66"/>
      <c r="F285" s="66"/>
      <c r="I285" s="69"/>
      <c r="J285" s="69"/>
      <c r="K285" s="69"/>
      <c r="L285" s="70"/>
      <c r="M285" s="69"/>
      <c r="N285" s="69"/>
      <c r="Q285" s="73"/>
      <c r="R285" s="73"/>
      <c r="S285" s="73"/>
      <c r="T285" s="73"/>
      <c r="U285" s="73"/>
      <c r="V285" s="73"/>
      <c r="W285" s="73"/>
      <c r="X285" s="73"/>
    </row>
    <row r="286" spans="1:24" s="68" customFormat="1" x14ac:dyDescent="0.25">
      <c r="A286" s="71"/>
      <c r="B286" s="66"/>
      <c r="C286" s="67"/>
      <c r="D286" s="66"/>
      <c r="E286" s="66"/>
      <c r="F286" s="66"/>
      <c r="I286" s="69"/>
      <c r="J286" s="69"/>
      <c r="K286" s="69"/>
      <c r="L286" s="70"/>
      <c r="M286" s="69"/>
      <c r="N286" s="69"/>
      <c r="Q286" s="73"/>
      <c r="R286" s="73"/>
      <c r="S286" s="73"/>
      <c r="T286" s="73"/>
      <c r="U286" s="73"/>
      <c r="V286" s="73"/>
      <c r="W286" s="73"/>
      <c r="X286" s="73"/>
    </row>
    <row r="287" spans="1:24" s="68" customFormat="1" x14ac:dyDescent="0.25">
      <c r="A287" s="71"/>
      <c r="B287" s="66"/>
      <c r="C287" s="67"/>
      <c r="D287" s="66"/>
      <c r="E287" s="66"/>
      <c r="F287" s="66"/>
      <c r="I287" s="69"/>
      <c r="J287" s="69"/>
      <c r="K287" s="69"/>
      <c r="L287" s="70"/>
      <c r="M287" s="69"/>
      <c r="N287" s="69"/>
      <c r="Q287" s="73"/>
      <c r="R287" s="73"/>
      <c r="S287" s="73"/>
      <c r="T287" s="73"/>
      <c r="U287" s="73"/>
      <c r="V287" s="73"/>
      <c r="W287" s="73"/>
      <c r="X287" s="73"/>
    </row>
    <row r="288" spans="1:24" s="68" customFormat="1" x14ac:dyDescent="0.25">
      <c r="A288" s="71"/>
      <c r="B288" s="66"/>
      <c r="C288" s="67"/>
      <c r="D288" s="66"/>
      <c r="E288" s="66"/>
      <c r="F288" s="66"/>
      <c r="I288" s="69"/>
      <c r="J288" s="69"/>
      <c r="K288" s="69"/>
      <c r="L288" s="70"/>
      <c r="M288" s="69"/>
      <c r="N288" s="69"/>
      <c r="Q288" s="73"/>
      <c r="R288" s="73"/>
      <c r="S288" s="73"/>
      <c r="T288" s="73"/>
      <c r="U288" s="73"/>
      <c r="V288" s="73"/>
      <c r="W288" s="73"/>
      <c r="X288" s="73"/>
    </row>
    <row r="289" spans="1:24" s="68" customFormat="1" x14ac:dyDescent="0.25">
      <c r="A289" s="71"/>
      <c r="B289" s="66"/>
      <c r="C289" s="67"/>
      <c r="D289" s="66"/>
      <c r="E289" s="66"/>
      <c r="F289" s="66"/>
      <c r="I289" s="69"/>
      <c r="J289" s="69"/>
      <c r="K289" s="69"/>
      <c r="L289" s="70"/>
      <c r="M289" s="69"/>
      <c r="N289" s="69"/>
      <c r="Q289" s="73"/>
      <c r="R289" s="73"/>
      <c r="S289" s="73"/>
      <c r="T289" s="73"/>
      <c r="U289" s="73"/>
      <c r="V289" s="73"/>
      <c r="W289" s="73"/>
      <c r="X289" s="73"/>
    </row>
    <row r="290" spans="1:24" s="68" customFormat="1" x14ac:dyDescent="0.25">
      <c r="A290" s="71"/>
      <c r="B290" s="66"/>
      <c r="C290" s="67"/>
      <c r="D290" s="66"/>
      <c r="E290" s="66"/>
      <c r="F290" s="66"/>
      <c r="I290" s="69"/>
      <c r="J290" s="69"/>
      <c r="K290" s="69"/>
      <c r="L290" s="70"/>
      <c r="M290" s="69"/>
      <c r="N290" s="69"/>
      <c r="Q290" s="73"/>
      <c r="R290" s="73"/>
      <c r="S290" s="73"/>
      <c r="T290" s="73"/>
      <c r="U290" s="73"/>
      <c r="V290" s="73"/>
      <c r="W290" s="73"/>
      <c r="X290" s="73"/>
    </row>
    <row r="291" spans="1:24" s="68" customFormat="1" x14ac:dyDescent="0.25">
      <c r="A291" s="71"/>
      <c r="B291" s="66"/>
      <c r="C291" s="67"/>
      <c r="D291" s="66"/>
      <c r="E291" s="66"/>
      <c r="F291" s="66"/>
      <c r="I291" s="69"/>
      <c r="J291" s="69"/>
      <c r="K291" s="69"/>
      <c r="L291" s="70"/>
      <c r="M291" s="69"/>
      <c r="N291" s="69"/>
      <c r="Q291" s="73"/>
      <c r="R291" s="73"/>
      <c r="S291" s="73"/>
      <c r="T291" s="73"/>
      <c r="U291" s="73"/>
      <c r="V291" s="73"/>
      <c r="W291" s="73"/>
      <c r="X291" s="73"/>
    </row>
    <row r="292" spans="1:24" s="68" customFormat="1" x14ac:dyDescent="0.25">
      <c r="A292" s="71"/>
      <c r="B292" s="66"/>
      <c r="C292" s="67"/>
      <c r="D292" s="66"/>
      <c r="E292" s="66"/>
      <c r="F292" s="66"/>
      <c r="I292" s="69"/>
      <c r="J292" s="69"/>
      <c r="K292" s="69"/>
      <c r="L292" s="70"/>
      <c r="M292" s="69"/>
      <c r="N292" s="69"/>
      <c r="Q292" s="73"/>
      <c r="R292" s="73"/>
      <c r="S292" s="73"/>
      <c r="T292" s="73"/>
      <c r="U292" s="73"/>
      <c r="V292" s="73"/>
      <c r="W292" s="73"/>
      <c r="X292" s="73"/>
    </row>
    <row r="293" spans="1:24" s="68" customFormat="1" x14ac:dyDescent="0.25">
      <c r="A293" s="71"/>
      <c r="B293" s="66"/>
      <c r="C293" s="67"/>
      <c r="D293" s="66"/>
      <c r="E293" s="66"/>
      <c r="F293" s="66"/>
      <c r="I293" s="69"/>
      <c r="J293" s="69"/>
      <c r="K293" s="69"/>
      <c r="L293" s="70"/>
      <c r="M293" s="69"/>
      <c r="N293" s="69"/>
      <c r="Q293" s="73"/>
      <c r="R293" s="73"/>
      <c r="S293" s="73"/>
      <c r="T293" s="73"/>
      <c r="U293" s="73"/>
      <c r="V293" s="73"/>
      <c r="W293" s="73"/>
      <c r="X293" s="73"/>
    </row>
    <row r="294" spans="1:24" s="68" customFormat="1" x14ac:dyDescent="0.25">
      <c r="A294" s="71"/>
      <c r="B294" s="66"/>
      <c r="C294" s="67"/>
      <c r="D294" s="66"/>
      <c r="E294" s="66"/>
      <c r="F294" s="66"/>
      <c r="I294" s="69"/>
      <c r="J294" s="69"/>
      <c r="K294" s="69"/>
      <c r="L294" s="70"/>
      <c r="M294" s="69"/>
      <c r="N294" s="69"/>
      <c r="Q294" s="73"/>
      <c r="R294" s="73"/>
      <c r="S294" s="73"/>
      <c r="T294" s="73"/>
      <c r="U294" s="73"/>
      <c r="V294" s="73"/>
      <c r="W294" s="73"/>
      <c r="X294" s="73"/>
    </row>
    <row r="295" spans="1:24" s="68" customFormat="1" x14ac:dyDescent="0.25">
      <c r="A295" s="71"/>
      <c r="B295" s="66"/>
      <c r="C295" s="67"/>
      <c r="D295" s="66"/>
      <c r="E295" s="66"/>
      <c r="F295" s="66"/>
      <c r="I295" s="69"/>
      <c r="J295" s="69"/>
      <c r="K295" s="69"/>
      <c r="L295" s="70"/>
      <c r="M295" s="69"/>
      <c r="N295" s="69"/>
      <c r="Q295" s="73"/>
      <c r="R295" s="73"/>
      <c r="S295" s="73"/>
      <c r="T295" s="73"/>
      <c r="U295" s="73"/>
      <c r="V295" s="73"/>
      <c r="W295" s="73"/>
      <c r="X295" s="73"/>
    </row>
    <row r="296" spans="1:24" s="68" customFormat="1" x14ac:dyDescent="0.25">
      <c r="A296" s="71"/>
      <c r="B296" s="66"/>
      <c r="C296" s="67"/>
      <c r="D296" s="66"/>
      <c r="E296" s="66"/>
      <c r="F296" s="66"/>
      <c r="I296" s="69"/>
      <c r="J296" s="69"/>
      <c r="K296" s="69"/>
      <c r="L296" s="70"/>
      <c r="M296" s="69"/>
      <c r="N296" s="69"/>
      <c r="Q296" s="73"/>
      <c r="R296" s="73"/>
      <c r="S296" s="73"/>
      <c r="T296" s="73"/>
      <c r="U296" s="73"/>
      <c r="V296" s="73"/>
      <c r="W296" s="73"/>
      <c r="X296" s="73"/>
    </row>
    <row r="297" spans="1:24" s="68" customFormat="1" x14ac:dyDescent="0.25">
      <c r="A297" s="71"/>
      <c r="B297" s="66"/>
      <c r="C297" s="67"/>
      <c r="D297" s="66"/>
      <c r="E297" s="66"/>
      <c r="F297" s="66"/>
      <c r="I297" s="69"/>
      <c r="J297" s="69"/>
      <c r="K297" s="69"/>
      <c r="L297" s="70"/>
      <c r="M297" s="69"/>
      <c r="N297" s="69"/>
      <c r="Q297" s="73"/>
      <c r="R297" s="73"/>
      <c r="S297" s="73"/>
      <c r="T297" s="73"/>
      <c r="U297" s="73"/>
      <c r="V297" s="73"/>
      <c r="W297" s="73"/>
      <c r="X297" s="73"/>
    </row>
    <row r="298" spans="1:24" s="68" customFormat="1" x14ac:dyDescent="0.25">
      <c r="A298" s="71"/>
      <c r="B298" s="66"/>
      <c r="C298" s="67"/>
      <c r="D298" s="66"/>
      <c r="E298" s="66"/>
      <c r="F298" s="66"/>
      <c r="I298" s="69"/>
      <c r="J298" s="69"/>
      <c r="K298" s="69"/>
      <c r="L298" s="70"/>
      <c r="M298" s="69"/>
      <c r="N298" s="69"/>
      <c r="Q298" s="73"/>
      <c r="R298" s="73"/>
      <c r="S298" s="73"/>
      <c r="T298" s="73"/>
      <c r="U298" s="73"/>
      <c r="V298" s="73"/>
      <c r="W298" s="73"/>
      <c r="X298" s="73"/>
    </row>
    <row r="299" spans="1:24" s="68" customFormat="1" x14ac:dyDescent="0.25">
      <c r="A299" s="71"/>
      <c r="B299" s="66"/>
      <c r="C299" s="67"/>
      <c r="D299" s="66"/>
      <c r="E299" s="66"/>
      <c r="F299" s="66"/>
      <c r="I299" s="69"/>
      <c r="J299" s="69"/>
      <c r="K299" s="69"/>
      <c r="L299" s="70"/>
      <c r="M299" s="69"/>
      <c r="N299" s="69"/>
      <c r="Q299" s="73"/>
      <c r="R299" s="73"/>
      <c r="S299" s="73"/>
      <c r="T299" s="73"/>
      <c r="U299" s="73"/>
      <c r="V299" s="73"/>
      <c r="W299" s="73"/>
      <c r="X299" s="73"/>
    </row>
    <row r="300" spans="1:24" s="68" customFormat="1" x14ac:dyDescent="0.25">
      <c r="A300" s="71"/>
      <c r="B300" s="66"/>
      <c r="C300" s="67"/>
      <c r="D300" s="66"/>
      <c r="E300" s="66"/>
      <c r="F300" s="66"/>
      <c r="I300" s="69"/>
      <c r="J300" s="69"/>
      <c r="K300" s="69"/>
      <c r="L300" s="70"/>
      <c r="M300" s="69"/>
      <c r="N300" s="69"/>
      <c r="Q300" s="73"/>
      <c r="R300" s="73"/>
      <c r="S300" s="73"/>
      <c r="T300" s="73"/>
      <c r="U300" s="73"/>
      <c r="V300" s="73"/>
      <c r="W300" s="73"/>
      <c r="X300" s="73"/>
    </row>
    <row r="301" spans="1:24" s="68" customFormat="1" x14ac:dyDescent="0.25">
      <c r="A301" s="71"/>
      <c r="B301" s="66"/>
      <c r="C301" s="67"/>
      <c r="D301" s="66"/>
      <c r="E301" s="66"/>
      <c r="F301" s="66"/>
      <c r="I301" s="69"/>
      <c r="J301" s="69"/>
      <c r="K301" s="69"/>
      <c r="L301" s="70"/>
      <c r="M301" s="69"/>
      <c r="N301" s="69"/>
      <c r="Q301" s="73"/>
      <c r="R301" s="73"/>
      <c r="S301" s="73"/>
      <c r="T301" s="73"/>
      <c r="U301" s="73"/>
      <c r="V301" s="73"/>
      <c r="W301" s="73"/>
      <c r="X301" s="73"/>
    </row>
    <row r="302" spans="1:24" s="68" customFormat="1" x14ac:dyDescent="0.25">
      <c r="A302" s="71"/>
      <c r="B302" s="66"/>
      <c r="C302" s="67"/>
      <c r="D302" s="66"/>
      <c r="E302" s="66"/>
      <c r="F302" s="66"/>
      <c r="I302" s="69"/>
      <c r="J302" s="69"/>
      <c r="K302" s="69"/>
      <c r="L302" s="70"/>
      <c r="M302" s="69"/>
      <c r="N302" s="69"/>
      <c r="Q302" s="73"/>
      <c r="R302" s="73"/>
      <c r="S302" s="73"/>
      <c r="T302" s="73"/>
      <c r="U302" s="73"/>
      <c r="V302" s="73"/>
      <c r="W302" s="73"/>
      <c r="X302" s="73"/>
    </row>
    <row r="303" spans="1:24" s="68" customFormat="1" x14ac:dyDescent="0.25">
      <c r="A303" s="71"/>
      <c r="B303" s="66"/>
      <c r="C303" s="67"/>
      <c r="D303" s="66"/>
      <c r="E303" s="66"/>
      <c r="F303" s="66"/>
      <c r="I303" s="69"/>
      <c r="J303" s="69"/>
      <c r="K303" s="69"/>
      <c r="L303" s="70"/>
      <c r="M303" s="69"/>
      <c r="N303" s="69"/>
      <c r="Q303" s="73"/>
      <c r="R303" s="73"/>
      <c r="S303" s="73"/>
      <c r="T303" s="73"/>
      <c r="U303" s="73"/>
      <c r="V303" s="73"/>
      <c r="W303" s="73"/>
      <c r="X303" s="73"/>
    </row>
    <row r="304" spans="1:24" s="68" customFormat="1" x14ac:dyDescent="0.25">
      <c r="A304" s="71"/>
      <c r="B304" s="66"/>
      <c r="C304" s="67"/>
      <c r="D304" s="66"/>
      <c r="E304" s="66"/>
      <c r="F304" s="66"/>
      <c r="I304" s="69"/>
      <c r="J304" s="69"/>
      <c r="K304" s="69"/>
      <c r="L304" s="70"/>
      <c r="M304" s="69"/>
      <c r="N304" s="69"/>
      <c r="Q304" s="73"/>
      <c r="R304" s="73"/>
      <c r="S304" s="73"/>
      <c r="T304" s="73"/>
      <c r="U304" s="73"/>
      <c r="V304" s="73"/>
      <c r="W304" s="73"/>
      <c r="X304" s="73"/>
    </row>
    <row r="305" spans="1:24" s="68" customFormat="1" x14ac:dyDescent="0.25">
      <c r="A305" s="71"/>
      <c r="B305" s="66"/>
      <c r="C305" s="67"/>
      <c r="D305" s="66"/>
      <c r="E305" s="66"/>
      <c r="F305" s="66"/>
      <c r="I305" s="69"/>
      <c r="J305" s="69"/>
      <c r="K305" s="69"/>
      <c r="L305" s="70"/>
      <c r="M305" s="69"/>
      <c r="N305" s="69"/>
      <c r="Q305" s="73"/>
      <c r="R305" s="73"/>
      <c r="S305" s="73"/>
      <c r="T305" s="73"/>
      <c r="U305" s="73"/>
      <c r="V305" s="73"/>
      <c r="W305" s="73"/>
      <c r="X305" s="73"/>
    </row>
    <row r="306" spans="1:24" s="68" customFormat="1" x14ac:dyDescent="0.25">
      <c r="A306" s="71"/>
      <c r="B306" s="66"/>
      <c r="C306" s="67"/>
      <c r="D306" s="66"/>
      <c r="E306" s="66"/>
      <c r="F306" s="66"/>
      <c r="I306" s="69"/>
      <c r="J306" s="69"/>
      <c r="K306" s="69"/>
      <c r="L306" s="70"/>
      <c r="M306" s="69"/>
      <c r="N306" s="69"/>
      <c r="Q306" s="73"/>
      <c r="R306" s="73"/>
      <c r="S306" s="73"/>
      <c r="T306" s="73"/>
      <c r="U306" s="73"/>
      <c r="V306" s="73"/>
      <c r="W306" s="73"/>
      <c r="X306" s="73"/>
    </row>
    <row r="307" spans="1:24" s="68" customFormat="1" x14ac:dyDescent="0.25">
      <c r="A307" s="71"/>
      <c r="B307" s="66"/>
      <c r="C307" s="67"/>
      <c r="D307" s="66"/>
      <c r="E307" s="66"/>
      <c r="F307" s="66"/>
      <c r="I307" s="69"/>
      <c r="J307" s="69"/>
      <c r="K307" s="69"/>
      <c r="L307" s="70"/>
      <c r="M307" s="69"/>
      <c r="N307" s="69"/>
      <c r="Q307" s="73"/>
      <c r="R307" s="73"/>
      <c r="S307" s="73"/>
      <c r="T307" s="73"/>
      <c r="U307" s="73"/>
      <c r="V307" s="73"/>
      <c r="W307" s="73"/>
      <c r="X307" s="73"/>
    </row>
    <row r="308" spans="1:24" s="68" customFormat="1" x14ac:dyDescent="0.25">
      <c r="A308" s="71"/>
      <c r="B308" s="66"/>
      <c r="C308" s="67"/>
      <c r="D308" s="66"/>
      <c r="E308" s="66"/>
      <c r="F308" s="66"/>
      <c r="I308" s="69"/>
      <c r="J308" s="69"/>
      <c r="K308" s="69"/>
      <c r="L308" s="70"/>
      <c r="M308" s="69"/>
      <c r="N308" s="69"/>
      <c r="Q308" s="73"/>
      <c r="R308" s="73"/>
      <c r="S308" s="73"/>
      <c r="T308" s="73"/>
      <c r="U308" s="73"/>
      <c r="V308" s="73"/>
      <c r="W308" s="73"/>
      <c r="X308" s="73"/>
    </row>
    <row r="309" spans="1:24" s="68" customFormat="1" x14ac:dyDescent="0.25">
      <c r="A309" s="71"/>
      <c r="B309" s="66"/>
      <c r="C309" s="67"/>
      <c r="D309" s="66"/>
      <c r="E309" s="66"/>
      <c r="F309" s="66"/>
      <c r="I309" s="69"/>
      <c r="J309" s="69"/>
      <c r="K309" s="69"/>
      <c r="L309" s="70"/>
      <c r="M309" s="69"/>
      <c r="N309" s="69"/>
      <c r="Q309" s="73"/>
      <c r="R309" s="73"/>
      <c r="S309" s="73"/>
      <c r="T309" s="73"/>
      <c r="U309" s="73"/>
      <c r="V309" s="73"/>
      <c r="W309" s="73"/>
      <c r="X309" s="73"/>
    </row>
    <row r="310" spans="1:24" s="68" customFormat="1" x14ac:dyDescent="0.25">
      <c r="A310" s="71"/>
      <c r="B310" s="66"/>
      <c r="C310" s="67"/>
      <c r="D310" s="66"/>
      <c r="E310" s="66"/>
      <c r="F310" s="66"/>
      <c r="I310" s="69"/>
      <c r="J310" s="69"/>
      <c r="K310" s="69"/>
      <c r="L310" s="70"/>
      <c r="M310" s="69"/>
      <c r="N310" s="69"/>
      <c r="Q310" s="73"/>
      <c r="R310" s="73"/>
      <c r="S310" s="73"/>
      <c r="T310" s="73"/>
      <c r="U310" s="73"/>
      <c r="V310" s="73"/>
      <c r="W310" s="73"/>
      <c r="X310" s="73"/>
    </row>
    <row r="311" spans="1:24" s="68" customFormat="1" x14ac:dyDescent="0.25">
      <c r="A311" s="71"/>
      <c r="B311" s="66"/>
      <c r="C311" s="67"/>
      <c r="D311" s="66"/>
      <c r="E311" s="66"/>
      <c r="F311" s="66"/>
      <c r="I311" s="69"/>
      <c r="J311" s="69"/>
      <c r="K311" s="69"/>
      <c r="L311" s="70"/>
      <c r="M311" s="69"/>
      <c r="N311" s="69"/>
      <c r="Q311" s="73"/>
      <c r="R311" s="73"/>
      <c r="S311" s="73"/>
      <c r="T311" s="73"/>
      <c r="U311" s="73"/>
      <c r="V311" s="73"/>
      <c r="W311" s="73"/>
      <c r="X311" s="73"/>
    </row>
    <row r="312" spans="1:24" s="68" customFormat="1" x14ac:dyDescent="0.25">
      <c r="A312" s="71"/>
      <c r="B312" s="66"/>
      <c r="C312" s="67"/>
      <c r="D312" s="66"/>
      <c r="E312" s="66"/>
      <c r="F312" s="66"/>
      <c r="I312" s="69"/>
      <c r="J312" s="69"/>
      <c r="K312" s="69"/>
      <c r="L312" s="70"/>
      <c r="M312" s="69"/>
      <c r="N312" s="69"/>
      <c r="Q312" s="73"/>
      <c r="R312" s="73"/>
      <c r="S312" s="73"/>
      <c r="T312" s="73"/>
      <c r="U312" s="73"/>
      <c r="V312" s="73"/>
      <c r="W312" s="73"/>
      <c r="X312" s="73"/>
    </row>
    <row r="313" spans="1:24" s="68" customFormat="1" x14ac:dyDescent="0.25">
      <c r="A313" s="71"/>
      <c r="B313" s="66"/>
      <c r="C313" s="67"/>
      <c r="D313" s="66"/>
      <c r="E313" s="66"/>
      <c r="F313" s="66"/>
      <c r="I313" s="69"/>
      <c r="J313" s="69"/>
      <c r="K313" s="69"/>
      <c r="L313" s="70"/>
      <c r="M313" s="69"/>
      <c r="N313" s="69"/>
      <c r="Q313" s="73"/>
      <c r="R313" s="73"/>
      <c r="S313" s="73"/>
      <c r="T313" s="73"/>
      <c r="U313" s="73"/>
      <c r="V313" s="73"/>
      <c r="W313" s="73"/>
      <c r="X313" s="73"/>
    </row>
    <row r="314" spans="1:24" s="68" customFormat="1" x14ac:dyDescent="0.25">
      <c r="A314" s="71"/>
      <c r="B314" s="66"/>
      <c r="C314" s="67"/>
      <c r="D314" s="66"/>
      <c r="E314" s="66"/>
      <c r="F314" s="66"/>
      <c r="I314" s="69"/>
      <c r="J314" s="69"/>
      <c r="K314" s="69"/>
      <c r="L314" s="70"/>
      <c r="M314" s="69"/>
      <c r="N314" s="69"/>
      <c r="Q314" s="73"/>
      <c r="R314" s="73"/>
      <c r="S314" s="73"/>
      <c r="T314" s="73"/>
      <c r="U314" s="73"/>
      <c r="V314" s="73"/>
      <c r="W314" s="73"/>
      <c r="X314" s="73"/>
    </row>
    <row r="315" spans="1:24" s="68" customFormat="1" x14ac:dyDescent="0.25">
      <c r="A315" s="71"/>
      <c r="B315" s="66"/>
      <c r="C315" s="67"/>
      <c r="D315" s="66"/>
      <c r="E315" s="66"/>
      <c r="F315" s="66"/>
      <c r="I315" s="69"/>
      <c r="J315" s="69"/>
      <c r="K315" s="69"/>
      <c r="L315" s="70"/>
      <c r="M315" s="69"/>
      <c r="N315" s="69"/>
      <c r="Q315" s="73"/>
      <c r="R315" s="73"/>
      <c r="S315" s="73"/>
      <c r="T315" s="73"/>
      <c r="U315" s="73"/>
      <c r="V315" s="73"/>
      <c r="W315" s="73"/>
      <c r="X315" s="73"/>
    </row>
    <row r="316" spans="1:24" s="68" customFormat="1" x14ac:dyDescent="0.25">
      <c r="A316" s="71"/>
      <c r="B316" s="66"/>
      <c r="C316" s="67"/>
      <c r="D316" s="66"/>
      <c r="E316" s="66"/>
      <c r="F316" s="66"/>
      <c r="I316" s="69"/>
      <c r="J316" s="69"/>
      <c r="K316" s="69"/>
      <c r="L316" s="70"/>
      <c r="M316" s="69"/>
      <c r="N316" s="69"/>
      <c r="Q316" s="73"/>
      <c r="R316" s="73"/>
      <c r="S316" s="73"/>
      <c r="T316" s="73"/>
      <c r="U316" s="73"/>
      <c r="V316" s="73"/>
      <c r="W316" s="73"/>
      <c r="X316" s="73"/>
    </row>
    <row r="317" spans="1:24" s="68" customFormat="1" x14ac:dyDescent="0.25">
      <c r="A317" s="71"/>
      <c r="B317" s="66"/>
      <c r="C317" s="67"/>
      <c r="D317" s="66"/>
      <c r="E317" s="66"/>
      <c r="F317" s="66"/>
      <c r="I317" s="69"/>
      <c r="J317" s="69"/>
      <c r="K317" s="69"/>
      <c r="L317" s="70"/>
      <c r="M317" s="69"/>
      <c r="N317" s="69"/>
      <c r="Q317" s="73"/>
      <c r="R317" s="73"/>
      <c r="S317" s="73"/>
      <c r="T317" s="73"/>
      <c r="U317" s="73"/>
      <c r="V317" s="73"/>
      <c r="W317" s="73"/>
      <c r="X317" s="73"/>
    </row>
    <row r="318" spans="1:24" s="68" customFormat="1" x14ac:dyDescent="0.25">
      <c r="A318" s="71"/>
      <c r="B318" s="66"/>
      <c r="C318" s="67"/>
      <c r="D318" s="66"/>
      <c r="E318" s="66"/>
      <c r="F318" s="66"/>
      <c r="I318" s="69"/>
      <c r="J318" s="69"/>
      <c r="K318" s="69"/>
      <c r="L318" s="70"/>
      <c r="M318" s="69"/>
      <c r="N318" s="69"/>
      <c r="Q318" s="73"/>
      <c r="R318" s="73"/>
      <c r="S318" s="73"/>
      <c r="T318" s="73"/>
      <c r="U318" s="73"/>
      <c r="V318" s="73"/>
      <c r="W318" s="73"/>
      <c r="X318" s="73"/>
    </row>
    <row r="319" spans="1:24" s="68" customFormat="1" x14ac:dyDescent="0.25">
      <c r="A319" s="71"/>
      <c r="B319" s="66"/>
      <c r="C319" s="67"/>
      <c r="D319" s="66"/>
      <c r="E319" s="66"/>
      <c r="F319" s="66"/>
      <c r="I319" s="69"/>
      <c r="J319" s="69"/>
      <c r="K319" s="69"/>
      <c r="L319" s="70"/>
      <c r="M319" s="69"/>
      <c r="N319" s="69"/>
      <c r="Q319" s="73"/>
      <c r="R319" s="73"/>
      <c r="S319" s="73"/>
      <c r="T319" s="73"/>
      <c r="U319" s="73"/>
      <c r="V319" s="73"/>
      <c r="W319" s="73"/>
      <c r="X319" s="73"/>
    </row>
    <row r="320" spans="1:24" s="68" customFormat="1" x14ac:dyDescent="0.25">
      <c r="A320" s="71"/>
      <c r="B320" s="66"/>
      <c r="C320" s="67"/>
      <c r="D320" s="66"/>
      <c r="E320" s="66"/>
      <c r="F320" s="66"/>
      <c r="I320" s="69"/>
      <c r="J320" s="69"/>
      <c r="K320" s="69"/>
      <c r="L320" s="70"/>
      <c r="M320" s="69"/>
      <c r="N320" s="69"/>
      <c r="Q320" s="73"/>
      <c r="R320" s="73"/>
      <c r="S320" s="73"/>
      <c r="T320" s="73"/>
      <c r="U320" s="73"/>
      <c r="V320" s="73"/>
      <c r="W320" s="73"/>
      <c r="X320" s="73"/>
    </row>
    <row r="321" spans="1:24" s="68" customFormat="1" x14ac:dyDescent="0.25">
      <c r="A321" s="71"/>
      <c r="B321" s="66"/>
      <c r="C321" s="67"/>
      <c r="D321" s="66"/>
      <c r="E321" s="66"/>
      <c r="F321" s="66"/>
      <c r="I321" s="69"/>
      <c r="J321" s="69"/>
      <c r="K321" s="69"/>
      <c r="L321" s="70"/>
      <c r="M321" s="69"/>
      <c r="N321" s="69"/>
      <c r="Q321" s="73"/>
      <c r="R321" s="73"/>
      <c r="S321" s="73"/>
      <c r="T321" s="73"/>
      <c r="U321" s="73"/>
      <c r="V321" s="73"/>
      <c r="W321" s="73"/>
      <c r="X321" s="73"/>
    </row>
    <row r="322" spans="1:24" s="68" customFormat="1" x14ac:dyDescent="0.25">
      <c r="A322" s="71"/>
      <c r="B322" s="66"/>
      <c r="C322" s="67"/>
      <c r="D322" s="66"/>
      <c r="E322" s="66"/>
      <c r="F322" s="66"/>
      <c r="I322" s="69"/>
      <c r="J322" s="69"/>
      <c r="K322" s="69"/>
      <c r="L322" s="70"/>
      <c r="M322" s="69"/>
      <c r="N322" s="69"/>
      <c r="Q322" s="73"/>
      <c r="R322" s="73"/>
      <c r="S322" s="73"/>
      <c r="T322" s="73"/>
      <c r="U322" s="73"/>
      <c r="V322" s="73"/>
      <c r="W322" s="73"/>
      <c r="X322" s="73"/>
    </row>
    <row r="323" spans="1:24" s="68" customFormat="1" x14ac:dyDescent="0.25">
      <c r="A323" s="71"/>
      <c r="B323" s="66"/>
      <c r="C323" s="67"/>
      <c r="D323" s="66"/>
      <c r="E323" s="66"/>
      <c r="F323" s="66"/>
      <c r="I323" s="69"/>
      <c r="J323" s="69"/>
      <c r="K323" s="69"/>
      <c r="L323" s="70"/>
      <c r="M323" s="69"/>
      <c r="N323" s="69"/>
      <c r="Q323" s="73"/>
      <c r="R323" s="73"/>
      <c r="S323" s="73"/>
      <c r="T323" s="73"/>
      <c r="U323" s="73"/>
      <c r="V323" s="73"/>
      <c r="W323" s="73"/>
      <c r="X323" s="73"/>
    </row>
    <row r="324" spans="1:24" s="68" customFormat="1" x14ac:dyDescent="0.25">
      <c r="A324" s="71"/>
      <c r="B324" s="66"/>
      <c r="C324" s="67"/>
      <c r="D324" s="66"/>
      <c r="E324" s="66"/>
      <c r="F324" s="66"/>
      <c r="I324" s="69"/>
      <c r="J324" s="69"/>
      <c r="K324" s="69"/>
      <c r="L324" s="70"/>
      <c r="M324" s="69"/>
      <c r="N324" s="69"/>
      <c r="Q324" s="73"/>
      <c r="R324" s="73"/>
      <c r="S324" s="73"/>
      <c r="T324" s="73"/>
      <c r="U324" s="73"/>
      <c r="V324" s="73"/>
      <c r="W324" s="73"/>
      <c r="X324" s="73"/>
    </row>
    <row r="325" spans="1:24" s="68" customFormat="1" x14ac:dyDescent="0.25">
      <c r="A325" s="71"/>
      <c r="B325" s="66"/>
      <c r="C325" s="67"/>
      <c r="D325" s="66"/>
      <c r="E325" s="66"/>
      <c r="F325" s="66"/>
      <c r="I325" s="69"/>
      <c r="J325" s="69"/>
      <c r="K325" s="69"/>
      <c r="L325" s="70"/>
      <c r="M325" s="69"/>
      <c r="N325" s="69"/>
      <c r="Q325" s="73"/>
      <c r="R325" s="73"/>
      <c r="S325" s="73"/>
      <c r="T325" s="73"/>
      <c r="U325" s="73"/>
      <c r="V325" s="73"/>
      <c r="W325" s="73"/>
      <c r="X325" s="73"/>
    </row>
    <row r="326" spans="1:24" s="68" customFormat="1" x14ac:dyDescent="0.25">
      <c r="A326" s="71"/>
      <c r="B326" s="66"/>
      <c r="C326" s="67"/>
      <c r="D326" s="66"/>
      <c r="E326" s="66"/>
      <c r="F326" s="66"/>
      <c r="I326" s="69"/>
      <c r="J326" s="69"/>
      <c r="K326" s="69"/>
      <c r="L326" s="70"/>
      <c r="M326" s="69"/>
      <c r="N326" s="69"/>
      <c r="Q326" s="73"/>
      <c r="R326" s="73"/>
      <c r="S326" s="73"/>
      <c r="T326" s="73"/>
      <c r="U326" s="73"/>
      <c r="V326" s="73"/>
      <c r="W326" s="73"/>
      <c r="X326" s="73"/>
    </row>
    <row r="327" spans="1:24" s="68" customFormat="1" x14ac:dyDescent="0.25">
      <c r="A327" s="71"/>
      <c r="B327" s="66"/>
      <c r="C327" s="67"/>
      <c r="D327" s="66"/>
      <c r="E327" s="66"/>
      <c r="F327" s="66"/>
      <c r="I327" s="69"/>
      <c r="J327" s="69"/>
      <c r="K327" s="69"/>
      <c r="L327" s="70"/>
      <c r="M327" s="69"/>
      <c r="N327" s="69"/>
      <c r="Q327" s="73"/>
      <c r="R327" s="73"/>
      <c r="S327" s="73"/>
      <c r="T327" s="73"/>
      <c r="U327" s="73"/>
      <c r="V327" s="73"/>
      <c r="W327" s="73"/>
      <c r="X327" s="73"/>
    </row>
    <row r="328" spans="1:24" s="68" customFormat="1" x14ac:dyDescent="0.25">
      <c r="A328" s="71"/>
      <c r="B328" s="66"/>
      <c r="C328" s="67"/>
      <c r="D328" s="66"/>
      <c r="E328" s="66"/>
      <c r="F328" s="66"/>
      <c r="I328" s="69"/>
      <c r="J328" s="69"/>
      <c r="K328" s="69"/>
      <c r="L328" s="70"/>
      <c r="M328" s="69"/>
      <c r="N328" s="69"/>
      <c r="Q328" s="73"/>
      <c r="R328" s="73"/>
      <c r="S328" s="73"/>
      <c r="T328" s="73"/>
      <c r="U328" s="73"/>
      <c r="V328" s="73"/>
      <c r="W328" s="73"/>
      <c r="X328" s="73"/>
    </row>
    <row r="329" spans="1:24" s="68" customFormat="1" x14ac:dyDescent="0.25">
      <c r="A329" s="71"/>
      <c r="B329" s="66"/>
      <c r="C329" s="67"/>
      <c r="D329" s="66"/>
      <c r="E329" s="66"/>
      <c r="F329" s="66"/>
      <c r="I329" s="69"/>
      <c r="J329" s="69"/>
      <c r="K329" s="69"/>
      <c r="L329" s="70"/>
      <c r="M329" s="69"/>
      <c r="N329" s="69"/>
      <c r="Q329" s="73"/>
      <c r="R329" s="73"/>
      <c r="S329" s="73"/>
      <c r="T329" s="73"/>
      <c r="U329" s="73"/>
      <c r="V329" s="73"/>
      <c r="W329" s="73"/>
      <c r="X329" s="73"/>
    </row>
    <row r="330" spans="1:24" s="68" customFormat="1" x14ac:dyDescent="0.25">
      <c r="A330" s="71"/>
      <c r="B330" s="66"/>
      <c r="C330" s="67"/>
      <c r="D330" s="66"/>
      <c r="E330" s="66"/>
      <c r="F330" s="66"/>
      <c r="I330" s="69"/>
      <c r="J330" s="69"/>
      <c r="K330" s="69"/>
      <c r="L330" s="70"/>
      <c r="M330" s="69"/>
      <c r="N330" s="69"/>
      <c r="Q330" s="73"/>
      <c r="R330" s="73"/>
      <c r="S330" s="73"/>
      <c r="T330" s="73"/>
      <c r="U330" s="73"/>
      <c r="V330" s="73"/>
      <c r="W330" s="73"/>
      <c r="X330" s="73"/>
    </row>
    <row r="331" spans="1:24" s="68" customFormat="1" x14ac:dyDescent="0.25">
      <c r="A331" s="71"/>
      <c r="B331" s="66"/>
      <c r="C331" s="67"/>
      <c r="D331" s="66"/>
      <c r="E331" s="66"/>
      <c r="F331" s="66"/>
      <c r="I331" s="69"/>
      <c r="J331" s="69"/>
      <c r="K331" s="69"/>
      <c r="L331" s="70"/>
      <c r="M331" s="69"/>
      <c r="N331" s="69"/>
      <c r="Q331" s="73"/>
      <c r="R331" s="73"/>
      <c r="S331" s="73"/>
      <c r="T331" s="73"/>
      <c r="U331" s="73"/>
      <c r="V331" s="73"/>
      <c r="W331" s="73"/>
      <c r="X331" s="73"/>
    </row>
    <row r="332" spans="1:24" s="68" customFormat="1" x14ac:dyDescent="0.25">
      <c r="A332" s="71"/>
      <c r="B332" s="66"/>
      <c r="C332" s="67"/>
      <c r="D332" s="66"/>
      <c r="E332" s="66"/>
      <c r="F332" s="66"/>
      <c r="I332" s="69"/>
      <c r="J332" s="69"/>
      <c r="K332" s="69"/>
      <c r="L332" s="70"/>
      <c r="M332" s="69"/>
      <c r="N332" s="69"/>
      <c r="Q332" s="73"/>
      <c r="R332" s="73"/>
      <c r="S332" s="73"/>
      <c r="T332" s="73"/>
      <c r="U332" s="73"/>
      <c r="V332" s="73"/>
      <c r="W332" s="73"/>
      <c r="X332" s="73"/>
    </row>
    <row r="333" spans="1:24" s="68" customFormat="1" x14ac:dyDescent="0.25">
      <c r="A333" s="71"/>
      <c r="B333" s="66"/>
      <c r="C333" s="67"/>
      <c r="D333" s="66"/>
      <c r="E333" s="66"/>
      <c r="F333" s="66"/>
      <c r="I333" s="69"/>
      <c r="J333" s="69"/>
      <c r="K333" s="69"/>
      <c r="L333" s="70"/>
      <c r="M333" s="69"/>
      <c r="N333" s="69"/>
      <c r="Q333" s="73"/>
      <c r="R333" s="73"/>
      <c r="S333" s="73"/>
      <c r="T333" s="73"/>
      <c r="U333" s="73"/>
      <c r="V333" s="73"/>
      <c r="W333" s="73"/>
      <c r="X333" s="73"/>
    </row>
    <row r="334" spans="1:24" s="68" customFormat="1" x14ac:dyDescent="0.25">
      <c r="A334" s="71"/>
      <c r="B334" s="66"/>
      <c r="C334" s="67"/>
      <c r="D334" s="66"/>
      <c r="E334" s="66"/>
      <c r="F334" s="66"/>
      <c r="I334" s="69"/>
      <c r="J334" s="69"/>
      <c r="K334" s="69"/>
      <c r="L334" s="70"/>
      <c r="M334" s="69"/>
      <c r="N334" s="69"/>
      <c r="Q334" s="73"/>
      <c r="R334" s="73"/>
      <c r="S334" s="73"/>
      <c r="T334" s="73"/>
      <c r="U334" s="73"/>
      <c r="V334" s="73"/>
      <c r="W334" s="73"/>
      <c r="X334" s="73"/>
    </row>
    <row r="335" spans="1:24" s="68" customFormat="1" x14ac:dyDescent="0.25">
      <c r="A335" s="71"/>
      <c r="B335" s="66"/>
      <c r="C335" s="67"/>
      <c r="D335" s="66"/>
      <c r="E335" s="66"/>
      <c r="F335" s="66"/>
      <c r="I335" s="69"/>
      <c r="J335" s="69"/>
      <c r="K335" s="69"/>
      <c r="L335" s="70"/>
      <c r="M335" s="69"/>
      <c r="N335" s="69"/>
      <c r="Q335" s="73"/>
      <c r="R335" s="73"/>
      <c r="S335" s="73"/>
      <c r="T335" s="73"/>
      <c r="U335" s="73"/>
      <c r="V335" s="73"/>
      <c r="W335" s="73"/>
      <c r="X335" s="73"/>
    </row>
    <row r="336" spans="1:24" s="68" customFormat="1" x14ac:dyDescent="0.25">
      <c r="A336" s="71"/>
      <c r="B336" s="66"/>
      <c r="C336" s="67"/>
      <c r="D336" s="66"/>
      <c r="E336" s="66"/>
      <c r="F336" s="66"/>
      <c r="I336" s="69"/>
      <c r="J336" s="69"/>
      <c r="K336" s="69"/>
      <c r="L336" s="70"/>
      <c r="M336" s="69"/>
      <c r="N336" s="69"/>
      <c r="Q336" s="73"/>
      <c r="R336" s="73"/>
      <c r="S336" s="73"/>
      <c r="T336" s="73"/>
      <c r="U336" s="73"/>
      <c r="V336" s="73"/>
      <c r="W336" s="73"/>
      <c r="X336" s="73"/>
    </row>
    <row r="337" spans="1:24" s="68" customFormat="1" x14ac:dyDescent="0.25">
      <c r="A337" s="71"/>
      <c r="B337" s="66"/>
      <c r="C337" s="67"/>
      <c r="D337" s="66"/>
      <c r="E337" s="66"/>
      <c r="F337" s="66"/>
      <c r="I337" s="69"/>
      <c r="J337" s="69"/>
      <c r="K337" s="69"/>
      <c r="L337" s="70"/>
      <c r="M337" s="69"/>
      <c r="N337" s="69"/>
      <c r="Q337" s="73"/>
      <c r="R337" s="73"/>
      <c r="S337" s="73"/>
      <c r="T337" s="73"/>
      <c r="U337" s="73"/>
      <c r="V337" s="73"/>
      <c r="W337" s="73"/>
      <c r="X337" s="73"/>
    </row>
    <row r="338" spans="1:24" s="68" customFormat="1" x14ac:dyDescent="0.25">
      <c r="A338" s="71"/>
      <c r="B338" s="66"/>
      <c r="C338" s="67"/>
      <c r="D338" s="66"/>
      <c r="E338" s="66"/>
      <c r="F338" s="66"/>
      <c r="I338" s="69"/>
      <c r="J338" s="69"/>
      <c r="K338" s="69"/>
      <c r="L338" s="70"/>
      <c r="M338" s="69"/>
      <c r="N338" s="69"/>
      <c r="Q338" s="73"/>
      <c r="R338" s="73"/>
      <c r="S338" s="73"/>
      <c r="T338" s="73"/>
      <c r="U338" s="73"/>
      <c r="V338" s="73"/>
      <c r="W338" s="73"/>
      <c r="X338" s="73"/>
    </row>
    <row r="339" spans="1:24" s="68" customFormat="1" x14ac:dyDescent="0.25">
      <c r="A339" s="71"/>
      <c r="B339" s="66"/>
      <c r="C339" s="67"/>
      <c r="D339" s="66"/>
      <c r="E339" s="66"/>
      <c r="F339" s="66"/>
      <c r="I339" s="69"/>
      <c r="J339" s="69"/>
      <c r="K339" s="69"/>
      <c r="L339" s="70"/>
      <c r="M339" s="69"/>
      <c r="N339" s="69"/>
      <c r="Q339" s="73"/>
      <c r="R339" s="73"/>
      <c r="S339" s="73"/>
      <c r="T339" s="73"/>
      <c r="U339" s="73"/>
      <c r="V339" s="73"/>
      <c r="W339" s="73"/>
      <c r="X339" s="73"/>
    </row>
    <row r="340" spans="1:24" s="68" customFormat="1" x14ac:dyDescent="0.25">
      <c r="A340" s="71"/>
      <c r="B340" s="66"/>
      <c r="C340" s="67"/>
      <c r="D340" s="66"/>
      <c r="E340" s="66"/>
      <c r="F340" s="66"/>
      <c r="I340" s="69"/>
      <c r="J340" s="69"/>
      <c r="K340" s="69"/>
      <c r="L340" s="70"/>
      <c r="M340" s="69"/>
      <c r="N340" s="69"/>
      <c r="Q340" s="73"/>
      <c r="R340" s="73"/>
      <c r="S340" s="73"/>
      <c r="T340" s="73"/>
      <c r="U340" s="73"/>
      <c r="V340" s="73"/>
      <c r="W340" s="73"/>
      <c r="X340" s="73"/>
    </row>
    <row r="341" spans="1:24" s="68" customFormat="1" x14ac:dyDescent="0.25">
      <c r="A341" s="71"/>
      <c r="B341" s="66"/>
      <c r="C341" s="67"/>
      <c r="D341" s="66"/>
      <c r="E341" s="66"/>
      <c r="F341" s="66"/>
      <c r="I341" s="69"/>
      <c r="J341" s="69"/>
      <c r="K341" s="69"/>
      <c r="L341" s="70"/>
      <c r="M341" s="69"/>
      <c r="N341" s="69"/>
      <c r="Q341" s="73"/>
      <c r="R341" s="73"/>
      <c r="S341" s="73"/>
      <c r="T341" s="73"/>
      <c r="U341" s="73"/>
      <c r="V341" s="73"/>
      <c r="W341" s="73"/>
      <c r="X341" s="73"/>
    </row>
    <row r="342" spans="1:24" s="68" customFormat="1" x14ac:dyDescent="0.25">
      <c r="A342" s="71"/>
      <c r="B342" s="66"/>
      <c r="C342" s="67"/>
      <c r="D342" s="66"/>
      <c r="E342" s="66"/>
      <c r="F342" s="66"/>
      <c r="I342" s="69"/>
      <c r="J342" s="69"/>
      <c r="K342" s="69"/>
      <c r="L342" s="70"/>
      <c r="M342" s="69"/>
      <c r="N342" s="69"/>
      <c r="Q342" s="73"/>
      <c r="R342" s="73"/>
      <c r="S342" s="73"/>
      <c r="T342" s="73"/>
      <c r="U342" s="73"/>
      <c r="V342" s="73"/>
      <c r="W342" s="73"/>
      <c r="X342" s="73"/>
    </row>
    <row r="343" spans="1:24" s="68" customFormat="1" x14ac:dyDescent="0.25">
      <c r="A343" s="71"/>
      <c r="B343" s="66"/>
      <c r="C343" s="67"/>
      <c r="D343" s="66"/>
      <c r="E343" s="66"/>
      <c r="F343" s="66"/>
      <c r="I343" s="69"/>
      <c r="J343" s="69"/>
      <c r="K343" s="69"/>
      <c r="L343" s="70"/>
      <c r="M343" s="69"/>
      <c r="N343" s="69"/>
      <c r="Q343" s="73"/>
      <c r="R343" s="73"/>
      <c r="S343" s="73"/>
      <c r="T343" s="73"/>
      <c r="U343" s="73"/>
      <c r="V343" s="73"/>
      <c r="W343" s="73"/>
      <c r="X343" s="73"/>
    </row>
    <row r="344" spans="1:24" s="68" customFormat="1" x14ac:dyDescent="0.25">
      <c r="A344" s="71"/>
      <c r="B344" s="66"/>
      <c r="C344" s="67"/>
      <c r="D344" s="66"/>
      <c r="E344" s="66"/>
      <c r="F344" s="66"/>
      <c r="I344" s="69"/>
      <c r="J344" s="69"/>
      <c r="K344" s="69"/>
      <c r="L344" s="70"/>
      <c r="M344" s="69"/>
      <c r="N344" s="69"/>
      <c r="Q344" s="73"/>
      <c r="R344" s="73"/>
      <c r="S344" s="73"/>
      <c r="T344" s="73"/>
      <c r="U344" s="73"/>
      <c r="V344" s="73"/>
      <c r="W344" s="73"/>
      <c r="X344" s="73"/>
    </row>
    <row r="345" spans="1:24" s="68" customFormat="1" x14ac:dyDescent="0.25">
      <c r="A345" s="71"/>
      <c r="B345" s="66"/>
      <c r="C345" s="67"/>
      <c r="D345" s="66"/>
      <c r="E345" s="66"/>
      <c r="F345" s="66"/>
      <c r="I345" s="69"/>
      <c r="J345" s="69"/>
      <c r="K345" s="69"/>
      <c r="L345" s="70"/>
      <c r="M345" s="69"/>
      <c r="N345" s="69"/>
      <c r="Q345" s="73"/>
      <c r="R345" s="73"/>
      <c r="S345" s="73"/>
      <c r="T345" s="73"/>
      <c r="U345" s="73"/>
      <c r="V345" s="73"/>
      <c r="W345" s="73"/>
      <c r="X345" s="73"/>
    </row>
    <row r="346" spans="1:24" s="68" customFormat="1" x14ac:dyDescent="0.25">
      <c r="A346" s="71"/>
      <c r="B346" s="66"/>
      <c r="C346" s="67"/>
      <c r="D346" s="66"/>
      <c r="E346" s="66"/>
      <c r="F346" s="66"/>
      <c r="I346" s="69"/>
      <c r="J346" s="69"/>
      <c r="K346" s="69"/>
      <c r="L346" s="70"/>
      <c r="M346" s="69"/>
      <c r="N346" s="69"/>
      <c r="Q346" s="73"/>
      <c r="R346" s="73"/>
      <c r="S346" s="73"/>
      <c r="T346" s="73"/>
      <c r="U346" s="73"/>
      <c r="V346" s="73"/>
      <c r="W346" s="73"/>
      <c r="X346" s="73"/>
    </row>
    <row r="347" spans="1:24" s="68" customFormat="1" x14ac:dyDescent="0.25">
      <c r="A347" s="71"/>
      <c r="B347" s="66"/>
      <c r="C347" s="67"/>
      <c r="D347" s="66"/>
      <c r="E347" s="66"/>
      <c r="F347" s="66"/>
      <c r="I347" s="69"/>
      <c r="J347" s="69"/>
      <c r="K347" s="69"/>
      <c r="L347" s="70"/>
      <c r="M347" s="69"/>
      <c r="N347" s="69"/>
      <c r="Q347" s="73"/>
      <c r="R347" s="73"/>
      <c r="S347" s="73"/>
      <c r="T347" s="73"/>
      <c r="U347" s="73"/>
      <c r="V347" s="73"/>
      <c r="W347" s="73"/>
      <c r="X347" s="73"/>
    </row>
    <row r="348" spans="1:24" s="68" customFormat="1" x14ac:dyDescent="0.25">
      <c r="A348" s="71"/>
      <c r="B348" s="66"/>
      <c r="C348" s="67"/>
      <c r="D348" s="66"/>
      <c r="E348" s="66"/>
      <c r="F348" s="66"/>
      <c r="I348" s="69"/>
      <c r="J348" s="69"/>
      <c r="K348" s="69"/>
      <c r="L348" s="70"/>
      <c r="M348" s="69"/>
      <c r="N348" s="69"/>
      <c r="Q348" s="73"/>
      <c r="R348" s="73"/>
      <c r="S348" s="73"/>
      <c r="T348" s="73"/>
      <c r="U348" s="73"/>
      <c r="V348" s="73"/>
      <c r="W348" s="73"/>
      <c r="X348" s="73"/>
    </row>
    <row r="349" spans="1:24" s="68" customFormat="1" x14ac:dyDescent="0.25">
      <c r="A349" s="71"/>
      <c r="B349" s="66"/>
      <c r="C349" s="67"/>
      <c r="D349" s="66"/>
      <c r="E349" s="66"/>
      <c r="F349" s="66"/>
      <c r="I349" s="69"/>
      <c r="J349" s="69"/>
      <c r="K349" s="69"/>
      <c r="L349" s="70"/>
      <c r="M349" s="69"/>
      <c r="N349" s="69"/>
      <c r="Q349" s="73"/>
      <c r="R349" s="73"/>
      <c r="S349" s="73"/>
      <c r="T349" s="73"/>
      <c r="U349" s="73"/>
      <c r="V349" s="73"/>
      <c r="W349" s="73"/>
      <c r="X349" s="73"/>
    </row>
    <row r="350" spans="1:24" s="68" customFormat="1" x14ac:dyDescent="0.25">
      <c r="A350" s="71"/>
      <c r="B350" s="66"/>
      <c r="C350" s="67"/>
      <c r="D350" s="66"/>
      <c r="E350" s="66"/>
      <c r="F350" s="66"/>
      <c r="I350" s="69"/>
      <c r="J350" s="69"/>
      <c r="K350" s="69"/>
      <c r="L350" s="70"/>
      <c r="M350" s="69"/>
      <c r="N350" s="69"/>
      <c r="Q350" s="73"/>
      <c r="R350" s="73"/>
      <c r="S350" s="73"/>
      <c r="T350" s="73"/>
      <c r="U350" s="73"/>
      <c r="V350" s="73"/>
      <c r="W350" s="73"/>
      <c r="X350" s="73"/>
    </row>
    <row r="351" spans="1:24" s="68" customFormat="1" x14ac:dyDescent="0.25">
      <c r="A351" s="71"/>
      <c r="B351" s="66"/>
      <c r="C351" s="67"/>
      <c r="D351" s="66"/>
      <c r="E351" s="66"/>
      <c r="F351" s="66"/>
      <c r="I351" s="69"/>
      <c r="J351" s="69"/>
      <c r="K351" s="69"/>
      <c r="L351" s="70"/>
      <c r="M351" s="69"/>
      <c r="N351" s="69"/>
      <c r="Q351" s="73"/>
      <c r="R351" s="73"/>
      <c r="S351" s="73"/>
      <c r="T351" s="73"/>
      <c r="U351" s="73"/>
      <c r="V351" s="73"/>
      <c r="W351" s="73"/>
      <c r="X351" s="73"/>
    </row>
    <row r="352" spans="1:24" s="68" customFormat="1" x14ac:dyDescent="0.25">
      <c r="A352" s="71"/>
      <c r="B352" s="66"/>
      <c r="C352" s="67"/>
      <c r="D352" s="66"/>
      <c r="E352" s="66"/>
      <c r="F352" s="66"/>
      <c r="I352" s="69"/>
      <c r="J352" s="69"/>
      <c r="K352" s="69"/>
      <c r="L352" s="70"/>
      <c r="M352" s="69"/>
      <c r="N352" s="69"/>
      <c r="Q352" s="73"/>
      <c r="R352" s="73"/>
      <c r="S352" s="73"/>
      <c r="T352" s="73"/>
      <c r="U352" s="73"/>
      <c r="V352" s="73"/>
      <c r="W352" s="73"/>
      <c r="X352" s="73"/>
    </row>
    <row r="353" spans="1:24" s="68" customFormat="1" x14ac:dyDescent="0.25">
      <c r="A353" s="71"/>
      <c r="B353" s="66"/>
      <c r="C353" s="67"/>
      <c r="D353" s="66"/>
      <c r="E353" s="66"/>
      <c r="F353" s="66"/>
      <c r="I353" s="69"/>
      <c r="J353" s="69"/>
      <c r="K353" s="69"/>
      <c r="L353" s="70"/>
      <c r="M353" s="69"/>
      <c r="N353" s="69"/>
      <c r="Q353" s="73"/>
      <c r="R353" s="73"/>
      <c r="S353" s="73"/>
      <c r="T353" s="73"/>
      <c r="U353" s="73"/>
      <c r="V353" s="73"/>
      <c r="W353" s="73"/>
      <c r="X353" s="73"/>
    </row>
    <row r="354" spans="1:24" s="68" customFormat="1" x14ac:dyDescent="0.25">
      <c r="A354" s="71"/>
      <c r="B354" s="66"/>
      <c r="C354" s="67"/>
      <c r="D354" s="66"/>
      <c r="E354" s="66"/>
      <c r="F354" s="66"/>
      <c r="I354" s="69"/>
      <c r="J354" s="69"/>
      <c r="K354" s="69"/>
      <c r="L354" s="70"/>
      <c r="M354" s="69"/>
      <c r="N354" s="69"/>
      <c r="Q354" s="73"/>
      <c r="R354" s="73"/>
      <c r="S354" s="73"/>
      <c r="T354" s="73"/>
      <c r="U354" s="73"/>
      <c r="V354" s="73"/>
      <c r="W354" s="73"/>
      <c r="X354" s="73"/>
    </row>
    <row r="355" spans="1:24" s="68" customFormat="1" x14ac:dyDescent="0.25">
      <c r="A355" s="71"/>
      <c r="B355" s="66"/>
      <c r="C355" s="67"/>
      <c r="D355" s="66"/>
      <c r="E355" s="66"/>
      <c r="F355" s="66"/>
      <c r="I355" s="69"/>
      <c r="J355" s="69"/>
      <c r="K355" s="69"/>
      <c r="L355" s="70"/>
      <c r="M355" s="69"/>
      <c r="N355" s="69"/>
      <c r="Q355" s="73"/>
      <c r="R355" s="73"/>
      <c r="S355" s="73"/>
      <c r="T355" s="73"/>
      <c r="U355" s="73"/>
      <c r="V355" s="73"/>
      <c r="W355" s="73"/>
      <c r="X355" s="73"/>
    </row>
    <row r="356" spans="1:24" s="68" customFormat="1" x14ac:dyDescent="0.25">
      <c r="A356" s="71"/>
      <c r="B356" s="66"/>
      <c r="C356" s="67"/>
      <c r="D356" s="66"/>
      <c r="E356" s="66"/>
      <c r="F356" s="66"/>
      <c r="I356" s="69"/>
      <c r="J356" s="69"/>
      <c r="K356" s="69"/>
      <c r="L356" s="70"/>
      <c r="M356" s="69"/>
      <c r="N356" s="69"/>
      <c r="Q356" s="73"/>
      <c r="R356" s="73"/>
      <c r="S356" s="73"/>
      <c r="T356" s="73"/>
      <c r="U356" s="73"/>
      <c r="V356" s="73"/>
      <c r="W356" s="73"/>
      <c r="X356" s="73"/>
    </row>
    <row r="357" spans="1:24" s="68" customFormat="1" x14ac:dyDescent="0.25">
      <c r="A357" s="71"/>
      <c r="B357" s="66"/>
      <c r="C357" s="67"/>
      <c r="D357" s="66"/>
      <c r="E357" s="66"/>
      <c r="F357" s="66"/>
      <c r="I357" s="69"/>
      <c r="J357" s="69"/>
      <c r="K357" s="69"/>
      <c r="L357" s="70"/>
      <c r="M357" s="69"/>
      <c r="N357" s="69"/>
      <c r="Q357" s="73"/>
      <c r="R357" s="73"/>
      <c r="S357" s="73"/>
      <c r="T357" s="73"/>
      <c r="U357" s="73"/>
      <c r="V357" s="73"/>
      <c r="W357" s="73"/>
      <c r="X357" s="73"/>
    </row>
    <row r="358" spans="1:24" s="68" customFormat="1" x14ac:dyDescent="0.25">
      <c r="A358" s="71"/>
      <c r="B358" s="66"/>
      <c r="C358" s="67"/>
      <c r="D358" s="66"/>
      <c r="E358" s="66"/>
      <c r="F358" s="66"/>
      <c r="I358" s="69"/>
      <c r="J358" s="69"/>
      <c r="K358" s="69"/>
      <c r="L358" s="70"/>
      <c r="M358" s="69"/>
      <c r="N358" s="69"/>
      <c r="Q358" s="73"/>
      <c r="R358" s="73"/>
      <c r="S358" s="73"/>
      <c r="T358" s="73"/>
      <c r="U358" s="73"/>
      <c r="V358" s="73"/>
      <c r="W358" s="73"/>
      <c r="X358" s="73"/>
    </row>
    <row r="359" spans="1:24" s="68" customFormat="1" x14ac:dyDescent="0.25">
      <c r="A359" s="71"/>
      <c r="B359" s="66"/>
      <c r="C359" s="67"/>
      <c r="D359" s="66"/>
      <c r="E359" s="66"/>
      <c r="F359" s="66"/>
      <c r="I359" s="69"/>
      <c r="J359" s="69"/>
      <c r="K359" s="69"/>
      <c r="L359" s="70"/>
      <c r="M359" s="69"/>
      <c r="N359" s="69"/>
      <c r="Q359" s="73"/>
      <c r="R359" s="73"/>
      <c r="S359" s="73"/>
      <c r="T359" s="73"/>
      <c r="U359" s="73"/>
      <c r="V359" s="73"/>
      <c r="W359" s="73"/>
      <c r="X359" s="73"/>
    </row>
    <row r="360" spans="1:24" s="68" customFormat="1" x14ac:dyDescent="0.25">
      <c r="A360" s="71"/>
      <c r="B360" s="66"/>
      <c r="C360" s="67"/>
      <c r="D360" s="66"/>
      <c r="E360" s="66"/>
      <c r="F360" s="66"/>
      <c r="I360" s="69"/>
      <c r="J360" s="69"/>
      <c r="K360" s="69"/>
      <c r="L360" s="70"/>
      <c r="M360" s="69"/>
      <c r="N360" s="69"/>
      <c r="Q360" s="73"/>
      <c r="R360" s="73"/>
      <c r="S360" s="73"/>
      <c r="T360" s="73"/>
      <c r="U360" s="73"/>
      <c r="V360" s="73"/>
      <c r="W360" s="73"/>
      <c r="X360" s="73"/>
    </row>
    <row r="361" spans="1:24" s="68" customFormat="1" x14ac:dyDescent="0.25">
      <c r="A361" s="71"/>
      <c r="B361" s="66"/>
      <c r="C361" s="67"/>
      <c r="D361" s="66"/>
      <c r="E361" s="66"/>
      <c r="F361" s="66"/>
      <c r="I361" s="69"/>
      <c r="J361" s="69"/>
      <c r="K361" s="69"/>
      <c r="L361" s="70"/>
      <c r="M361" s="69"/>
      <c r="N361" s="69"/>
      <c r="Q361" s="73"/>
      <c r="R361" s="73"/>
      <c r="S361" s="73"/>
      <c r="T361" s="73"/>
      <c r="U361" s="73"/>
      <c r="V361" s="73"/>
      <c r="W361" s="73"/>
      <c r="X361" s="73"/>
    </row>
    <row r="362" spans="1:24" s="68" customFormat="1" x14ac:dyDescent="0.25">
      <c r="A362" s="71"/>
      <c r="B362" s="66"/>
      <c r="C362" s="67"/>
      <c r="D362" s="66"/>
      <c r="E362" s="66"/>
      <c r="F362" s="66"/>
      <c r="I362" s="69"/>
      <c r="J362" s="69"/>
      <c r="K362" s="69"/>
      <c r="L362" s="70"/>
      <c r="M362" s="69"/>
      <c r="N362" s="69"/>
      <c r="Q362" s="73"/>
      <c r="R362" s="73"/>
      <c r="S362" s="73"/>
      <c r="T362" s="73"/>
      <c r="U362" s="73"/>
      <c r="V362" s="73"/>
      <c r="W362" s="73"/>
      <c r="X362" s="73"/>
    </row>
    <row r="363" spans="1:24" s="68" customFormat="1" x14ac:dyDescent="0.25">
      <c r="A363" s="71"/>
      <c r="B363" s="66"/>
      <c r="C363" s="67"/>
      <c r="D363" s="66"/>
      <c r="E363" s="66"/>
      <c r="F363" s="66"/>
      <c r="I363" s="69"/>
      <c r="J363" s="69"/>
      <c r="K363" s="69"/>
      <c r="L363" s="70"/>
      <c r="M363" s="69"/>
      <c r="N363" s="69"/>
      <c r="Q363" s="73"/>
      <c r="R363" s="73"/>
      <c r="S363" s="73"/>
      <c r="T363" s="73"/>
      <c r="U363" s="73"/>
      <c r="V363" s="73"/>
      <c r="W363" s="73"/>
      <c r="X363" s="73"/>
    </row>
    <row r="364" spans="1:24" s="68" customFormat="1" x14ac:dyDescent="0.25">
      <c r="A364" s="71"/>
      <c r="B364" s="66"/>
      <c r="C364" s="67"/>
      <c r="D364" s="66"/>
      <c r="E364" s="66"/>
      <c r="F364" s="66"/>
      <c r="I364" s="69"/>
      <c r="J364" s="69"/>
      <c r="K364" s="69"/>
      <c r="L364" s="70"/>
      <c r="M364" s="69"/>
      <c r="N364" s="69"/>
      <c r="Q364" s="73"/>
      <c r="R364" s="73"/>
      <c r="S364" s="73"/>
      <c r="T364" s="73"/>
      <c r="U364" s="73"/>
      <c r="V364" s="73"/>
      <c r="W364" s="73"/>
      <c r="X364" s="73"/>
    </row>
    <row r="365" spans="1:24" s="68" customFormat="1" x14ac:dyDescent="0.25">
      <c r="A365" s="71"/>
      <c r="B365" s="66"/>
      <c r="C365" s="67"/>
      <c r="D365" s="66"/>
      <c r="E365" s="66"/>
      <c r="F365" s="66"/>
      <c r="I365" s="69"/>
      <c r="J365" s="69"/>
      <c r="K365" s="69"/>
      <c r="L365" s="70"/>
      <c r="M365" s="69"/>
      <c r="N365" s="69"/>
      <c r="Q365" s="73"/>
      <c r="R365" s="73"/>
      <c r="S365" s="73"/>
      <c r="T365" s="73"/>
      <c r="U365" s="73"/>
      <c r="V365" s="73"/>
      <c r="W365" s="73"/>
      <c r="X365" s="73"/>
    </row>
    <row r="366" spans="1:24" s="68" customFormat="1" x14ac:dyDescent="0.25">
      <c r="A366" s="71"/>
      <c r="B366" s="66"/>
      <c r="C366" s="67"/>
      <c r="D366" s="66"/>
      <c r="E366" s="66"/>
      <c r="F366" s="66"/>
      <c r="I366" s="69"/>
      <c r="J366" s="69"/>
      <c r="K366" s="69"/>
      <c r="L366" s="70"/>
      <c r="M366" s="69"/>
      <c r="N366" s="69"/>
      <c r="Q366" s="73"/>
      <c r="R366" s="73"/>
      <c r="S366" s="73"/>
      <c r="T366" s="73"/>
      <c r="U366" s="73"/>
      <c r="V366" s="73"/>
      <c r="W366" s="73"/>
      <c r="X366" s="73"/>
    </row>
    <row r="367" spans="1:24" s="68" customFormat="1" x14ac:dyDescent="0.25">
      <c r="A367" s="71"/>
      <c r="B367" s="66"/>
      <c r="C367" s="67"/>
      <c r="D367" s="66"/>
      <c r="E367" s="66"/>
      <c r="F367" s="66"/>
      <c r="I367" s="69"/>
      <c r="J367" s="69"/>
      <c r="K367" s="69"/>
      <c r="L367" s="70"/>
      <c r="M367" s="69"/>
      <c r="N367" s="69"/>
      <c r="Q367" s="73"/>
      <c r="R367" s="73"/>
      <c r="S367" s="73"/>
      <c r="T367" s="73"/>
      <c r="U367" s="73"/>
      <c r="V367" s="73"/>
      <c r="W367" s="73"/>
      <c r="X367" s="73"/>
    </row>
    <row r="368" spans="1:24" s="68" customFormat="1" x14ac:dyDescent="0.25">
      <c r="A368" s="71"/>
      <c r="B368" s="66"/>
      <c r="C368" s="67"/>
      <c r="D368" s="66"/>
      <c r="E368" s="66"/>
      <c r="F368" s="66"/>
      <c r="I368" s="69"/>
      <c r="J368" s="69"/>
      <c r="K368" s="69"/>
      <c r="L368" s="70"/>
      <c r="M368" s="69"/>
      <c r="N368" s="69"/>
      <c r="Q368" s="73"/>
      <c r="R368" s="73"/>
      <c r="S368" s="73"/>
      <c r="T368" s="73"/>
      <c r="U368" s="73"/>
      <c r="V368" s="73"/>
      <c r="W368" s="73"/>
      <c r="X368" s="73"/>
    </row>
    <row r="369" spans="1:24" s="68" customFormat="1" x14ac:dyDescent="0.25">
      <c r="A369" s="71"/>
      <c r="B369" s="66"/>
      <c r="C369" s="67"/>
      <c r="D369" s="66"/>
      <c r="E369" s="66"/>
      <c r="F369" s="66"/>
      <c r="I369" s="69"/>
      <c r="J369" s="69"/>
      <c r="K369" s="69"/>
      <c r="L369" s="70"/>
      <c r="M369" s="69"/>
      <c r="N369" s="69"/>
      <c r="Q369" s="73"/>
      <c r="R369" s="73"/>
      <c r="S369" s="73"/>
      <c r="T369" s="73"/>
      <c r="U369" s="73"/>
      <c r="V369" s="73"/>
      <c r="W369" s="73"/>
      <c r="X369" s="73"/>
    </row>
    <row r="370" spans="1:24" s="68" customFormat="1" x14ac:dyDescent="0.25">
      <c r="A370" s="71"/>
      <c r="B370" s="66"/>
      <c r="C370" s="67"/>
      <c r="D370" s="66"/>
      <c r="E370" s="66"/>
      <c r="F370" s="66"/>
      <c r="I370" s="69"/>
      <c r="J370" s="69"/>
      <c r="K370" s="69"/>
      <c r="L370" s="70"/>
      <c r="M370" s="69"/>
      <c r="N370" s="69"/>
      <c r="Q370" s="73"/>
      <c r="R370" s="73"/>
      <c r="S370" s="73"/>
      <c r="T370" s="73"/>
      <c r="U370" s="73"/>
      <c r="V370" s="73"/>
      <c r="W370" s="73"/>
      <c r="X370" s="73"/>
    </row>
    <row r="371" spans="1:24" s="68" customFormat="1" x14ac:dyDescent="0.25">
      <c r="A371" s="71"/>
      <c r="B371" s="66"/>
      <c r="C371" s="67"/>
      <c r="D371" s="66"/>
      <c r="E371" s="66"/>
      <c r="F371" s="66"/>
      <c r="I371" s="69"/>
      <c r="J371" s="69"/>
      <c r="K371" s="69"/>
      <c r="L371" s="70"/>
      <c r="M371" s="69"/>
      <c r="N371" s="69"/>
      <c r="Q371" s="73"/>
      <c r="R371" s="73"/>
      <c r="S371" s="73"/>
      <c r="T371" s="73"/>
      <c r="U371" s="73"/>
      <c r="V371" s="73"/>
      <c r="W371" s="73"/>
      <c r="X371" s="73"/>
    </row>
    <row r="372" spans="1:24" s="68" customFormat="1" x14ac:dyDescent="0.25">
      <c r="A372" s="71"/>
      <c r="B372" s="66"/>
      <c r="C372" s="67"/>
      <c r="D372" s="66"/>
      <c r="E372" s="66"/>
      <c r="F372" s="66"/>
      <c r="I372" s="69"/>
      <c r="J372" s="69"/>
      <c r="K372" s="69"/>
      <c r="L372" s="70"/>
      <c r="M372" s="69"/>
      <c r="N372" s="69"/>
      <c r="Q372" s="73"/>
      <c r="R372" s="73"/>
      <c r="S372" s="73"/>
      <c r="T372" s="73"/>
      <c r="U372" s="73"/>
      <c r="V372" s="73"/>
      <c r="W372" s="73"/>
      <c r="X372" s="73"/>
    </row>
    <row r="373" spans="1:24" s="68" customFormat="1" x14ac:dyDescent="0.25">
      <c r="A373" s="71"/>
      <c r="B373" s="66"/>
      <c r="C373" s="67"/>
      <c r="D373" s="66"/>
      <c r="E373" s="66"/>
      <c r="F373" s="66"/>
      <c r="I373" s="69"/>
      <c r="J373" s="69"/>
      <c r="K373" s="69"/>
      <c r="L373" s="70"/>
      <c r="M373" s="69"/>
      <c r="N373" s="69"/>
      <c r="Q373" s="73"/>
      <c r="R373" s="73"/>
      <c r="S373" s="73"/>
      <c r="T373" s="73"/>
      <c r="U373" s="73"/>
      <c r="V373" s="73"/>
      <c r="W373" s="73"/>
      <c r="X373" s="73"/>
    </row>
    <row r="374" spans="1:24" s="68" customFormat="1" x14ac:dyDescent="0.25">
      <c r="A374" s="71"/>
      <c r="B374" s="66"/>
      <c r="C374" s="67"/>
      <c r="D374" s="66"/>
      <c r="E374" s="66"/>
      <c r="F374" s="66"/>
      <c r="I374" s="69"/>
      <c r="J374" s="69"/>
      <c r="K374" s="69"/>
      <c r="L374" s="70"/>
      <c r="M374" s="69"/>
      <c r="N374" s="69"/>
      <c r="Q374" s="73"/>
      <c r="R374" s="73"/>
      <c r="S374" s="73"/>
      <c r="T374" s="73"/>
      <c r="U374" s="73"/>
      <c r="V374" s="73"/>
      <c r="W374" s="73"/>
      <c r="X374" s="73"/>
    </row>
    <row r="375" spans="1:24" s="68" customFormat="1" x14ac:dyDescent="0.25">
      <c r="A375" s="71"/>
      <c r="B375" s="66"/>
      <c r="C375" s="67"/>
      <c r="D375" s="66"/>
      <c r="E375" s="66"/>
      <c r="F375" s="66"/>
      <c r="I375" s="69"/>
      <c r="J375" s="69"/>
      <c r="K375" s="69"/>
      <c r="L375" s="70"/>
      <c r="M375" s="69"/>
      <c r="N375" s="69"/>
      <c r="Q375" s="73"/>
      <c r="R375" s="73"/>
      <c r="S375" s="73"/>
      <c r="T375" s="73"/>
      <c r="U375" s="73"/>
      <c r="V375" s="73"/>
      <c r="W375" s="73"/>
      <c r="X375" s="73"/>
    </row>
    <row r="376" spans="1:24" s="68" customFormat="1" x14ac:dyDescent="0.25">
      <c r="A376" s="71"/>
      <c r="B376" s="66"/>
      <c r="C376" s="67"/>
      <c r="D376" s="66"/>
      <c r="E376" s="66"/>
      <c r="F376" s="66"/>
      <c r="I376" s="69"/>
      <c r="J376" s="69"/>
      <c r="K376" s="69"/>
      <c r="L376" s="70"/>
      <c r="M376" s="69"/>
      <c r="N376" s="69"/>
      <c r="Q376" s="73"/>
      <c r="R376" s="73"/>
      <c r="S376" s="73"/>
      <c r="T376" s="73"/>
      <c r="U376" s="73"/>
      <c r="V376" s="73"/>
      <c r="W376" s="73"/>
      <c r="X376" s="73"/>
    </row>
    <row r="377" spans="1:24" s="68" customFormat="1" x14ac:dyDescent="0.25">
      <c r="A377" s="71"/>
      <c r="B377" s="66"/>
      <c r="C377" s="67"/>
      <c r="D377" s="66"/>
      <c r="E377" s="66"/>
      <c r="F377" s="66"/>
      <c r="I377" s="69"/>
      <c r="J377" s="69"/>
      <c r="K377" s="69"/>
      <c r="L377" s="70"/>
      <c r="M377" s="69"/>
      <c r="N377" s="69"/>
      <c r="Q377" s="73"/>
      <c r="R377" s="73"/>
      <c r="S377" s="73"/>
      <c r="T377" s="73"/>
      <c r="U377" s="73"/>
      <c r="V377" s="73"/>
      <c r="W377" s="73"/>
      <c r="X377" s="73"/>
    </row>
    <row r="378" spans="1:24" s="68" customFormat="1" x14ac:dyDescent="0.25">
      <c r="A378" s="71"/>
      <c r="B378" s="66"/>
      <c r="C378" s="67"/>
      <c r="D378" s="66"/>
      <c r="E378" s="66"/>
      <c r="F378" s="66"/>
      <c r="I378" s="69"/>
      <c r="J378" s="69"/>
      <c r="K378" s="69"/>
      <c r="L378" s="70"/>
      <c r="M378" s="69"/>
      <c r="N378" s="69"/>
      <c r="Q378" s="73"/>
      <c r="R378" s="73"/>
      <c r="S378" s="73"/>
      <c r="T378" s="73"/>
      <c r="U378" s="73"/>
      <c r="V378" s="73"/>
      <c r="W378" s="73"/>
      <c r="X378" s="73"/>
    </row>
    <row r="379" spans="1:24" s="68" customFormat="1" x14ac:dyDescent="0.25">
      <c r="A379" s="71"/>
      <c r="B379" s="66"/>
      <c r="C379" s="67"/>
      <c r="D379" s="66"/>
      <c r="E379" s="66"/>
      <c r="F379" s="66"/>
      <c r="I379" s="69"/>
      <c r="J379" s="69"/>
      <c r="K379" s="69"/>
      <c r="L379" s="70"/>
      <c r="M379" s="69"/>
      <c r="N379" s="69"/>
      <c r="Q379" s="73"/>
      <c r="R379" s="73"/>
      <c r="S379" s="73"/>
      <c r="T379" s="73"/>
      <c r="U379" s="73"/>
      <c r="V379" s="73"/>
      <c r="W379" s="73"/>
      <c r="X379" s="73"/>
    </row>
    <row r="380" spans="1:24" s="68" customFormat="1" x14ac:dyDescent="0.25">
      <c r="A380" s="71"/>
      <c r="B380" s="66"/>
      <c r="C380" s="67"/>
      <c r="D380" s="66"/>
      <c r="E380" s="66"/>
      <c r="F380" s="66"/>
      <c r="I380" s="69"/>
      <c r="J380" s="69"/>
      <c r="K380" s="69"/>
      <c r="L380" s="70"/>
      <c r="M380" s="69"/>
      <c r="N380" s="69"/>
      <c r="Q380" s="73"/>
      <c r="R380" s="73"/>
      <c r="S380" s="73"/>
      <c r="T380" s="73"/>
      <c r="U380" s="73"/>
      <c r="V380" s="73"/>
      <c r="W380" s="73"/>
      <c r="X380" s="73"/>
    </row>
    <row r="381" spans="1:24" s="68" customFormat="1" x14ac:dyDescent="0.25">
      <c r="A381" s="71"/>
      <c r="B381" s="66"/>
      <c r="C381" s="67"/>
      <c r="D381" s="66"/>
      <c r="E381" s="66"/>
      <c r="F381" s="66"/>
      <c r="I381" s="69"/>
      <c r="J381" s="69"/>
      <c r="K381" s="69"/>
      <c r="L381" s="70"/>
      <c r="M381" s="69"/>
      <c r="N381" s="69"/>
      <c r="Q381" s="73"/>
      <c r="R381" s="73"/>
      <c r="S381" s="73"/>
      <c r="T381" s="73"/>
      <c r="U381" s="73"/>
      <c r="V381" s="73"/>
      <c r="W381" s="73"/>
      <c r="X381" s="73"/>
    </row>
    <row r="382" spans="1:24" s="68" customFormat="1" x14ac:dyDescent="0.25">
      <c r="A382" s="71"/>
      <c r="B382" s="66"/>
      <c r="C382" s="67"/>
      <c r="D382" s="66"/>
      <c r="E382" s="66"/>
      <c r="F382" s="66"/>
      <c r="I382" s="69"/>
      <c r="J382" s="69"/>
      <c r="K382" s="69"/>
      <c r="L382" s="70"/>
      <c r="M382" s="69"/>
      <c r="N382" s="69"/>
      <c r="Q382" s="73"/>
      <c r="R382" s="73"/>
      <c r="S382" s="73"/>
      <c r="T382" s="73"/>
      <c r="U382" s="73"/>
      <c r="V382" s="73"/>
      <c r="W382" s="73"/>
      <c r="X382" s="73"/>
    </row>
    <row r="383" spans="1:24" s="68" customFormat="1" x14ac:dyDescent="0.25">
      <c r="A383" s="71"/>
      <c r="B383" s="66"/>
      <c r="C383" s="67"/>
      <c r="D383" s="66"/>
      <c r="E383" s="66"/>
      <c r="F383" s="66"/>
      <c r="I383" s="69"/>
      <c r="J383" s="69"/>
      <c r="K383" s="69"/>
      <c r="L383" s="70"/>
      <c r="M383" s="69"/>
      <c r="N383" s="69"/>
      <c r="Q383" s="73"/>
      <c r="R383" s="73"/>
      <c r="S383" s="73"/>
      <c r="T383" s="73"/>
      <c r="U383" s="73"/>
      <c r="V383" s="73"/>
      <c r="W383" s="73"/>
      <c r="X383" s="73"/>
    </row>
    <row r="384" spans="1:24" s="68" customFormat="1" x14ac:dyDescent="0.25">
      <c r="A384" s="71"/>
      <c r="B384" s="66"/>
      <c r="C384" s="67"/>
      <c r="D384" s="66"/>
      <c r="E384" s="66"/>
      <c r="F384" s="66"/>
      <c r="I384" s="69"/>
      <c r="J384" s="69"/>
      <c r="K384" s="69"/>
      <c r="L384" s="70"/>
      <c r="M384" s="69"/>
      <c r="N384" s="69"/>
      <c r="Q384" s="73"/>
      <c r="R384" s="73"/>
      <c r="S384" s="73"/>
      <c r="T384" s="73"/>
      <c r="U384" s="73"/>
      <c r="V384" s="73"/>
      <c r="W384" s="73"/>
      <c r="X384" s="73"/>
    </row>
    <row r="385" spans="1:24" s="68" customFormat="1" x14ac:dyDescent="0.25">
      <c r="A385" s="71"/>
      <c r="B385" s="66"/>
      <c r="C385" s="67"/>
      <c r="D385" s="66"/>
      <c r="E385" s="66"/>
      <c r="F385" s="66"/>
      <c r="I385" s="69"/>
      <c r="J385" s="69"/>
      <c r="K385" s="69"/>
      <c r="L385" s="70"/>
      <c r="M385" s="69"/>
      <c r="N385" s="69"/>
      <c r="Q385" s="73"/>
      <c r="R385" s="73"/>
      <c r="S385" s="73"/>
      <c r="T385" s="73"/>
      <c r="U385" s="73"/>
      <c r="V385" s="73"/>
      <c r="W385" s="73"/>
      <c r="X385" s="73"/>
    </row>
    <row r="386" spans="1:24" s="68" customFormat="1" x14ac:dyDescent="0.25">
      <c r="A386" s="71"/>
      <c r="B386" s="66"/>
      <c r="C386" s="67"/>
      <c r="D386" s="66"/>
      <c r="E386" s="66"/>
      <c r="F386" s="66"/>
      <c r="I386" s="69"/>
      <c r="J386" s="69"/>
      <c r="K386" s="69"/>
      <c r="L386" s="70"/>
      <c r="M386" s="69"/>
      <c r="N386" s="69"/>
      <c r="Q386" s="73"/>
      <c r="R386" s="73"/>
      <c r="S386" s="73"/>
      <c r="T386" s="73"/>
      <c r="U386" s="73"/>
      <c r="V386" s="73"/>
      <c r="W386" s="73"/>
      <c r="X386" s="73"/>
    </row>
    <row r="387" spans="1:24" s="68" customFormat="1" x14ac:dyDescent="0.25">
      <c r="A387" s="71"/>
      <c r="B387" s="66"/>
      <c r="C387" s="67"/>
      <c r="D387" s="66"/>
      <c r="E387" s="66"/>
      <c r="F387" s="66"/>
      <c r="I387" s="69"/>
      <c r="J387" s="69"/>
      <c r="K387" s="69"/>
      <c r="L387" s="70"/>
      <c r="M387" s="69"/>
      <c r="N387" s="69"/>
      <c r="Q387" s="73"/>
      <c r="R387" s="73"/>
      <c r="S387" s="73"/>
      <c r="T387" s="73"/>
      <c r="U387" s="73"/>
      <c r="V387" s="73"/>
      <c r="W387" s="73"/>
      <c r="X387" s="73"/>
    </row>
    <row r="388" spans="1:24" s="68" customFormat="1" x14ac:dyDescent="0.25">
      <c r="A388" s="71"/>
      <c r="B388" s="66"/>
      <c r="C388" s="67"/>
      <c r="D388" s="66"/>
      <c r="E388" s="66"/>
      <c r="F388" s="66"/>
      <c r="I388" s="69"/>
      <c r="J388" s="69"/>
      <c r="K388" s="69"/>
      <c r="L388" s="70"/>
      <c r="M388" s="69"/>
      <c r="N388" s="69"/>
      <c r="Q388" s="73"/>
      <c r="R388" s="73"/>
      <c r="S388" s="73"/>
      <c r="T388" s="73"/>
      <c r="U388" s="73"/>
      <c r="V388" s="73"/>
      <c r="W388" s="73"/>
      <c r="X388" s="73"/>
    </row>
    <row r="389" spans="1:24" s="68" customFormat="1" x14ac:dyDescent="0.25">
      <c r="A389" s="71"/>
      <c r="B389" s="66"/>
      <c r="C389" s="67"/>
      <c r="D389" s="66"/>
      <c r="E389" s="66"/>
      <c r="F389" s="66"/>
      <c r="I389" s="69"/>
      <c r="J389" s="69"/>
      <c r="K389" s="69"/>
      <c r="L389" s="70"/>
      <c r="M389" s="69"/>
      <c r="N389" s="69"/>
      <c r="Q389" s="73"/>
      <c r="R389" s="73"/>
      <c r="S389" s="73"/>
      <c r="T389" s="73"/>
      <c r="U389" s="73"/>
      <c r="V389" s="73"/>
      <c r="W389" s="73"/>
      <c r="X389" s="73"/>
    </row>
    <row r="390" spans="1:24" s="68" customFormat="1" x14ac:dyDescent="0.25">
      <c r="A390" s="71"/>
      <c r="B390" s="66"/>
      <c r="C390" s="67"/>
      <c r="D390" s="66"/>
      <c r="E390" s="66"/>
      <c r="F390" s="66"/>
      <c r="I390" s="69"/>
      <c r="J390" s="69"/>
      <c r="K390" s="69"/>
      <c r="L390" s="70"/>
      <c r="M390" s="69"/>
      <c r="N390" s="69"/>
      <c r="Q390" s="73"/>
      <c r="R390" s="73"/>
      <c r="S390" s="73"/>
      <c r="T390" s="73"/>
      <c r="U390" s="73"/>
      <c r="V390" s="73"/>
      <c r="W390" s="73"/>
      <c r="X390" s="73"/>
    </row>
    <row r="391" spans="1:24" s="68" customFormat="1" x14ac:dyDescent="0.25">
      <c r="A391" s="71"/>
      <c r="B391" s="66"/>
      <c r="C391" s="67"/>
      <c r="D391" s="66"/>
      <c r="E391" s="66"/>
      <c r="F391" s="66"/>
      <c r="I391" s="69"/>
      <c r="J391" s="69"/>
      <c r="K391" s="69"/>
      <c r="L391" s="70"/>
      <c r="M391" s="69"/>
      <c r="N391" s="69"/>
      <c r="Q391" s="73"/>
      <c r="R391" s="73"/>
      <c r="S391" s="73"/>
      <c r="T391" s="73"/>
      <c r="U391" s="73"/>
      <c r="V391" s="73"/>
      <c r="W391" s="73"/>
      <c r="X391" s="73"/>
    </row>
    <row r="392" spans="1:24" s="68" customFormat="1" x14ac:dyDescent="0.25">
      <c r="A392" s="71"/>
      <c r="B392" s="66"/>
      <c r="C392" s="67"/>
      <c r="D392" s="66"/>
      <c r="E392" s="66"/>
      <c r="F392" s="66"/>
      <c r="I392" s="69"/>
      <c r="J392" s="69"/>
      <c r="K392" s="69"/>
      <c r="L392" s="70"/>
      <c r="M392" s="69"/>
      <c r="N392" s="69"/>
      <c r="Q392" s="73"/>
      <c r="R392" s="73"/>
      <c r="S392" s="73"/>
      <c r="T392" s="73"/>
      <c r="U392" s="73"/>
      <c r="V392" s="73"/>
      <c r="W392" s="73"/>
      <c r="X392" s="73"/>
    </row>
    <row r="393" spans="1:24" s="68" customFormat="1" x14ac:dyDescent="0.25">
      <c r="A393" s="71"/>
      <c r="B393" s="66"/>
      <c r="C393" s="67"/>
      <c r="D393" s="66"/>
      <c r="E393" s="66"/>
      <c r="F393" s="66"/>
      <c r="I393" s="69"/>
      <c r="J393" s="69"/>
      <c r="K393" s="69"/>
      <c r="L393" s="70"/>
      <c r="M393" s="69"/>
      <c r="N393" s="69"/>
      <c r="Q393" s="73"/>
      <c r="R393" s="73"/>
      <c r="S393" s="73"/>
      <c r="T393" s="73"/>
      <c r="U393" s="73"/>
      <c r="V393" s="73"/>
      <c r="W393" s="73"/>
      <c r="X393" s="73"/>
    </row>
    <row r="394" spans="1:24" s="68" customFormat="1" x14ac:dyDescent="0.25">
      <c r="A394" s="71"/>
      <c r="B394" s="66"/>
      <c r="C394" s="67"/>
      <c r="D394" s="66"/>
      <c r="E394" s="66"/>
      <c r="F394" s="66"/>
      <c r="I394" s="69"/>
      <c r="J394" s="69"/>
      <c r="K394" s="69"/>
      <c r="L394" s="70"/>
      <c r="M394" s="69"/>
      <c r="N394" s="69"/>
      <c r="Q394" s="73"/>
      <c r="R394" s="73"/>
      <c r="S394" s="73"/>
      <c r="T394" s="73"/>
      <c r="U394" s="73"/>
      <c r="V394" s="73"/>
      <c r="W394" s="73"/>
      <c r="X394" s="73"/>
    </row>
    <row r="395" spans="1:24" s="68" customFormat="1" x14ac:dyDescent="0.25">
      <c r="A395" s="71"/>
      <c r="B395" s="66"/>
      <c r="C395" s="67"/>
      <c r="D395" s="66"/>
      <c r="E395" s="66"/>
      <c r="F395" s="66"/>
      <c r="I395" s="69"/>
      <c r="J395" s="69"/>
      <c r="K395" s="69"/>
      <c r="L395" s="70"/>
      <c r="M395" s="69"/>
      <c r="N395" s="69"/>
      <c r="Q395" s="73"/>
      <c r="R395" s="73"/>
      <c r="S395" s="73"/>
      <c r="T395" s="73"/>
      <c r="U395" s="73"/>
      <c r="V395" s="73"/>
      <c r="W395" s="73"/>
      <c r="X395" s="73"/>
    </row>
    <row r="396" spans="1:24" s="68" customFormat="1" x14ac:dyDescent="0.25">
      <c r="A396" s="71"/>
      <c r="B396" s="66"/>
      <c r="C396" s="67"/>
      <c r="D396" s="66"/>
      <c r="E396" s="66"/>
      <c r="F396" s="66"/>
      <c r="I396" s="69"/>
      <c r="J396" s="69"/>
      <c r="K396" s="69"/>
      <c r="L396" s="70"/>
      <c r="M396" s="69"/>
      <c r="N396" s="69"/>
      <c r="Q396" s="73"/>
      <c r="R396" s="73"/>
      <c r="S396" s="73"/>
      <c r="T396" s="73"/>
      <c r="U396" s="73"/>
      <c r="V396" s="73"/>
      <c r="W396" s="73"/>
      <c r="X396" s="73"/>
    </row>
    <row r="397" spans="1:24" s="68" customFormat="1" x14ac:dyDescent="0.25">
      <c r="A397" s="71"/>
      <c r="B397" s="66"/>
      <c r="C397" s="67"/>
      <c r="D397" s="66"/>
      <c r="E397" s="66"/>
      <c r="F397" s="66"/>
      <c r="I397" s="69"/>
      <c r="J397" s="69"/>
      <c r="K397" s="69"/>
      <c r="L397" s="70"/>
      <c r="M397" s="69"/>
      <c r="N397" s="69"/>
      <c r="Q397" s="73"/>
      <c r="R397" s="73"/>
      <c r="S397" s="73"/>
      <c r="T397" s="73"/>
      <c r="U397" s="73"/>
      <c r="V397" s="73"/>
      <c r="W397" s="73"/>
      <c r="X397" s="73"/>
    </row>
    <row r="398" spans="1:24" s="68" customFormat="1" x14ac:dyDescent="0.25">
      <c r="A398" s="71"/>
      <c r="B398" s="66"/>
      <c r="C398" s="67"/>
      <c r="D398" s="66"/>
      <c r="E398" s="66"/>
      <c r="F398" s="66"/>
      <c r="I398" s="69"/>
      <c r="J398" s="69"/>
      <c r="K398" s="69"/>
      <c r="L398" s="70"/>
      <c r="M398" s="69"/>
      <c r="N398" s="69"/>
      <c r="Q398" s="73"/>
      <c r="R398" s="73"/>
      <c r="S398" s="73"/>
      <c r="T398" s="73"/>
      <c r="U398" s="73"/>
      <c r="V398" s="73"/>
      <c r="W398" s="73"/>
      <c r="X398" s="73"/>
    </row>
    <row r="399" spans="1:24" s="68" customFormat="1" x14ac:dyDescent="0.25">
      <c r="A399" s="71"/>
      <c r="B399" s="66"/>
      <c r="C399" s="67"/>
      <c r="D399" s="66"/>
      <c r="E399" s="66"/>
      <c r="F399" s="66"/>
      <c r="I399" s="69"/>
      <c r="J399" s="69"/>
      <c r="K399" s="69"/>
      <c r="L399" s="70"/>
      <c r="M399" s="69"/>
      <c r="N399" s="69"/>
      <c r="Q399" s="73"/>
      <c r="R399" s="73"/>
      <c r="S399" s="73"/>
      <c r="T399" s="73"/>
      <c r="U399" s="73"/>
      <c r="V399" s="73"/>
      <c r="W399" s="73"/>
      <c r="X399" s="73"/>
    </row>
    <row r="400" spans="1:24" s="68" customFormat="1" x14ac:dyDescent="0.25">
      <c r="A400" s="71"/>
      <c r="B400" s="66"/>
      <c r="C400" s="67"/>
      <c r="D400" s="66"/>
      <c r="E400" s="66"/>
      <c r="F400" s="66"/>
      <c r="I400" s="69"/>
      <c r="J400" s="69"/>
      <c r="K400" s="69"/>
      <c r="L400" s="70"/>
      <c r="M400" s="69"/>
      <c r="N400" s="69"/>
      <c r="Q400" s="73"/>
      <c r="R400" s="73"/>
      <c r="S400" s="73"/>
      <c r="T400" s="73"/>
      <c r="U400" s="73"/>
      <c r="V400" s="73"/>
      <c r="W400" s="73"/>
      <c r="X400" s="73"/>
    </row>
    <row r="401" spans="1:24" s="68" customFormat="1" x14ac:dyDescent="0.25">
      <c r="A401" s="71"/>
      <c r="B401" s="66"/>
      <c r="C401" s="67"/>
      <c r="D401" s="66"/>
      <c r="E401" s="66"/>
      <c r="F401" s="66"/>
      <c r="I401" s="69"/>
      <c r="J401" s="69"/>
      <c r="K401" s="69"/>
      <c r="L401" s="70"/>
      <c r="M401" s="69"/>
      <c r="N401" s="69"/>
      <c r="Q401" s="73"/>
      <c r="R401" s="73"/>
      <c r="S401" s="73"/>
      <c r="T401" s="73"/>
      <c r="U401" s="73"/>
      <c r="V401" s="73"/>
      <c r="W401" s="73"/>
      <c r="X401" s="73"/>
    </row>
    <row r="402" spans="1:24" s="68" customFormat="1" x14ac:dyDescent="0.25">
      <c r="A402" s="71"/>
      <c r="B402" s="66"/>
      <c r="C402" s="67"/>
      <c r="D402" s="66"/>
      <c r="E402" s="66"/>
      <c r="F402" s="66"/>
      <c r="I402" s="69"/>
      <c r="J402" s="69"/>
      <c r="K402" s="69"/>
      <c r="L402" s="70"/>
      <c r="M402" s="69"/>
      <c r="N402" s="69"/>
      <c r="Q402" s="73"/>
      <c r="R402" s="73"/>
      <c r="S402" s="73"/>
      <c r="T402" s="73"/>
      <c r="U402" s="73"/>
      <c r="V402" s="73"/>
      <c r="W402" s="73"/>
      <c r="X402" s="73"/>
    </row>
    <row r="403" spans="1:24" s="68" customFormat="1" x14ac:dyDescent="0.25">
      <c r="A403" s="71"/>
      <c r="B403" s="66"/>
      <c r="C403" s="67"/>
      <c r="D403" s="66"/>
      <c r="E403" s="66"/>
      <c r="F403" s="66"/>
      <c r="I403" s="69"/>
      <c r="J403" s="69"/>
      <c r="K403" s="69"/>
      <c r="L403" s="70"/>
      <c r="M403" s="69"/>
      <c r="N403" s="69"/>
      <c r="Q403" s="73"/>
      <c r="R403" s="73"/>
      <c r="S403" s="73"/>
      <c r="T403" s="73"/>
      <c r="U403" s="73"/>
      <c r="V403" s="73"/>
      <c r="W403" s="73"/>
      <c r="X403" s="73"/>
    </row>
    <row r="404" spans="1:24" s="68" customFormat="1" x14ac:dyDescent="0.25">
      <c r="A404" s="71"/>
      <c r="B404" s="66"/>
      <c r="C404" s="67"/>
      <c r="D404" s="66"/>
      <c r="E404" s="66"/>
      <c r="F404" s="66"/>
      <c r="I404" s="69"/>
      <c r="J404" s="69"/>
      <c r="K404" s="69"/>
      <c r="L404" s="70"/>
      <c r="M404" s="69"/>
      <c r="N404" s="69"/>
      <c r="Q404" s="73"/>
      <c r="R404" s="73"/>
      <c r="S404" s="73"/>
      <c r="T404" s="73"/>
      <c r="U404" s="73"/>
      <c r="V404" s="73"/>
      <c r="W404" s="73"/>
      <c r="X404" s="73"/>
    </row>
    <row r="405" spans="1:24" s="68" customFormat="1" x14ac:dyDescent="0.25">
      <c r="A405" s="71"/>
      <c r="B405" s="66"/>
      <c r="C405" s="67"/>
      <c r="D405" s="66"/>
      <c r="E405" s="66"/>
      <c r="F405" s="66"/>
      <c r="I405" s="69"/>
      <c r="J405" s="69"/>
      <c r="K405" s="69"/>
      <c r="L405" s="70"/>
      <c r="M405" s="69"/>
      <c r="N405" s="69"/>
      <c r="Q405" s="73"/>
      <c r="R405" s="73"/>
      <c r="S405" s="73"/>
      <c r="T405" s="73"/>
      <c r="U405" s="73"/>
      <c r="V405" s="73"/>
      <c r="W405" s="73"/>
      <c r="X405" s="73"/>
    </row>
    <row r="406" spans="1:24" s="68" customFormat="1" x14ac:dyDescent="0.25">
      <c r="A406" s="71"/>
      <c r="B406" s="66"/>
      <c r="C406" s="67"/>
      <c r="D406" s="66"/>
      <c r="E406" s="66"/>
      <c r="F406" s="66"/>
      <c r="I406" s="69"/>
      <c r="J406" s="69"/>
      <c r="K406" s="69"/>
      <c r="L406" s="70"/>
      <c r="M406" s="69"/>
      <c r="N406" s="69"/>
      <c r="Q406" s="73"/>
      <c r="R406" s="73"/>
      <c r="S406" s="73"/>
      <c r="T406" s="73"/>
      <c r="U406" s="73"/>
      <c r="V406" s="73"/>
      <c r="W406" s="73"/>
      <c r="X406" s="73"/>
    </row>
    <row r="407" spans="1:24" s="68" customFormat="1" x14ac:dyDescent="0.25">
      <c r="A407" s="71"/>
      <c r="B407" s="66"/>
      <c r="C407" s="67"/>
      <c r="D407" s="66"/>
      <c r="E407" s="66"/>
      <c r="F407" s="66"/>
      <c r="I407" s="69"/>
      <c r="J407" s="69"/>
      <c r="K407" s="69"/>
      <c r="L407" s="70"/>
      <c r="M407" s="69"/>
      <c r="N407" s="69"/>
      <c r="Q407" s="73"/>
      <c r="R407" s="73"/>
      <c r="S407" s="73"/>
      <c r="T407" s="73"/>
      <c r="U407" s="73"/>
      <c r="V407" s="73"/>
      <c r="W407" s="73"/>
      <c r="X407" s="73"/>
    </row>
    <row r="408" spans="1:24" s="68" customFormat="1" x14ac:dyDescent="0.25">
      <c r="A408" s="71"/>
      <c r="B408" s="66"/>
      <c r="C408" s="67"/>
      <c r="D408" s="66"/>
      <c r="E408" s="66"/>
      <c r="F408" s="66"/>
      <c r="I408" s="69"/>
      <c r="J408" s="69"/>
      <c r="K408" s="69"/>
      <c r="L408" s="70"/>
      <c r="M408" s="69"/>
      <c r="N408" s="69"/>
      <c r="Q408" s="73"/>
      <c r="R408" s="73"/>
      <c r="S408" s="73"/>
      <c r="T408" s="73"/>
      <c r="U408" s="73"/>
      <c r="V408" s="73"/>
      <c r="W408" s="73"/>
      <c r="X408" s="73"/>
    </row>
    <row r="409" spans="1:24" s="68" customFormat="1" x14ac:dyDescent="0.25">
      <c r="A409" s="71"/>
      <c r="B409" s="66"/>
      <c r="C409" s="67"/>
      <c r="D409" s="66"/>
      <c r="E409" s="66"/>
      <c r="F409" s="66"/>
      <c r="I409" s="69"/>
      <c r="J409" s="69"/>
      <c r="K409" s="69"/>
      <c r="L409" s="70"/>
      <c r="M409" s="69"/>
      <c r="N409" s="69"/>
      <c r="Q409" s="73"/>
      <c r="R409" s="73"/>
      <c r="S409" s="73"/>
      <c r="T409" s="73"/>
      <c r="U409" s="73"/>
      <c r="V409" s="73"/>
      <c r="W409" s="73"/>
      <c r="X409" s="73"/>
    </row>
    <row r="410" spans="1:24" s="68" customFormat="1" x14ac:dyDescent="0.25">
      <c r="A410" s="71"/>
      <c r="B410" s="66"/>
      <c r="C410" s="67"/>
      <c r="D410" s="66"/>
      <c r="E410" s="66"/>
      <c r="F410" s="66"/>
      <c r="I410" s="69"/>
      <c r="J410" s="69"/>
      <c r="K410" s="69"/>
      <c r="L410" s="70"/>
      <c r="M410" s="69"/>
      <c r="N410" s="69"/>
      <c r="Q410" s="73"/>
      <c r="R410" s="73"/>
      <c r="S410" s="73"/>
      <c r="T410" s="73"/>
      <c r="U410" s="73"/>
      <c r="V410" s="73"/>
      <c r="W410" s="73"/>
      <c r="X410" s="73"/>
    </row>
    <row r="411" spans="1:24" s="68" customFormat="1" x14ac:dyDescent="0.25">
      <c r="A411" s="71"/>
      <c r="B411" s="66"/>
      <c r="C411" s="67"/>
      <c r="D411" s="66"/>
      <c r="E411" s="66"/>
      <c r="F411" s="66"/>
      <c r="I411" s="69"/>
      <c r="J411" s="69"/>
      <c r="K411" s="69"/>
      <c r="L411" s="70"/>
      <c r="M411" s="69"/>
      <c r="N411" s="69"/>
      <c r="Q411" s="73"/>
      <c r="R411" s="73"/>
      <c r="S411" s="73"/>
      <c r="T411" s="73"/>
      <c r="U411" s="73"/>
      <c r="V411" s="73"/>
      <c r="W411" s="73"/>
      <c r="X411" s="73"/>
    </row>
    <row r="412" spans="1:24" s="68" customFormat="1" x14ac:dyDescent="0.25">
      <c r="A412" s="71"/>
      <c r="B412" s="66"/>
      <c r="C412" s="67"/>
      <c r="D412" s="66"/>
      <c r="E412" s="66"/>
      <c r="F412" s="66"/>
      <c r="I412" s="69"/>
      <c r="J412" s="69"/>
      <c r="K412" s="69"/>
      <c r="L412" s="70"/>
      <c r="M412" s="69"/>
      <c r="N412" s="69"/>
      <c r="Q412" s="73"/>
      <c r="R412" s="73"/>
      <c r="S412" s="73"/>
      <c r="T412" s="73"/>
      <c r="U412" s="73"/>
      <c r="V412" s="73"/>
      <c r="W412" s="73"/>
      <c r="X412" s="73"/>
    </row>
    <row r="413" spans="1:24" s="68" customFormat="1" x14ac:dyDescent="0.25">
      <c r="A413" s="71"/>
      <c r="B413" s="66"/>
      <c r="C413" s="67"/>
      <c r="D413" s="66"/>
      <c r="E413" s="66"/>
      <c r="F413" s="66"/>
      <c r="I413" s="69"/>
      <c r="J413" s="69"/>
      <c r="K413" s="69"/>
      <c r="L413" s="70"/>
      <c r="M413" s="69"/>
      <c r="N413" s="69"/>
      <c r="Q413" s="73"/>
      <c r="R413" s="73"/>
      <c r="S413" s="73"/>
      <c r="T413" s="73"/>
      <c r="U413" s="73"/>
      <c r="V413" s="73"/>
      <c r="W413" s="73"/>
      <c r="X413" s="73"/>
    </row>
    <row r="414" spans="1:24" s="68" customFormat="1" x14ac:dyDescent="0.25">
      <c r="A414" s="71"/>
      <c r="B414" s="66"/>
      <c r="C414" s="67"/>
      <c r="D414" s="66"/>
      <c r="E414" s="66"/>
      <c r="F414" s="66"/>
      <c r="I414" s="69"/>
      <c r="J414" s="69"/>
      <c r="K414" s="69"/>
      <c r="L414" s="70"/>
      <c r="M414" s="69"/>
      <c r="N414" s="69"/>
      <c r="Q414" s="73"/>
      <c r="R414" s="73"/>
      <c r="S414" s="73"/>
      <c r="T414" s="73"/>
      <c r="U414" s="73"/>
      <c r="V414" s="73"/>
      <c r="W414" s="73"/>
      <c r="X414" s="73"/>
    </row>
    <row r="415" spans="1:24" s="68" customFormat="1" x14ac:dyDescent="0.25">
      <c r="A415" s="71"/>
      <c r="B415" s="66"/>
      <c r="C415" s="67"/>
      <c r="D415" s="66"/>
      <c r="E415" s="66"/>
      <c r="F415" s="66"/>
      <c r="I415" s="69"/>
      <c r="J415" s="69"/>
      <c r="K415" s="69"/>
      <c r="L415" s="70"/>
      <c r="M415" s="69"/>
      <c r="N415" s="69"/>
      <c r="Q415" s="73"/>
      <c r="R415" s="73"/>
      <c r="S415" s="73"/>
      <c r="T415" s="73"/>
      <c r="U415" s="73"/>
      <c r="V415" s="73"/>
      <c r="W415" s="73"/>
      <c r="X415" s="73"/>
    </row>
    <row r="416" spans="1:24" s="68" customFormat="1" x14ac:dyDescent="0.25">
      <c r="A416" s="71"/>
      <c r="B416" s="66"/>
      <c r="C416" s="67"/>
      <c r="D416" s="66"/>
      <c r="E416" s="66"/>
      <c r="F416" s="66"/>
      <c r="I416" s="69"/>
      <c r="J416" s="69"/>
      <c r="K416" s="69"/>
      <c r="L416" s="70"/>
      <c r="M416" s="69"/>
      <c r="N416" s="69"/>
      <c r="Q416" s="73"/>
      <c r="R416" s="73"/>
      <c r="S416" s="73"/>
      <c r="T416" s="73"/>
      <c r="U416" s="73"/>
      <c r="V416" s="73"/>
      <c r="W416" s="73"/>
      <c r="X416" s="73"/>
    </row>
    <row r="417" spans="1:24" s="68" customFormat="1" x14ac:dyDescent="0.25">
      <c r="A417" s="71"/>
      <c r="B417" s="66"/>
      <c r="C417" s="67"/>
      <c r="D417" s="66"/>
      <c r="E417" s="66"/>
      <c r="F417" s="66"/>
      <c r="I417" s="69"/>
      <c r="J417" s="69"/>
      <c r="K417" s="69"/>
      <c r="L417" s="70"/>
      <c r="M417" s="69"/>
      <c r="N417" s="69"/>
      <c r="Q417" s="73"/>
      <c r="R417" s="73"/>
      <c r="S417" s="73"/>
      <c r="T417" s="73"/>
      <c r="U417" s="73"/>
      <c r="V417" s="73"/>
      <c r="W417" s="73"/>
      <c r="X417" s="73"/>
    </row>
    <row r="418" spans="1:24" s="68" customFormat="1" x14ac:dyDescent="0.25">
      <c r="A418" s="71"/>
      <c r="B418" s="66"/>
      <c r="C418" s="67"/>
      <c r="D418" s="66"/>
      <c r="E418" s="66"/>
      <c r="F418" s="66"/>
      <c r="I418" s="69"/>
      <c r="J418" s="69"/>
      <c r="K418" s="69"/>
      <c r="L418" s="70"/>
      <c r="M418" s="69"/>
      <c r="N418" s="69"/>
      <c r="Q418" s="73"/>
      <c r="R418" s="73"/>
      <c r="S418" s="73"/>
      <c r="T418" s="73"/>
      <c r="U418" s="73"/>
      <c r="V418" s="73"/>
      <c r="W418" s="73"/>
      <c r="X418" s="73"/>
    </row>
    <row r="419" spans="1:24" s="68" customFormat="1" x14ac:dyDescent="0.25">
      <c r="A419" s="71"/>
      <c r="B419" s="66"/>
      <c r="C419" s="67"/>
      <c r="D419" s="66"/>
      <c r="E419" s="66"/>
      <c r="F419" s="66"/>
      <c r="I419" s="69"/>
      <c r="J419" s="69"/>
      <c r="K419" s="69"/>
      <c r="L419" s="70"/>
      <c r="M419" s="69"/>
      <c r="N419" s="69"/>
      <c r="Q419" s="73"/>
      <c r="R419" s="73"/>
      <c r="S419" s="73"/>
      <c r="T419" s="73"/>
      <c r="U419" s="73"/>
      <c r="V419" s="73"/>
      <c r="W419" s="73"/>
      <c r="X419" s="73"/>
    </row>
    <row r="420" spans="1:24" s="68" customFormat="1" x14ac:dyDescent="0.25">
      <c r="A420" s="71"/>
      <c r="B420" s="66"/>
      <c r="C420" s="67"/>
      <c r="D420" s="66"/>
      <c r="E420" s="66"/>
      <c r="F420" s="66"/>
      <c r="I420" s="69"/>
      <c r="J420" s="69"/>
      <c r="K420" s="69"/>
      <c r="L420" s="70"/>
      <c r="M420" s="69"/>
      <c r="N420" s="69"/>
      <c r="Q420" s="73"/>
      <c r="R420" s="73"/>
      <c r="S420" s="73"/>
      <c r="T420" s="73"/>
      <c r="U420" s="73"/>
      <c r="V420" s="73"/>
      <c r="W420" s="73"/>
      <c r="X420" s="73"/>
    </row>
    <row r="421" spans="1:24" s="68" customFormat="1" x14ac:dyDescent="0.25">
      <c r="A421" s="71"/>
      <c r="B421" s="66"/>
      <c r="C421" s="67"/>
      <c r="D421" s="66"/>
      <c r="E421" s="66"/>
      <c r="F421" s="66"/>
      <c r="I421" s="69"/>
      <c r="J421" s="69"/>
      <c r="K421" s="69"/>
      <c r="L421" s="70"/>
      <c r="M421" s="69"/>
      <c r="N421" s="69"/>
      <c r="Q421" s="73"/>
      <c r="R421" s="73"/>
      <c r="S421" s="73"/>
      <c r="T421" s="73"/>
      <c r="U421" s="73"/>
      <c r="V421" s="73"/>
      <c r="W421" s="73"/>
      <c r="X421" s="73"/>
    </row>
    <row r="422" spans="1:24" s="68" customFormat="1" x14ac:dyDescent="0.25">
      <c r="A422" s="71"/>
      <c r="B422" s="66"/>
      <c r="C422" s="67"/>
      <c r="D422" s="66"/>
      <c r="E422" s="66"/>
      <c r="F422" s="66"/>
      <c r="I422" s="69"/>
      <c r="J422" s="69"/>
      <c r="K422" s="69"/>
      <c r="L422" s="70"/>
      <c r="M422" s="69"/>
      <c r="N422" s="69"/>
      <c r="Q422" s="73"/>
      <c r="R422" s="73"/>
      <c r="S422" s="73"/>
      <c r="T422" s="73"/>
      <c r="U422" s="73"/>
      <c r="V422" s="73"/>
      <c r="W422" s="73"/>
      <c r="X422" s="73"/>
    </row>
    <row r="423" spans="1:24" s="68" customFormat="1" x14ac:dyDescent="0.25">
      <c r="A423" s="71"/>
      <c r="B423" s="66"/>
      <c r="C423" s="67"/>
      <c r="D423" s="66"/>
      <c r="E423" s="66"/>
      <c r="F423" s="66"/>
      <c r="I423" s="69"/>
      <c r="J423" s="69"/>
      <c r="K423" s="69"/>
      <c r="L423" s="70"/>
      <c r="M423" s="69"/>
      <c r="N423" s="69"/>
      <c r="Q423" s="73"/>
      <c r="R423" s="73"/>
      <c r="S423" s="73"/>
      <c r="T423" s="73"/>
      <c r="U423" s="73"/>
      <c r="V423" s="73"/>
      <c r="W423" s="73"/>
      <c r="X423" s="73"/>
    </row>
    <row r="424" spans="1:24" s="68" customFormat="1" x14ac:dyDescent="0.25">
      <c r="A424" s="71"/>
      <c r="B424" s="66"/>
      <c r="C424" s="67"/>
      <c r="D424" s="66"/>
      <c r="E424" s="66"/>
      <c r="F424" s="66"/>
      <c r="I424" s="69"/>
      <c r="J424" s="69"/>
      <c r="K424" s="69"/>
      <c r="L424" s="70"/>
      <c r="M424" s="69"/>
      <c r="N424" s="69"/>
      <c r="Q424" s="73"/>
      <c r="R424" s="73"/>
      <c r="S424" s="73"/>
      <c r="T424" s="73"/>
      <c r="U424" s="73"/>
      <c r="V424" s="73"/>
      <c r="W424" s="73"/>
      <c r="X424" s="73"/>
    </row>
    <row r="425" spans="1:24" s="68" customFormat="1" x14ac:dyDescent="0.25">
      <c r="A425" s="71"/>
      <c r="B425" s="66"/>
      <c r="C425" s="67"/>
      <c r="D425" s="66"/>
      <c r="E425" s="66"/>
      <c r="F425" s="66"/>
      <c r="I425" s="69"/>
      <c r="J425" s="69"/>
      <c r="K425" s="69"/>
      <c r="L425" s="70"/>
      <c r="M425" s="69"/>
      <c r="N425" s="69"/>
      <c r="Q425" s="73"/>
      <c r="R425" s="73"/>
      <c r="S425" s="73"/>
      <c r="T425" s="73"/>
      <c r="U425" s="73"/>
      <c r="V425" s="73"/>
      <c r="W425" s="73"/>
      <c r="X425" s="73"/>
    </row>
    <row r="426" spans="1:24" s="68" customFormat="1" x14ac:dyDescent="0.25">
      <c r="A426" s="71"/>
      <c r="B426" s="66"/>
      <c r="C426" s="67"/>
      <c r="D426" s="66"/>
      <c r="E426" s="66"/>
      <c r="F426" s="66"/>
      <c r="I426" s="69"/>
      <c r="J426" s="69"/>
      <c r="K426" s="69"/>
      <c r="L426" s="70"/>
      <c r="M426" s="69"/>
      <c r="N426" s="69"/>
      <c r="Q426" s="73"/>
      <c r="R426" s="73"/>
      <c r="S426" s="73"/>
      <c r="T426" s="73"/>
      <c r="U426" s="73"/>
      <c r="V426" s="73"/>
      <c r="W426" s="73"/>
      <c r="X426" s="73"/>
    </row>
    <row r="427" spans="1:24" s="68" customFormat="1" x14ac:dyDescent="0.25">
      <c r="A427" s="71"/>
      <c r="B427" s="66"/>
      <c r="C427" s="67"/>
      <c r="D427" s="66"/>
      <c r="E427" s="66"/>
      <c r="F427" s="66"/>
      <c r="I427" s="69"/>
      <c r="J427" s="69"/>
      <c r="K427" s="69"/>
      <c r="L427" s="70"/>
      <c r="M427" s="69"/>
      <c r="N427" s="69"/>
      <c r="Q427" s="73"/>
      <c r="R427" s="73"/>
      <c r="S427" s="73"/>
      <c r="T427" s="73"/>
      <c r="U427" s="73"/>
      <c r="V427" s="73"/>
      <c r="W427" s="73"/>
      <c r="X427" s="73"/>
    </row>
    <row r="428" spans="1:24" s="68" customFormat="1" x14ac:dyDescent="0.25">
      <c r="A428" s="71"/>
      <c r="B428" s="66"/>
      <c r="C428" s="67"/>
      <c r="D428" s="66"/>
      <c r="E428" s="66"/>
      <c r="F428" s="66"/>
      <c r="I428" s="69"/>
      <c r="J428" s="69"/>
      <c r="K428" s="69"/>
      <c r="L428" s="70"/>
      <c r="M428" s="69"/>
      <c r="N428" s="69"/>
      <c r="Q428" s="73"/>
      <c r="R428" s="73"/>
      <c r="S428" s="73"/>
      <c r="T428" s="73"/>
      <c r="U428" s="73"/>
      <c r="V428" s="73"/>
      <c r="W428" s="73"/>
      <c r="X428" s="73"/>
    </row>
    <row r="429" spans="1:24" s="68" customFormat="1" x14ac:dyDescent="0.25">
      <c r="A429" s="71"/>
      <c r="B429" s="66"/>
      <c r="C429" s="67"/>
      <c r="D429" s="66"/>
      <c r="E429" s="66"/>
      <c r="F429" s="66"/>
      <c r="I429" s="69"/>
      <c r="J429" s="69"/>
      <c r="K429" s="69"/>
      <c r="L429" s="70"/>
      <c r="M429" s="69"/>
      <c r="N429" s="69"/>
      <c r="Q429" s="73"/>
      <c r="R429" s="73"/>
      <c r="S429" s="73"/>
      <c r="T429" s="73"/>
      <c r="U429" s="73"/>
      <c r="V429" s="73"/>
      <c r="W429" s="73"/>
      <c r="X429" s="73"/>
    </row>
    <row r="430" spans="1:24" s="68" customFormat="1" x14ac:dyDescent="0.25">
      <c r="A430" s="71"/>
      <c r="B430" s="66"/>
      <c r="C430" s="67"/>
      <c r="D430" s="66"/>
      <c r="E430" s="66"/>
      <c r="F430" s="66"/>
      <c r="I430" s="69"/>
      <c r="J430" s="69"/>
      <c r="K430" s="69"/>
      <c r="L430" s="70"/>
      <c r="M430" s="69"/>
      <c r="N430" s="69"/>
      <c r="Q430" s="73"/>
      <c r="R430" s="73"/>
      <c r="S430" s="73"/>
      <c r="T430" s="73"/>
      <c r="U430" s="73"/>
      <c r="V430" s="73"/>
      <c r="W430" s="73"/>
      <c r="X430" s="73"/>
    </row>
    <row r="431" spans="1:24" s="68" customFormat="1" x14ac:dyDescent="0.25">
      <c r="A431" s="71"/>
      <c r="B431" s="66"/>
      <c r="C431" s="67"/>
      <c r="D431" s="66"/>
      <c r="E431" s="66"/>
      <c r="F431" s="66"/>
      <c r="I431" s="69"/>
      <c r="J431" s="69"/>
      <c r="K431" s="69"/>
      <c r="L431" s="70"/>
      <c r="M431" s="69"/>
      <c r="N431" s="69"/>
      <c r="Q431" s="73"/>
      <c r="R431" s="73"/>
      <c r="S431" s="73"/>
      <c r="T431" s="73"/>
      <c r="U431" s="73"/>
      <c r="V431" s="73"/>
      <c r="W431" s="73"/>
      <c r="X431" s="73"/>
    </row>
    <row r="432" spans="1:24" s="68" customFormat="1" x14ac:dyDescent="0.25">
      <c r="A432" s="71"/>
      <c r="B432" s="66"/>
      <c r="C432" s="67"/>
      <c r="D432" s="66"/>
      <c r="E432" s="66"/>
      <c r="F432" s="66"/>
      <c r="I432" s="69"/>
      <c r="J432" s="69"/>
      <c r="K432" s="69"/>
      <c r="L432" s="70"/>
      <c r="M432" s="69"/>
      <c r="N432" s="69"/>
      <c r="Q432" s="73"/>
      <c r="R432" s="73"/>
      <c r="S432" s="73"/>
      <c r="T432" s="73"/>
      <c r="U432" s="73"/>
      <c r="V432" s="73"/>
      <c r="W432" s="73"/>
      <c r="X432" s="73"/>
    </row>
    <row r="433" spans="1:24" s="68" customFormat="1" x14ac:dyDescent="0.25">
      <c r="A433" s="71"/>
      <c r="B433" s="66"/>
      <c r="C433" s="67"/>
      <c r="D433" s="66"/>
      <c r="E433" s="66"/>
      <c r="F433" s="66"/>
      <c r="I433" s="69"/>
      <c r="J433" s="69"/>
      <c r="K433" s="69"/>
      <c r="L433" s="70"/>
      <c r="M433" s="69"/>
      <c r="N433" s="69"/>
      <c r="Q433" s="73"/>
      <c r="R433" s="73"/>
      <c r="S433" s="73"/>
      <c r="T433" s="73"/>
      <c r="U433" s="73"/>
      <c r="V433" s="73"/>
      <c r="W433" s="73"/>
      <c r="X433" s="73"/>
    </row>
    <row r="434" spans="1:24" s="68" customFormat="1" x14ac:dyDescent="0.25">
      <c r="A434" s="71"/>
      <c r="B434" s="66"/>
      <c r="C434" s="67"/>
      <c r="D434" s="66"/>
      <c r="E434" s="66"/>
      <c r="F434" s="66"/>
      <c r="I434" s="69"/>
      <c r="J434" s="69"/>
      <c r="K434" s="69"/>
      <c r="L434" s="70"/>
      <c r="M434" s="69"/>
      <c r="N434" s="69"/>
      <c r="Q434" s="73"/>
      <c r="R434" s="73"/>
      <c r="S434" s="73"/>
      <c r="T434" s="73"/>
      <c r="U434" s="73"/>
      <c r="V434" s="73"/>
      <c r="W434" s="73"/>
      <c r="X434" s="73"/>
    </row>
    <row r="435" spans="1:24" s="68" customFormat="1" x14ac:dyDescent="0.25">
      <c r="A435" s="71"/>
      <c r="B435" s="66"/>
      <c r="C435" s="67"/>
      <c r="D435" s="66"/>
      <c r="E435" s="66"/>
      <c r="F435" s="66"/>
      <c r="I435" s="69"/>
      <c r="J435" s="69"/>
      <c r="K435" s="69"/>
      <c r="L435" s="70"/>
      <c r="M435" s="69"/>
      <c r="N435" s="69"/>
      <c r="Q435" s="73"/>
      <c r="R435" s="73"/>
      <c r="S435" s="73"/>
      <c r="T435" s="73"/>
      <c r="U435" s="73"/>
      <c r="V435" s="73"/>
      <c r="W435" s="73"/>
      <c r="X435" s="73"/>
    </row>
    <row r="436" spans="1:24" s="68" customFormat="1" x14ac:dyDescent="0.25">
      <c r="A436" s="71"/>
      <c r="B436" s="66"/>
      <c r="C436" s="67"/>
      <c r="D436" s="66"/>
      <c r="E436" s="66"/>
      <c r="F436" s="66"/>
      <c r="I436" s="69"/>
      <c r="J436" s="69"/>
      <c r="K436" s="69"/>
      <c r="L436" s="70"/>
      <c r="M436" s="69"/>
      <c r="N436" s="69"/>
      <c r="Q436" s="73"/>
      <c r="R436" s="73"/>
      <c r="S436" s="73"/>
      <c r="T436" s="73"/>
      <c r="U436" s="73"/>
      <c r="V436" s="73"/>
      <c r="W436" s="73"/>
      <c r="X436" s="73"/>
    </row>
    <row r="437" spans="1:24" s="68" customFormat="1" x14ac:dyDescent="0.25">
      <c r="A437" s="71"/>
      <c r="B437" s="66"/>
      <c r="C437" s="67"/>
      <c r="D437" s="66"/>
      <c r="E437" s="66"/>
      <c r="F437" s="66"/>
      <c r="I437" s="69"/>
      <c r="J437" s="69"/>
      <c r="K437" s="69"/>
      <c r="L437" s="70"/>
      <c r="M437" s="69"/>
      <c r="N437" s="69"/>
      <c r="Q437" s="73"/>
      <c r="R437" s="73"/>
      <c r="S437" s="73"/>
      <c r="T437" s="73"/>
      <c r="U437" s="73"/>
      <c r="V437" s="73"/>
      <c r="W437" s="73"/>
      <c r="X437" s="73"/>
    </row>
    <row r="438" spans="1:24" s="68" customFormat="1" x14ac:dyDescent="0.25">
      <c r="A438" s="71"/>
      <c r="B438" s="66"/>
      <c r="C438" s="67"/>
      <c r="D438" s="66"/>
      <c r="E438" s="66"/>
      <c r="F438" s="66"/>
      <c r="I438" s="69"/>
      <c r="J438" s="69"/>
      <c r="K438" s="69"/>
      <c r="L438" s="70"/>
      <c r="M438" s="69"/>
      <c r="N438" s="69"/>
      <c r="Q438" s="73"/>
      <c r="R438" s="73"/>
      <c r="S438" s="73"/>
      <c r="T438" s="73"/>
      <c r="U438" s="73"/>
      <c r="V438" s="73"/>
      <c r="W438" s="73"/>
      <c r="X438" s="73"/>
    </row>
    <row r="439" spans="1:24" s="68" customFormat="1" x14ac:dyDescent="0.25">
      <c r="A439" s="71"/>
      <c r="B439" s="66"/>
      <c r="C439" s="67"/>
      <c r="D439" s="66"/>
      <c r="E439" s="66"/>
      <c r="F439" s="66"/>
      <c r="I439" s="69"/>
      <c r="J439" s="69"/>
      <c r="K439" s="69"/>
      <c r="L439" s="70"/>
      <c r="M439" s="69"/>
      <c r="N439" s="69"/>
      <c r="Q439" s="73"/>
      <c r="R439" s="73"/>
      <c r="S439" s="73"/>
      <c r="T439" s="73"/>
      <c r="U439" s="73"/>
      <c r="V439" s="73"/>
      <c r="W439" s="73"/>
      <c r="X439" s="73"/>
    </row>
    <row r="440" spans="1:24" s="68" customFormat="1" x14ac:dyDescent="0.25">
      <c r="A440" s="71"/>
      <c r="B440" s="66"/>
      <c r="C440" s="67"/>
      <c r="D440" s="66"/>
      <c r="E440" s="66"/>
      <c r="F440" s="66"/>
      <c r="I440" s="69"/>
      <c r="J440" s="69"/>
      <c r="K440" s="69"/>
      <c r="L440" s="70"/>
      <c r="M440" s="69"/>
      <c r="N440" s="69"/>
      <c r="Q440" s="73"/>
      <c r="R440" s="73"/>
      <c r="S440" s="73"/>
      <c r="T440" s="73"/>
      <c r="U440" s="73"/>
      <c r="V440" s="73"/>
      <c r="W440" s="73"/>
      <c r="X440" s="73"/>
    </row>
    <row r="441" spans="1:24" s="68" customFormat="1" x14ac:dyDescent="0.25">
      <c r="A441" s="71"/>
      <c r="B441" s="66"/>
      <c r="C441" s="67"/>
      <c r="D441" s="66"/>
      <c r="E441" s="66"/>
      <c r="F441" s="66"/>
      <c r="I441" s="69"/>
      <c r="J441" s="69"/>
      <c r="K441" s="69"/>
      <c r="L441" s="70"/>
      <c r="M441" s="69"/>
      <c r="N441" s="69"/>
      <c r="Q441" s="73"/>
      <c r="R441" s="73"/>
      <c r="S441" s="73"/>
      <c r="T441" s="73"/>
      <c r="U441" s="73"/>
      <c r="V441" s="73"/>
      <c r="W441" s="73"/>
      <c r="X441" s="73"/>
    </row>
    <row r="442" spans="1:24" s="68" customFormat="1" x14ac:dyDescent="0.25">
      <c r="A442" s="71"/>
      <c r="B442" s="66"/>
      <c r="C442" s="67"/>
      <c r="D442" s="66"/>
      <c r="E442" s="66"/>
      <c r="F442" s="66"/>
      <c r="I442" s="69"/>
      <c r="J442" s="69"/>
      <c r="K442" s="69"/>
      <c r="L442" s="70"/>
      <c r="M442" s="69"/>
      <c r="N442" s="69"/>
      <c r="Q442" s="73"/>
      <c r="R442" s="73"/>
      <c r="S442" s="73"/>
      <c r="T442" s="73"/>
      <c r="U442" s="73"/>
      <c r="V442" s="73"/>
      <c r="W442" s="73"/>
      <c r="X442" s="73"/>
    </row>
    <row r="443" spans="1:24" s="68" customFormat="1" x14ac:dyDescent="0.25">
      <c r="A443" s="71"/>
      <c r="B443" s="66"/>
      <c r="C443" s="67"/>
      <c r="D443" s="66"/>
      <c r="E443" s="66"/>
      <c r="F443" s="66"/>
      <c r="I443" s="69"/>
      <c r="J443" s="69"/>
      <c r="K443" s="69"/>
      <c r="L443" s="70"/>
      <c r="M443" s="69"/>
      <c r="N443" s="69"/>
      <c r="Q443" s="73"/>
      <c r="R443" s="73"/>
      <c r="S443" s="73"/>
      <c r="T443" s="73"/>
      <c r="U443" s="73"/>
      <c r="V443" s="73"/>
      <c r="W443" s="73"/>
      <c r="X443" s="73"/>
    </row>
    <row r="444" spans="1:24" s="68" customFormat="1" x14ac:dyDescent="0.25">
      <c r="A444" s="71"/>
      <c r="B444" s="66"/>
      <c r="C444" s="67"/>
      <c r="D444" s="66"/>
      <c r="E444" s="66"/>
      <c r="F444" s="66"/>
      <c r="I444" s="69"/>
      <c r="J444" s="69"/>
      <c r="K444" s="69"/>
      <c r="L444" s="70"/>
      <c r="M444" s="69"/>
      <c r="N444" s="69"/>
      <c r="Q444" s="73"/>
      <c r="R444" s="73"/>
      <c r="S444" s="73"/>
      <c r="T444" s="73"/>
      <c r="U444" s="73"/>
      <c r="V444" s="73"/>
      <c r="W444" s="73"/>
      <c r="X444" s="73"/>
    </row>
    <row r="445" spans="1:24" s="68" customFormat="1" x14ac:dyDescent="0.25">
      <c r="A445" s="71"/>
      <c r="B445" s="66"/>
      <c r="C445" s="67"/>
      <c r="D445" s="66"/>
      <c r="E445" s="66"/>
      <c r="F445" s="66"/>
      <c r="I445" s="69"/>
      <c r="J445" s="69"/>
      <c r="K445" s="69"/>
      <c r="L445" s="70"/>
      <c r="M445" s="69"/>
      <c r="N445" s="69"/>
      <c r="Q445" s="73"/>
      <c r="R445" s="73"/>
      <c r="S445" s="73"/>
      <c r="T445" s="73"/>
      <c r="U445" s="73"/>
      <c r="V445" s="73"/>
      <c r="W445" s="73"/>
      <c r="X445" s="73"/>
    </row>
    <row r="446" spans="1:24" s="68" customFormat="1" x14ac:dyDescent="0.25">
      <c r="A446" s="71"/>
      <c r="B446" s="66"/>
      <c r="C446" s="67"/>
      <c r="D446" s="66"/>
      <c r="E446" s="66"/>
      <c r="F446" s="66"/>
      <c r="I446" s="69"/>
      <c r="J446" s="69"/>
      <c r="K446" s="69"/>
      <c r="L446" s="70"/>
      <c r="M446" s="69"/>
      <c r="N446" s="69"/>
      <c r="Q446" s="73"/>
      <c r="R446" s="73"/>
      <c r="S446" s="73"/>
      <c r="T446" s="73"/>
      <c r="U446" s="73"/>
      <c r="V446" s="73"/>
      <c r="W446" s="73"/>
      <c r="X446" s="73"/>
    </row>
    <row r="447" spans="1:24" s="68" customFormat="1" x14ac:dyDescent="0.25">
      <c r="A447" s="71"/>
      <c r="B447" s="66"/>
      <c r="C447" s="67"/>
      <c r="D447" s="66"/>
      <c r="E447" s="66"/>
      <c r="F447" s="66"/>
      <c r="I447" s="69"/>
      <c r="J447" s="69"/>
      <c r="K447" s="69"/>
      <c r="L447" s="70"/>
      <c r="M447" s="69"/>
      <c r="N447" s="69"/>
      <c r="Q447" s="73"/>
      <c r="R447" s="73"/>
      <c r="S447" s="73"/>
      <c r="T447" s="73"/>
      <c r="U447" s="73"/>
      <c r="V447" s="73"/>
      <c r="W447" s="73"/>
      <c r="X447" s="73"/>
    </row>
    <row r="448" spans="1:24" s="68" customFormat="1" x14ac:dyDescent="0.25">
      <c r="A448" s="71"/>
      <c r="B448" s="66"/>
      <c r="C448" s="67"/>
      <c r="D448" s="66"/>
      <c r="E448" s="66"/>
      <c r="F448" s="66"/>
      <c r="I448" s="69"/>
      <c r="J448" s="69"/>
      <c r="K448" s="69"/>
      <c r="L448" s="70"/>
      <c r="M448" s="69"/>
      <c r="N448" s="69"/>
      <c r="Q448" s="73"/>
      <c r="R448" s="73"/>
      <c r="S448" s="73"/>
      <c r="T448" s="73"/>
      <c r="U448" s="73"/>
      <c r="V448" s="73"/>
      <c r="W448" s="73"/>
      <c r="X448" s="73"/>
    </row>
    <row r="449" spans="1:24" s="68" customFormat="1" x14ac:dyDescent="0.25">
      <c r="A449" s="71"/>
      <c r="B449" s="66"/>
      <c r="C449" s="67"/>
      <c r="D449" s="66"/>
      <c r="E449" s="66"/>
      <c r="F449" s="66"/>
      <c r="I449" s="69"/>
      <c r="J449" s="69"/>
      <c r="K449" s="69"/>
      <c r="L449" s="70"/>
      <c r="M449" s="69"/>
      <c r="N449" s="69"/>
      <c r="Q449" s="73"/>
      <c r="R449" s="73"/>
      <c r="S449" s="73"/>
      <c r="T449" s="73"/>
      <c r="U449" s="73"/>
      <c r="V449" s="73"/>
      <c r="W449" s="73"/>
      <c r="X449" s="73"/>
    </row>
    <row r="450" spans="1:24" s="68" customFormat="1" x14ac:dyDescent="0.25">
      <c r="A450" s="71"/>
      <c r="B450" s="66"/>
      <c r="C450" s="67"/>
      <c r="D450" s="66"/>
      <c r="E450" s="66"/>
      <c r="F450" s="66"/>
      <c r="I450" s="69"/>
      <c r="J450" s="69"/>
      <c r="K450" s="69"/>
      <c r="L450" s="70"/>
      <c r="M450" s="69"/>
      <c r="N450" s="69"/>
      <c r="Q450" s="73"/>
      <c r="R450" s="73"/>
      <c r="S450" s="73"/>
      <c r="T450" s="73"/>
      <c r="U450" s="73"/>
      <c r="V450" s="73"/>
      <c r="W450" s="73"/>
      <c r="X450" s="73"/>
    </row>
    <row r="451" spans="1:24" s="68" customFormat="1" x14ac:dyDescent="0.25">
      <c r="A451" s="71"/>
      <c r="B451" s="66"/>
      <c r="C451" s="67"/>
      <c r="D451" s="66"/>
      <c r="E451" s="66"/>
      <c r="F451" s="66"/>
      <c r="I451" s="69"/>
      <c r="J451" s="69"/>
      <c r="K451" s="69"/>
      <c r="L451" s="70"/>
      <c r="M451" s="69"/>
      <c r="N451" s="69"/>
      <c r="Q451" s="73"/>
      <c r="R451" s="73"/>
      <c r="S451" s="73"/>
      <c r="T451" s="73"/>
      <c r="U451" s="73"/>
      <c r="V451" s="73"/>
      <c r="W451" s="73"/>
      <c r="X451" s="73"/>
    </row>
    <row r="452" spans="1:24" s="68" customFormat="1" x14ac:dyDescent="0.25">
      <c r="A452" s="71"/>
      <c r="B452" s="66"/>
      <c r="C452" s="67"/>
      <c r="D452" s="66"/>
      <c r="E452" s="66"/>
      <c r="F452" s="66"/>
      <c r="I452" s="69"/>
      <c r="J452" s="69"/>
      <c r="K452" s="69"/>
      <c r="L452" s="70"/>
      <c r="M452" s="69"/>
      <c r="N452" s="69"/>
      <c r="Q452" s="73"/>
      <c r="R452" s="73"/>
      <c r="S452" s="73"/>
      <c r="T452" s="73"/>
      <c r="U452" s="73"/>
      <c r="V452" s="73"/>
      <c r="W452" s="73"/>
      <c r="X452" s="73"/>
    </row>
    <row r="453" spans="1:24" s="68" customFormat="1" x14ac:dyDescent="0.25">
      <c r="A453" s="71"/>
      <c r="B453" s="66"/>
      <c r="C453" s="67"/>
      <c r="D453" s="66"/>
      <c r="E453" s="66"/>
      <c r="F453" s="66"/>
      <c r="I453" s="69"/>
      <c r="J453" s="69"/>
      <c r="K453" s="69"/>
      <c r="L453" s="70"/>
      <c r="M453" s="69"/>
      <c r="N453" s="69"/>
      <c r="Q453" s="73"/>
      <c r="R453" s="73"/>
      <c r="S453" s="73"/>
      <c r="T453" s="73"/>
      <c r="U453" s="73"/>
      <c r="V453" s="73"/>
      <c r="W453" s="73"/>
      <c r="X453" s="73"/>
    </row>
    <row r="454" spans="1:24" s="68" customFormat="1" x14ac:dyDescent="0.25">
      <c r="A454" s="71"/>
      <c r="B454" s="66"/>
      <c r="C454" s="67"/>
      <c r="D454" s="66"/>
      <c r="E454" s="66"/>
      <c r="F454" s="66"/>
      <c r="I454" s="69"/>
      <c r="J454" s="69"/>
      <c r="K454" s="69"/>
      <c r="L454" s="70"/>
      <c r="M454" s="69"/>
      <c r="N454" s="69"/>
      <c r="Q454" s="73"/>
      <c r="R454" s="73"/>
      <c r="S454" s="73"/>
      <c r="T454" s="73"/>
      <c r="U454" s="73"/>
      <c r="V454" s="73"/>
      <c r="W454" s="73"/>
      <c r="X454" s="73"/>
    </row>
    <row r="455" spans="1:24" s="68" customFormat="1" x14ac:dyDescent="0.25">
      <c r="A455" s="71"/>
      <c r="B455" s="66"/>
      <c r="C455" s="67"/>
      <c r="D455" s="66"/>
      <c r="E455" s="66"/>
      <c r="F455" s="66"/>
      <c r="I455" s="69"/>
      <c r="J455" s="69"/>
      <c r="K455" s="69"/>
      <c r="L455" s="70"/>
      <c r="M455" s="69"/>
      <c r="N455" s="69"/>
      <c r="Q455" s="73"/>
      <c r="R455" s="73"/>
      <c r="S455" s="73"/>
      <c r="T455" s="73"/>
      <c r="U455" s="73"/>
      <c r="V455" s="73"/>
      <c r="W455" s="73"/>
      <c r="X455" s="73"/>
    </row>
    <row r="456" spans="1:24" s="68" customFormat="1" x14ac:dyDescent="0.25">
      <c r="A456" s="71"/>
      <c r="B456" s="66"/>
      <c r="C456" s="67"/>
      <c r="D456" s="66"/>
      <c r="E456" s="66"/>
      <c r="F456" s="66"/>
      <c r="I456" s="69"/>
      <c r="J456" s="69"/>
      <c r="K456" s="69"/>
      <c r="L456" s="70"/>
      <c r="M456" s="69"/>
      <c r="N456" s="69"/>
      <c r="Q456" s="73"/>
      <c r="R456" s="73"/>
      <c r="S456" s="73"/>
      <c r="T456" s="73"/>
      <c r="U456" s="73"/>
      <c r="V456" s="73"/>
      <c r="W456" s="73"/>
      <c r="X456" s="73"/>
    </row>
    <row r="457" spans="1:24" s="68" customFormat="1" x14ac:dyDescent="0.25">
      <c r="A457" s="71"/>
      <c r="B457" s="66"/>
      <c r="C457" s="67"/>
      <c r="D457" s="66"/>
      <c r="E457" s="66"/>
      <c r="F457" s="66"/>
      <c r="I457" s="69"/>
      <c r="J457" s="69"/>
      <c r="K457" s="69"/>
      <c r="L457" s="70"/>
      <c r="M457" s="69"/>
      <c r="N457" s="69"/>
      <c r="Q457" s="73"/>
      <c r="R457" s="73"/>
      <c r="S457" s="73"/>
      <c r="T457" s="73"/>
      <c r="U457" s="73"/>
      <c r="V457" s="73"/>
      <c r="W457" s="73"/>
      <c r="X457" s="73"/>
    </row>
    <row r="458" spans="1:24" s="68" customFormat="1" x14ac:dyDescent="0.25">
      <c r="A458" s="71"/>
      <c r="B458" s="66"/>
      <c r="C458" s="67"/>
      <c r="D458" s="66"/>
      <c r="E458" s="66"/>
      <c r="F458" s="66"/>
      <c r="I458" s="69"/>
      <c r="J458" s="69"/>
      <c r="K458" s="69"/>
      <c r="L458" s="70"/>
      <c r="M458" s="69"/>
      <c r="N458" s="69"/>
      <c r="Q458" s="73"/>
      <c r="R458" s="73"/>
      <c r="S458" s="73"/>
      <c r="T458" s="73"/>
      <c r="U458" s="73"/>
      <c r="V458" s="73"/>
      <c r="W458" s="73"/>
      <c r="X458" s="73"/>
    </row>
    <row r="459" spans="1:24" s="68" customFormat="1" x14ac:dyDescent="0.25">
      <c r="A459" s="71"/>
      <c r="B459" s="66"/>
      <c r="C459" s="67"/>
      <c r="D459" s="66"/>
      <c r="E459" s="66"/>
      <c r="F459" s="66"/>
      <c r="I459" s="69"/>
      <c r="J459" s="69"/>
      <c r="K459" s="69"/>
      <c r="L459" s="70"/>
      <c r="M459" s="69"/>
      <c r="N459" s="69"/>
      <c r="Q459" s="73"/>
      <c r="R459" s="73"/>
      <c r="S459" s="73"/>
      <c r="T459" s="73"/>
      <c r="U459" s="73"/>
      <c r="V459" s="73"/>
      <c r="W459" s="73"/>
      <c r="X459" s="73"/>
    </row>
    <row r="460" spans="1:24" s="68" customFormat="1" x14ac:dyDescent="0.25">
      <c r="A460" s="71"/>
      <c r="B460" s="66"/>
      <c r="C460" s="67"/>
      <c r="D460" s="66"/>
      <c r="E460" s="66"/>
      <c r="F460" s="66"/>
      <c r="I460" s="69"/>
      <c r="J460" s="69"/>
      <c r="K460" s="69"/>
      <c r="L460" s="70"/>
      <c r="M460" s="69"/>
      <c r="N460" s="69"/>
      <c r="Q460" s="73"/>
      <c r="R460" s="73"/>
      <c r="S460" s="73"/>
      <c r="T460" s="73"/>
      <c r="U460" s="73"/>
      <c r="V460" s="73"/>
      <c r="W460" s="73"/>
      <c r="X460" s="73"/>
    </row>
    <row r="461" spans="1:24" s="68" customFormat="1" x14ac:dyDescent="0.25">
      <c r="A461" s="71"/>
      <c r="B461" s="66"/>
      <c r="C461" s="67"/>
      <c r="D461" s="66"/>
      <c r="E461" s="66"/>
      <c r="F461" s="66"/>
      <c r="I461" s="69"/>
      <c r="J461" s="69"/>
      <c r="K461" s="69"/>
      <c r="L461" s="70"/>
      <c r="M461" s="69"/>
      <c r="N461" s="69"/>
      <c r="Q461" s="73"/>
      <c r="R461" s="73"/>
      <c r="S461" s="73"/>
      <c r="T461" s="73"/>
      <c r="U461" s="73"/>
      <c r="V461" s="73"/>
      <c r="W461" s="73"/>
      <c r="X461" s="73"/>
    </row>
    <row r="462" spans="1:24" s="68" customFormat="1" x14ac:dyDescent="0.25">
      <c r="A462" s="71"/>
      <c r="B462" s="66"/>
      <c r="C462" s="67"/>
      <c r="D462" s="66"/>
      <c r="E462" s="66"/>
      <c r="F462" s="66"/>
      <c r="I462" s="69"/>
      <c r="J462" s="69"/>
      <c r="K462" s="69"/>
      <c r="L462" s="70"/>
      <c r="M462" s="69"/>
      <c r="N462" s="69"/>
      <c r="Q462" s="73"/>
      <c r="R462" s="73"/>
      <c r="S462" s="73"/>
      <c r="T462" s="73"/>
      <c r="U462" s="73"/>
      <c r="V462" s="73"/>
      <c r="W462" s="73"/>
      <c r="X462" s="73"/>
    </row>
    <row r="463" spans="1:24" s="68" customFormat="1" x14ac:dyDescent="0.25">
      <c r="A463" s="71"/>
      <c r="B463" s="66"/>
      <c r="C463" s="67"/>
      <c r="D463" s="66"/>
      <c r="E463" s="66"/>
      <c r="F463" s="66"/>
      <c r="I463" s="69"/>
      <c r="J463" s="69"/>
      <c r="K463" s="69"/>
      <c r="L463" s="70"/>
      <c r="M463" s="69"/>
      <c r="N463" s="69"/>
      <c r="Q463" s="73"/>
      <c r="R463" s="73"/>
      <c r="S463" s="73"/>
      <c r="T463" s="73"/>
      <c r="U463" s="73"/>
      <c r="V463" s="73"/>
      <c r="W463" s="73"/>
      <c r="X463" s="73"/>
    </row>
    <row r="464" spans="1:24" s="68" customFormat="1" x14ac:dyDescent="0.25">
      <c r="A464" s="71"/>
      <c r="B464" s="66"/>
      <c r="C464" s="67"/>
      <c r="D464" s="66"/>
      <c r="E464" s="66"/>
      <c r="F464" s="66"/>
      <c r="I464" s="69"/>
      <c r="J464" s="69"/>
      <c r="K464" s="69"/>
      <c r="L464" s="70"/>
      <c r="M464" s="69"/>
      <c r="N464" s="69"/>
      <c r="Q464" s="73"/>
      <c r="R464" s="73"/>
      <c r="S464" s="73"/>
      <c r="T464" s="73"/>
      <c r="U464" s="73"/>
      <c r="V464" s="73"/>
      <c r="W464" s="73"/>
      <c r="X464" s="73"/>
    </row>
    <row r="465" spans="1:24" s="68" customFormat="1" x14ac:dyDescent="0.25">
      <c r="A465" s="71"/>
      <c r="B465" s="66"/>
      <c r="C465" s="67"/>
      <c r="D465" s="66"/>
      <c r="E465" s="66"/>
      <c r="F465" s="66"/>
      <c r="I465" s="69"/>
      <c r="J465" s="69"/>
      <c r="K465" s="69"/>
      <c r="L465" s="70"/>
      <c r="M465" s="69"/>
      <c r="N465" s="69"/>
      <c r="Q465" s="73"/>
      <c r="R465" s="73"/>
      <c r="S465" s="73"/>
      <c r="T465" s="73"/>
      <c r="U465" s="73"/>
      <c r="V465" s="73"/>
      <c r="W465" s="73"/>
      <c r="X465" s="73"/>
    </row>
    <row r="466" spans="1:24" s="68" customFormat="1" x14ac:dyDescent="0.25">
      <c r="A466" s="71"/>
      <c r="B466" s="66"/>
      <c r="C466" s="67"/>
      <c r="D466" s="66"/>
      <c r="E466" s="66"/>
      <c r="F466" s="66"/>
      <c r="I466" s="69"/>
      <c r="J466" s="69"/>
      <c r="K466" s="69"/>
      <c r="L466" s="70"/>
      <c r="M466" s="69"/>
      <c r="N466" s="69"/>
      <c r="Q466" s="73"/>
      <c r="R466" s="73"/>
      <c r="S466" s="73"/>
      <c r="T466" s="73"/>
      <c r="U466" s="73"/>
      <c r="V466" s="73"/>
      <c r="W466" s="73"/>
      <c r="X466" s="73"/>
    </row>
    <row r="467" spans="1:24" s="68" customFormat="1" x14ac:dyDescent="0.25">
      <c r="A467" s="71"/>
      <c r="B467" s="66"/>
      <c r="C467" s="67"/>
      <c r="D467" s="66"/>
      <c r="E467" s="66"/>
      <c r="F467" s="66"/>
      <c r="I467" s="69"/>
      <c r="J467" s="69"/>
      <c r="K467" s="69"/>
      <c r="L467" s="70"/>
      <c r="M467" s="69"/>
      <c r="N467" s="69"/>
      <c r="Q467" s="73"/>
      <c r="R467" s="73"/>
      <c r="S467" s="73"/>
      <c r="T467" s="73"/>
      <c r="U467" s="73"/>
      <c r="V467" s="73"/>
      <c r="W467" s="73"/>
      <c r="X467" s="73"/>
    </row>
    <row r="468" spans="1:24" s="68" customFormat="1" x14ac:dyDescent="0.25">
      <c r="A468" s="71"/>
      <c r="B468" s="66"/>
      <c r="C468" s="67"/>
      <c r="D468" s="66"/>
      <c r="E468" s="66"/>
      <c r="F468" s="66"/>
      <c r="I468" s="69"/>
      <c r="J468" s="69"/>
      <c r="K468" s="69"/>
      <c r="L468" s="70"/>
      <c r="M468" s="69"/>
      <c r="N468" s="69"/>
      <c r="Q468" s="73"/>
      <c r="R468" s="73"/>
      <c r="S468" s="73"/>
      <c r="T468" s="73"/>
      <c r="U468" s="73"/>
      <c r="V468" s="73"/>
      <c r="W468" s="73"/>
      <c r="X468" s="73"/>
    </row>
    <row r="469" spans="1:24" s="68" customFormat="1" x14ac:dyDescent="0.25">
      <c r="A469" s="71"/>
      <c r="B469" s="66"/>
      <c r="C469" s="67"/>
      <c r="D469" s="66"/>
      <c r="E469" s="66"/>
      <c r="F469" s="66"/>
      <c r="I469" s="69"/>
      <c r="J469" s="69"/>
      <c r="K469" s="69"/>
      <c r="L469" s="70"/>
      <c r="M469" s="69"/>
      <c r="N469" s="69"/>
      <c r="Q469" s="73"/>
      <c r="R469" s="73"/>
      <c r="S469" s="73"/>
      <c r="T469" s="73"/>
      <c r="U469" s="73"/>
      <c r="V469" s="73"/>
      <c r="W469" s="73"/>
      <c r="X469" s="73"/>
    </row>
    <row r="470" spans="1:24" s="68" customFormat="1" x14ac:dyDescent="0.25">
      <c r="A470" s="71"/>
      <c r="B470" s="66"/>
      <c r="C470" s="67"/>
      <c r="D470" s="66"/>
      <c r="E470" s="66"/>
      <c r="F470" s="66"/>
      <c r="I470" s="69"/>
      <c r="J470" s="69"/>
      <c r="K470" s="69"/>
      <c r="L470" s="70"/>
      <c r="M470" s="69"/>
      <c r="N470" s="69"/>
      <c r="Q470" s="73"/>
      <c r="R470" s="73"/>
      <c r="S470" s="73"/>
      <c r="T470" s="73"/>
      <c r="U470" s="73"/>
      <c r="V470" s="73"/>
      <c r="W470" s="73"/>
      <c r="X470" s="73"/>
    </row>
    <row r="471" spans="1:24" s="68" customFormat="1" x14ac:dyDescent="0.25">
      <c r="A471" s="71"/>
      <c r="B471" s="66"/>
      <c r="C471" s="67"/>
      <c r="D471" s="66"/>
      <c r="E471" s="66"/>
      <c r="F471" s="66"/>
      <c r="I471" s="69"/>
      <c r="J471" s="69"/>
      <c r="K471" s="69"/>
      <c r="L471" s="70"/>
      <c r="M471" s="69"/>
      <c r="N471" s="69"/>
      <c r="Q471" s="73"/>
      <c r="R471" s="73"/>
      <c r="S471" s="73"/>
      <c r="T471" s="73"/>
      <c r="U471" s="73"/>
      <c r="V471" s="73"/>
      <c r="W471" s="73"/>
      <c r="X471" s="73"/>
    </row>
    <row r="472" spans="1:24" s="68" customFormat="1" x14ac:dyDescent="0.25">
      <c r="A472" s="71"/>
      <c r="B472" s="66"/>
      <c r="C472" s="67"/>
      <c r="D472" s="66"/>
      <c r="E472" s="66"/>
      <c r="F472" s="66"/>
      <c r="I472" s="69"/>
      <c r="J472" s="69"/>
      <c r="K472" s="69"/>
      <c r="L472" s="70"/>
      <c r="M472" s="69"/>
      <c r="N472" s="69"/>
      <c r="Q472" s="73"/>
      <c r="R472" s="73"/>
      <c r="S472" s="73"/>
      <c r="T472" s="73"/>
      <c r="U472" s="73"/>
      <c r="V472" s="73"/>
      <c r="W472" s="73"/>
      <c r="X472" s="73"/>
    </row>
    <row r="473" spans="1:24" s="68" customFormat="1" x14ac:dyDescent="0.25">
      <c r="A473" s="71"/>
      <c r="B473" s="66"/>
      <c r="C473" s="67"/>
      <c r="D473" s="66"/>
      <c r="E473" s="66"/>
      <c r="F473" s="66"/>
      <c r="I473" s="69"/>
      <c r="J473" s="69"/>
      <c r="K473" s="69"/>
      <c r="L473" s="70"/>
      <c r="M473" s="69"/>
      <c r="N473" s="69"/>
      <c r="Q473" s="73"/>
      <c r="R473" s="73"/>
      <c r="S473" s="73"/>
      <c r="T473" s="73"/>
      <c r="U473" s="73"/>
      <c r="V473" s="73"/>
      <c r="W473" s="73"/>
      <c r="X473" s="73"/>
    </row>
    <row r="474" spans="1:24" s="68" customFormat="1" x14ac:dyDescent="0.25">
      <c r="A474" s="71"/>
      <c r="B474" s="66"/>
      <c r="C474" s="67"/>
      <c r="D474" s="66"/>
      <c r="E474" s="66"/>
      <c r="F474" s="66"/>
      <c r="I474" s="69"/>
      <c r="J474" s="69"/>
      <c r="K474" s="69"/>
      <c r="L474" s="70"/>
      <c r="M474" s="69"/>
      <c r="N474" s="69"/>
      <c r="Q474" s="73"/>
      <c r="R474" s="73"/>
      <c r="S474" s="73"/>
      <c r="T474" s="73"/>
      <c r="U474" s="73"/>
      <c r="V474" s="73"/>
      <c r="W474" s="73"/>
      <c r="X474" s="73"/>
    </row>
    <row r="475" spans="1:24" s="68" customFormat="1" x14ac:dyDescent="0.25">
      <c r="A475" s="71"/>
      <c r="B475" s="66"/>
      <c r="C475" s="67"/>
      <c r="D475" s="66"/>
      <c r="E475" s="66"/>
      <c r="F475" s="66"/>
      <c r="I475" s="69"/>
      <c r="J475" s="69"/>
      <c r="K475" s="69"/>
      <c r="L475" s="70"/>
      <c r="M475" s="69"/>
      <c r="N475" s="69"/>
      <c r="Q475" s="73"/>
      <c r="R475" s="73"/>
      <c r="S475" s="73"/>
      <c r="T475" s="73"/>
      <c r="U475" s="73"/>
      <c r="V475" s="73"/>
      <c r="W475" s="73"/>
      <c r="X475" s="73"/>
    </row>
    <row r="476" spans="1:24" s="68" customFormat="1" x14ac:dyDescent="0.25">
      <c r="A476" s="71"/>
      <c r="B476" s="66"/>
      <c r="C476" s="67"/>
      <c r="D476" s="66"/>
      <c r="E476" s="66"/>
      <c r="F476" s="66"/>
      <c r="I476" s="69"/>
      <c r="J476" s="69"/>
      <c r="K476" s="69"/>
      <c r="L476" s="70"/>
      <c r="M476" s="69"/>
      <c r="N476" s="69"/>
      <c r="Q476" s="73"/>
      <c r="R476" s="73"/>
      <c r="S476" s="73"/>
      <c r="T476" s="73"/>
      <c r="U476" s="73"/>
      <c r="V476" s="73"/>
      <c r="W476" s="73"/>
      <c r="X476" s="73"/>
    </row>
    <row r="477" spans="1:24" s="68" customFormat="1" x14ac:dyDescent="0.25">
      <c r="A477" s="71"/>
      <c r="B477" s="66"/>
      <c r="C477" s="67"/>
      <c r="D477" s="66"/>
      <c r="E477" s="66"/>
      <c r="F477" s="66"/>
      <c r="I477" s="69"/>
      <c r="J477" s="69"/>
      <c r="K477" s="69"/>
      <c r="L477" s="70"/>
      <c r="M477" s="69"/>
      <c r="N477" s="69"/>
      <c r="Q477" s="73"/>
      <c r="R477" s="73"/>
      <c r="S477" s="73"/>
      <c r="T477" s="73"/>
      <c r="U477" s="73"/>
      <c r="V477" s="73"/>
      <c r="W477" s="73"/>
      <c r="X477" s="73"/>
    </row>
    <row r="478" spans="1:24" s="68" customFormat="1" x14ac:dyDescent="0.25">
      <c r="A478" s="71"/>
      <c r="B478" s="66"/>
      <c r="C478" s="67"/>
      <c r="D478" s="66"/>
      <c r="E478" s="66"/>
      <c r="F478" s="66"/>
      <c r="I478" s="69"/>
      <c r="J478" s="69"/>
      <c r="K478" s="69"/>
      <c r="L478" s="70"/>
      <c r="M478" s="69"/>
      <c r="N478" s="69"/>
      <c r="Q478" s="73"/>
      <c r="R478" s="73"/>
      <c r="S478" s="73"/>
      <c r="T478" s="73"/>
      <c r="U478" s="73"/>
      <c r="V478" s="73"/>
      <c r="W478" s="73"/>
      <c r="X478" s="73"/>
    </row>
    <row r="479" spans="1:24" s="68" customFormat="1" x14ac:dyDescent="0.25">
      <c r="A479" s="71"/>
      <c r="B479" s="66"/>
      <c r="C479" s="67"/>
      <c r="D479" s="66"/>
      <c r="E479" s="66"/>
      <c r="F479" s="66"/>
      <c r="I479" s="69"/>
      <c r="J479" s="69"/>
      <c r="K479" s="69"/>
      <c r="L479" s="70"/>
      <c r="M479" s="69"/>
      <c r="N479" s="69"/>
      <c r="Q479" s="73"/>
      <c r="R479" s="73"/>
      <c r="S479" s="73"/>
      <c r="T479" s="73"/>
      <c r="U479" s="73"/>
      <c r="V479" s="73"/>
      <c r="W479" s="73"/>
      <c r="X479" s="73"/>
    </row>
    <row r="480" spans="1:24" s="68" customFormat="1" x14ac:dyDescent="0.25">
      <c r="A480" s="71"/>
      <c r="B480" s="66"/>
      <c r="C480" s="67"/>
      <c r="D480" s="66"/>
      <c r="E480" s="66"/>
      <c r="F480" s="66"/>
      <c r="I480" s="69"/>
      <c r="J480" s="69"/>
      <c r="K480" s="69"/>
      <c r="L480" s="70"/>
      <c r="M480" s="69"/>
      <c r="N480" s="69"/>
      <c r="Q480" s="73"/>
      <c r="R480" s="73"/>
      <c r="S480" s="73"/>
      <c r="T480" s="73"/>
      <c r="U480" s="73"/>
      <c r="V480" s="73"/>
      <c r="W480" s="73"/>
      <c r="X480" s="73"/>
    </row>
    <row r="481" spans="1:24" s="68" customFormat="1" x14ac:dyDescent="0.25">
      <c r="A481" s="71"/>
      <c r="B481" s="66"/>
      <c r="C481" s="67"/>
      <c r="D481" s="66"/>
      <c r="E481" s="66"/>
      <c r="F481" s="66"/>
      <c r="I481" s="69"/>
      <c r="J481" s="69"/>
      <c r="K481" s="69"/>
      <c r="L481" s="70"/>
      <c r="M481" s="69"/>
      <c r="N481" s="69"/>
      <c r="Q481" s="73"/>
      <c r="R481" s="73"/>
      <c r="S481" s="73"/>
      <c r="T481" s="73"/>
      <c r="U481" s="73"/>
      <c r="V481" s="73"/>
      <c r="W481" s="73"/>
      <c r="X481" s="73"/>
    </row>
    <row r="482" spans="1:24" s="68" customFormat="1" x14ac:dyDescent="0.25">
      <c r="A482" s="71"/>
      <c r="B482" s="66"/>
      <c r="C482" s="67"/>
      <c r="D482" s="66"/>
      <c r="E482" s="66"/>
      <c r="F482" s="66"/>
      <c r="I482" s="69"/>
      <c r="J482" s="69"/>
      <c r="K482" s="69"/>
      <c r="L482" s="70"/>
      <c r="M482" s="69"/>
      <c r="N482" s="69"/>
      <c r="Q482" s="73"/>
      <c r="R482" s="73"/>
      <c r="S482" s="73"/>
      <c r="T482" s="73"/>
      <c r="U482" s="73"/>
      <c r="V482" s="73"/>
      <c r="W482" s="73"/>
      <c r="X482" s="73"/>
    </row>
    <row r="483" spans="1:24" s="68" customFormat="1" x14ac:dyDescent="0.25">
      <c r="A483" s="71"/>
      <c r="B483" s="66"/>
      <c r="C483" s="67"/>
      <c r="D483" s="66"/>
      <c r="E483" s="66"/>
      <c r="F483" s="66"/>
      <c r="I483" s="69"/>
      <c r="J483" s="69"/>
      <c r="K483" s="69"/>
      <c r="L483" s="70"/>
      <c r="M483" s="69"/>
      <c r="N483" s="69"/>
      <c r="Q483" s="73"/>
      <c r="R483" s="73"/>
      <c r="S483" s="73"/>
      <c r="T483" s="73"/>
      <c r="U483" s="73"/>
      <c r="V483" s="73"/>
      <c r="W483" s="73"/>
      <c r="X483" s="73"/>
    </row>
    <row r="484" spans="1:24" s="68" customFormat="1" x14ac:dyDescent="0.25">
      <c r="A484" s="71"/>
      <c r="B484" s="66"/>
      <c r="C484" s="67"/>
      <c r="D484" s="66"/>
      <c r="E484" s="66"/>
      <c r="F484" s="66"/>
      <c r="I484" s="69"/>
      <c r="J484" s="69"/>
      <c r="K484" s="69"/>
      <c r="L484" s="70"/>
      <c r="M484" s="69"/>
      <c r="N484" s="69"/>
      <c r="Q484" s="73"/>
      <c r="R484" s="73"/>
      <c r="S484" s="73"/>
      <c r="T484" s="73"/>
      <c r="U484" s="73"/>
      <c r="V484" s="73"/>
      <c r="W484" s="73"/>
      <c r="X484" s="73"/>
    </row>
    <row r="485" spans="1:24" s="68" customFormat="1" x14ac:dyDescent="0.25">
      <c r="A485" s="71"/>
      <c r="B485" s="66"/>
      <c r="C485" s="67"/>
      <c r="D485" s="66"/>
      <c r="E485" s="66"/>
      <c r="F485" s="66"/>
      <c r="I485" s="69"/>
      <c r="J485" s="69"/>
      <c r="K485" s="69"/>
      <c r="L485" s="70"/>
      <c r="M485" s="69"/>
      <c r="N485" s="69"/>
      <c r="Q485" s="73"/>
      <c r="R485" s="73"/>
      <c r="S485" s="73"/>
      <c r="T485" s="73"/>
      <c r="U485" s="73"/>
      <c r="V485" s="73"/>
      <c r="W485" s="73"/>
      <c r="X485" s="73"/>
    </row>
    <row r="486" spans="1:24" s="68" customFormat="1" x14ac:dyDescent="0.25">
      <c r="A486" s="71"/>
      <c r="B486" s="66"/>
      <c r="C486" s="67"/>
      <c r="D486" s="66"/>
      <c r="E486" s="66"/>
      <c r="F486" s="66"/>
      <c r="I486" s="69"/>
      <c r="J486" s="69"/>
      <c r="K486" s="69"/>
      <c r="L486" s="70"/>
      <c r="M486" s="69"/>
      <c r="N486" s="69"/>
      <c r="Q486" s="73"/>
      <c r="R486" s="73"/>
      <c r="S486" s="73"/>
      <c r="T486" s="73"/>
      <c r="U486" s="73"/>
      <c r="V486" s="73"/>
      <c r="W486" s="73"/>
      <c r="X486" s="73"/>
    </row>
    <row r="487" spans="1:24" s="68" customFormat="1" x14ac:dyDescent="0.25">
      <c r="A487" s="71"/>
      <c r="B487" s="66"/>
      <c r="C487" s="67"/>
      <c r="D487" s="66"/>
      <c r="E487" s="66"/>
      <c r="F487" s="66"/>
      <c r="I487" s="69"/>
      <c r="J487" s="69"/>
      <c r="K487" s="69"/>
      <c r="L487" s="70"/>
      <c r="M487" s="69"/>
      <c r="N487" s="69"/>
      <c r="Q487" s="73"/>
      <c r="R487" s="73"/>
      <c r="S487" s="73"/>
      <c r="T487" s="73"/>
      <c r="U487" s="73"/>
      <c r="V487" s="73"/>
      <c r="W487" s="73"/>
      <c r="X487" s="73"/>
    </row>
    <row r="488" spans="1:24" s="68" customFormat="1" x14ac:dyDescent="0.25">
      <c r="A488" s="71"/>
      <c r="B488" s="66"/>
      <c r="C488" s="67"/>
      <c r="D488" s="66"/>
      <c r="E488" s="66"/>
      <c r="F488" s="66"/>
      <c r="I488" s="69"/>
      <c r="J488" s="69"/>
      <c r="K488" s="69"/>
      <c r="L488" s="70"/>
      <c r="M488" s="69"/>
      <c r="N488" s="69"/>
      <c r="Q488" s="73"/>
      <c r="R488" s="73"/>
      <c r="S488" s="73"/>
      <c r="T488" s="73"/>
      <c r="U488" s="73"/>
      <c r="V488" s="73"/>
      <c r="W488" s="73"/>
      <c r="X488" s="73"/>
    </row>
    <row r="489" spans="1:24" s="68" customFormat="1" x14ac:dyDescent="0.25">
      <c r="A489" s="71"/>
      <c r="B489" s="66"/>
      <c r="C489" s="67"/>
      <c r="D489" s="66"/>
      <c r="E489" s="66"/>
      <c r="F489" s="66"/>
      <c r="I489" s="69"/>
      <c r="J489" s="69"/>
      <c r="K489" s="69"/>
      <c r="L489" s="70"/>
      <c r="M489" s="69"/>
      <c r="N489" s="69"/>
      <c r="Q489" s="73"/>
      <c r="R489" s="73"/>
      <c r="S489" s="73"/>
      <c r="T489" s="73"/>
      <c r="U489" s="73"/>
      <c r="V489" s="73"/>
      <c r="W489" s="73"/>
      <c r="X489" s="73"/>
    </row>
    <row r="490" spans="1:24" s="68" customFormat="1" x14ac:dyDescent="0.25">
      <c r="A490" s="71"/>
      <c r="B490" s="66"/>
      <c r="C490" s="67"/>
      <c r="D490" s="66"/>
      <c r="E490" s="66"/>
      <c r="F490" s="66"/>
      <c r="I490" s="69"/>
      <c r="J490" s="69"/>
      <c r="K490" s="69"/>
      <c r="L490" s="70"/>
      <c r="M490" s="69"/>
      <c r="N490" s="69"/>
      <c r="Q490" s="73"/>
      <c r="R490" s="73"/>
      <c r="S490" s="73"/>
      <c r="T490" s="73"/>
      <c r="U490" s="73"/>
      <c r="V490" s="73"/>
      <c r="W490" s="73"/>
      <c r="X490" s="73"/>
    </row>
    <row r="491" spans="1:24" s="68" customFormat="1" x14ac:dyDescent="0.25">
      <c r="A491" s="71"/>
      <c r="B491" s="66"/>
      <c r="C491" s="67"/>
      <c r="D491" s="66"/>
      <c r="E491" s="66"/>
      <c r="F491" s="66"/>
      <c r="I491" s="69"/>
      <c r="J491" s="69"/>
      <c r="K491" s="69"/>
      <c r="L491" s="70"/>
      <c r="M491" s="69"/>
      <c r="N491" s="69"/>
      <c r="Q491" s="73"/>
      <c r="R491" s="73"/>
      <c r="S491" s="73"/>
      <c r="T491" s="73"/>
      <c r="U491" s="73"/>
      <c r="V491" s="73"/>
      <c r="W491" s="73"/>
      <c r="X491" s="73"/>
    </row>
    <row r="492" spans="1:24" s="68" customFormat="1" x14ac:dyDescent="0.25">
      <c r="A492" s="71"/>
      <c r="B492" s="66"/>
      <c r="C492" s="67"/>
      <c r="D492" s="66"/>
      <c r="E492" s="66"/>
      <c r="F492" s="66"/>
      <c r="I492" s="69"/>
      <c r="J492" s="69"/>
      <c r="K492" s="69"/>
      <c r="L492" s="70"/>
      <c r="M492" s="69"/>
      <c r="N492" s="69"/>
      <c r="Q492" s="73"/>
      <c r="R492" s="73"/>
      <c r="S492" s="73"/>
      <c r="T492" s="73"/>
      <c r="U492" s="73"/>
      <c r="V492" s="73"/>
      <c r="W492" s="73"/>
      <c r="X492" s="73"/>
    </row>
    <row r="493" spans="1:24" s="68" customFormat="1" x14ac:dyDescent="0.25">
      <c r="A493" s="71"/>
      <c r="B493" s="66"/>
      <c r="C493" s="67"/>
      <c r="D493" s="66"/>
      <c r="E493" s="66"/>
      <c r="F493" s="66"/>
      <c r="I493" s="69"/>
      <c r="J493" s="69"/>
      <c r="K493" s="69"/>
      <c r="L493" s="70"/>
      <c r="M493" s="69"/>
      <c r="N493" s="69"/>
      <c r="Q493" s="73"/>
      <c r="R493" s="73"/>
      <c r="S493" s="73"/>
      <c r="T493" s="73"/>
      <c r="U493" s="73"/>
      <c r="V493" s="73"/>
      <c r="W493" s="73"/>
      <c r="X493" s="73"/>
    </row>
    <row r="494" spans="1:24" s="68" customFormat="1" x14ac:dyDescent="0.25">
      <c r="A494" s="71"/>
      <c r="B494" s="66"/>
      <c r="C494" s="67"/>
      <c r="D494" s="66"/>
      <c r="E494" s="66"/>
      <c r="F494" s="66"/>
      <c r="I494" s="69"/>
      <c r="J494" s="69"/>
      <c r="K494" s="69"/>
      <c r="L494" s="70"/>
      <c r="M494" s="69"/>
      <c r="N494" s="69"/>
      <c r="Q494" s="73"/>
      <c r="R494" s="73"/>
      <c r="S494" s="73"/>
      <c r="T494" s="73"/>
      <c r="U494" s="73"/>
      <c r="V494" s="73"/>
      <c r="W494" s="73"/>
      <c r="X494" s="73"/>
    </row>
    <row r="495" spans="1:24" s="68" customFormat="1" x14ac:dyDescent="0.25">
      <c r="A495" s="71"/>
      <c r="B495" s="66"/>
      <c r="C495" s="67"/>
      <c r="D495" s="66"/>
      <c r="E495" s="66"/>
      <c r="F495" s="66"/>
      <c r="I495" s="69"/>
      <c r="J495" s="69"/>
      <c r="K495" s="69"/>
      <c r="L495" s="70"/>
      <c r="M495" s="69"/>
      <c r="N495" s="69"/>
      <c r="Q495" s="73"/>
      <c r="R495" s="73"/>
      <c r="S495" s="73"/>
      <c r="T495" s="73"/>
      <c r="U495" s="73"/>
      <c r="V495" s="73"/>
      <c r="W495" s="73"/>
      <c r="X495" s="73"/>
    </row>
    <row r="496" spans="1:24" s="68" customFormat="1" x14ac:dyDescent="0.25">
      <c r="A496" s="71"/>
      <c r="B496" s="66"/>
      <c r="C496" s="67"/>
      <c r="D496" s="66"/>
      <c r="E496" s="66"/>
      <c r="F496" s="66"/>
      <c r="I496" s="69"/>
      <c r="J496" s="69"/>
      <c r="K496" s="69"/>
      <c r="L496" s="70"/>
      <c r="M496" s="69"/>
      <c r="N496" s="69"/>
      <c r="Q496" s="73"/>
      <c r="R496" s="73"/>
      <c r="S496" s="73"/>
      <c r="T496" s="73"/>
      <c r="U496" s="73"/>
      <c r="V496" s="73"/>
      <c r="W496" s="73"/>
      <c r="X496" s="73"/>
    </row>
    <row r="497" spans="1:24" s="68" customFormat="1" x14ac:dyDescent="0.25">
      <c r="A497" s="71"/>
      <c r="B497" s="66"/>
      <c r="C497" s="67"/>
      <c r="D497" s="66"/>
      <c r="E497" s="66"/>
      <c r="F497" s="66"/>
      <c r="I497" s="69"/>
      <c r="J497" s="69"/>
      <c r="K497" s="69"/>
      <c r="L497" s="70"/>
      <c r="M497" s="69"/>
      <c r="N497" s="69"/>
      <c r="Q497" s="73"/>
      <c r="R497" s="73"/>
      <c r="S497" s="73"/>
      <c r="T497" s="73"/>
      <c r="U497" s="73"/>
      <c r="V497" s="73"/>
      <c r="W497" s="73"/>
      <c r="X497" s="73"/>
    </row>
    <row r="498" spans="1:24" s="68" customFormat="1" x14ac:dyDescent="0.25">
      <c r="A498" s="71"/>
      <c r="B498" s="66"/>
      <c r="C498" s="67"/>
      <c r="D498" s="66"/>
      <c r="E498" s="66"/>
      <c r="F498" s="66"/>
      <c r="I498" s="69"/>
      <c r="J498" s="69"/>
      <c r="K498" s="69"/>
      <c r="L498" s="70"/>
      <c r="M498" s="69"/>
      <c r="N498" s="69"/>
      <c r="Q498" s="73"/>
      <c r="R498" s="73"/>
      <c r="S498" s="73"/>
      <c r="T498" s="73"/>
      <c r="U498" s="73"/>
      <c r="V498" s="73"/>
      <c r="W498" s="73"/>
      <c r="X498" s="73"/>
    </row>
    <row r="499" spans="1:24" s="68" customFormat="1" x14ac:dyDescent="0.25">
      <c r="A499" s="71"/>
      <c r="B499" s="66"/>
      <c r="C499" s="67"/>
      <c r="D499" s="66"/>
      <c r="E499" s="66"/>
      <c r="F499" s="66"/>
      <c r="I499" s="69"/>
      <c r="J499" s="69"/>
      <c r="K499" s="69"/>
      <c r="L499" s="70"/>
      <c r="M499" s="69"/>
      <c r="N499" s="69"/>
      <c r="Q499" s="73"/>
      <c r="R499" s="73"/>
      <c r="S499" s="73"/>
      <c r="T499" s="73"/>
      <c r="U499" s="73"/>
      <c r="V499" s="73"/>
      <c r="W499" s="73"/>
      <c r="X499" s="73"/>
    </row>
    <row r="500" spans="1:24" s="68" customFormat="1" x14ac:dyDescent="0.25">
      <c r="A500" s="71"/>
      <c r="B500" s="66"/>
      <c r="C500" s="67"/>
      <c r="D500" s="66"/>
      <c r="E500" s="66"/>
      <c r="F500" s="66"/>
      <c r="I500" s="69"/>
      <c r="J500" s="69"/>
      <c r="K500" s="69"/>
      <c r="L500" s="70"/>
      <c r="M500" s="69"/>
      <c r="N500" s="69"/>
      <c r="Q500" s="73"/>
      <c r="R500" s="73"/>
      <c r="S500" s="73"/>
      <c r="T500" s="73"/>
      <c r="U500" s="73"/>
      <c r="V500" s="73"/>
      <c r="W500" s="73"/>
      <c r="X500" s="73"/>
    </row>
    <row r="501" spans="1:24" s="68" customFormat="1" x14ac:dyDescent="0.25">
      <c r="A501" s="71"/>
      <c r="B501" s="66"/>
      <c r="C501" s="67"/>
      <c r="D501" s="66"/>
      <c r="E501" s="66"/>
      <c r="F501" s="66"/>
      <c r="I501" s="69"/>
      <c r="J501" s="69"/>
      <c r="K501" s="69"/>
      <c r="L501" s="70"/>
      <c r="M501" s="69"/>
      <c r="N501" s="69"/>
      <c r="Q501" s="73"/>
      <c r="R501" s="73"/>
      <c r="S501" s="73"/>
      <c r="T501" s="73"/>
      <c r="U501" s="73"/>
      <c r="V501" s="73"/>
      <c r="W501" s="73"/>
      <c r="X501" s="73"/>
    </row>
    <row r="502" spans="1:24" s="68" customFormat="1" x14ac:dyDescent="0.25">
      <c r="A502" s="71"/>
      <c r="B502" s="66"/>
      <c r="C502" s="67"/>
      <c r="D502" s="66"/>
      <c r="E502" s="66"/>
      <c r="F502" s="66"/>
      <c r="I502" s="69"/>
      <c r="J502" s="69"/>
      <c r="K502" s="69"/>
      <c r="L502" s="70"/>
      <c r="M502" s="69"/>
      <c r="N502" s="69"/>
      <c r="Q502" s="73"/>
      <c r="R502" s="73"/>
      <c r="S502" s="73"/>
      <c r="T502" s="73"/>
      <c r="U502" s="73"/>
      <c r="V502" s="73"/>
      <c r="W502" s="73"/>
      <c r="X502" s="73"/>
    </row>
    <row r="503" spans="1:24" s="68" customFormat="1" x14ac:dyDescent="0.25">
      <c r="A503" s="71"/>
      <c r="B503" s="66"/>
      <c r="C503" s="67"/>
      <c r="D503" s="66"/>
      <c r="E503" s="66"/>
      <c r="F503" s="66"/>
      <c r="I503" s="69"/>
      <c r="J503" s="69"/>
      <c r="K503" s="69"/>
      <c r="L503" s="70"/>
      <c r="M503" s="69"/>
      <c r="N503" s="69"/>
      <c r="Q503" s="73"/>
      <c r="R503" s="73"/>
      <c r="S503" s="73"/>
      <c r="T503" s="73"/>
      <c r="U503" s="73"/>
      <c r="V503" s="73"/>
      <c r="W503" s="73"/>
      <c r="X503" s="73"/>
    </row>
    <row r="504" spans="1:24" s="68" customFormat="1" x14ac:dyDescent="0.25">
      <c r="A504" s="71"/>
      <c r="B504" s="66"/>
      <c r="C504" s="67"/>
      <c r="D504" s="66"/>
      <c r="E504" s="66"/>
      <c r="F504" s="66"/>
      <c r="I504" s="69"/>
      <c r="J504" s="69"/>
      <c r="K504" s="69"/>
      <c r="L504" s="70"/>
      <c r="M504" s="69"/>
      <c r="N504" s="69"/>
      <c r="Q504" s="73"/>
      <c r="R504" s="73"/>
      <c r="S504" s="73"/>
      <c r="T504" s="73"/>
      <c r="U504" s="73"/>
      <c r="V504" s="73"/>
      <c r="W504" s="73"/>
      <c r="X504" s="73"/>
    </row>
    <row r="505" spans="1:24" s="68" customFormat="1" x14ac:dyDescent="0.25">
      <c r="A505" s="71"/>
      <c r="B505" s="66"/>
      <c r="C505" s="67"/>
      <c r="D505" s="66"/>
      <c r="E505" s="66"/>
      <c r="F505" s="66"/>
      <c r="I505" s="69"/>
      <c r="J505" s="69"/>
      <c r="K505" s="69"/>
      <c r="L505" s="70"/>
      <c r="M505" s="69"/>
      <c r="N505" s="69"/>
      <c r="Q505" s="73"/>
      <c r="R505" s="73"/>
      <c r="S505" s="73"/>
      <c r="T505" s="73"/>
      <c r="U505" s="73"/>
      <c r="V505" s="73"/>
      <c r="W505" s="73"/>
      <c r="X505" s="73"/>
    </row>
    <row r="506" spans="1:24" s="68" customFormat="1" x14ac:dyDescent="0.25">
      <c r="A506" s="71"/>
      <c r="B506" s="66"/>
      <c r="C506" s="67"/>
      <c r="D506" s="66"/>
      <c r="E506" s="66"/>
      <c r="F506" s="66"/>
      <c r="I506" s="69"/>
      <c r="J506" s="69"/>
      <c r="K506" s="69"/>
      <c r="L506" s="70"/>
      <c r="M506" s="69"/>
      <c r="N506" s="69"/>
      <c r="Q506" s="73"/>
      <c r="R506" s="73"/>
      <c r="S506" s="73"/>
      <c r="T506" s="73"/>
      <c r="U506" s="73"/>
      <c r="V506" s="73"/>
      <c r="W506" s="73"/>
      <c r="X506" s="73"/>
    </row>
    <row r="507" spans="1:24" s="68" customFormat="1" x14ac:dyDescent="0.25">
      <c r="A507" s="71"/>
      <c r="B507" s="66"/>
      <c r="C507" s="67"/>
      <c r="D507" s="66"/>
      <c r="E507" s="66"/>
      <c r="F507" s="66"/>
      <c r="I507" s="69"/>
      <c r="J507" s="69"/>
      <c r="K507" s="69"/>
      <c r="L507" s="70"/>
      <c r="M507" s="69"/>
      <c r="N507" s="69"/>
      <c r="Q507" s="73"/>
      <c r="R507" s="73"/>
      <c r="S507" s="73"/>
      <c r="T507" s="73"/>
      <c r="U507" s="73"/>
      <c r="V507" s="73"/>
      <c r="W507" s="73"/>
      <c r="X507" s="73"/>
    </row>
    <row r="508" spans="1:24" s="68" customFormat="1" x14ac:dyDescent="0.25">
      <c r="A508" s="71"/>
      <c r="B508" s="66"/>
      <c r="C508" s="67"/>
      <c r="D508" s="66"/>
      <c r="E508" s="66"/>
      <c r="F508" s="66"/>
      <c r="I508" s="69"/>
      <c r="J508" s="69"/>
      <c r="K508" s="69"/>
      <c r="L508" s="70"/>
      <c r="M508" s="69"/>
      <c r="N508" s="69"/>
      <c r="Q508" s="73"/>
      <c r="R508" s="73"/>
      <c r="S508" s="73"/>
      <c r="T508" s="73"/>
      <c r="U508" s="73"/>
      <c r="V508" s="73"/>
      <c r="W508" s="73"/>
      <c r="X508" s="73"/>
    </row>
    <row r="509" spans="1:24" s="68" customFormat="1" x14ac:dyDescent="0.25">
      <c r="A509" s="71"/>
      <c r="B509" s="66"/>
      <c r="C509" s="67"/>
      <c r="D509" s="66"/>
      <c r="E509" s="66"/>
      <c r="F509" s="66"/>
      <c r="I509" s="69"/>
      <c r="J509" s="69"/>
      <c r="K509" s="69"/>
      <c r="L509" s="70"/>
      <c r="M509" s="69"/>
      <c r="N509" s="69"/>
      <c r="Q509" s="73"/>
      <c r="R509" s="73"/>
      <c r="S509" s="73"/>
      <c r="T509" s="73"/>
      <c r="U509" s="73"/>
      <c r="V509" s="73"/>
      <c r="W509" s="73"/>
      <c r="X509" s="73"/>
    </row>
    <row r="510" spans="1:24" s="68" customFormat="1" x14ac:dyDescent="0.25">
      <c r="A510" s="71"/>
      <c r="B510" s="66"/>
      <c r="C510" s="67"/>
      <c r="D510" s="66"/>
      <c r="E510" s="66"/>
      <c r="F510" s="66"/>
      <c r="I510" s="69"/>
      <c r="J510" s="69"/>
      <c r="K510" s="69"/>
      <c r="L510" s="70"/>
      <c r="M510" s="69"/>
      <c r="N510" s="69"/>
      <c r="Q510" s="73"/>
      <c r="R510" s="73"/>
      <c r="S510" s="73"/>
      <c r="T510" s="73"/>
      <c r="U510" s="73"/>
      <c r="V510" s="73"/>
      <c r="W510" s="73"/>
      <c r="X510" s="73"/>
    </row>
    <row r="511" spans="1:24" s="68" customFormat="1" x14ac:dyDescent="0.25">
      <c r="A511" s="71"/>
      <c r="B511" s="66"/>
      <c r="C511" s="67"/>
      <c r="D511" s="66"/>
      <c r="E511" s="66"/>
      <c r="F511" s="66"/>
      <c r="I511" s="69"/>
      <c r="J511" s="69"/>
      <c r="K511" s="69"/>
      <c r="L511" s="70"/>
      <c r="M511" s="69"/>
      <c r="N511" s="69"/>
      <c r="Q511" s="73"/>
      <c r="R511" s="73"/>
      <c r="S511" s="73"/>
      <c r="T511" s="73"/>
      <c r="U511" s="73"/>
      <c r="V511" s="73"/>
      <c r="W511" s="73"/>
      <c r="X511" s="73"/>
    </row>
    <row r="512" spans="1:24" s="68" customFormat="1" x14ac:dyDescent="0.25">
      <c r="A512" s="71"/>
      <c r="B512" s="66"/>
      <c r="C512" s="67"/>
      <c r="D512" s="66"/>
      <c r="E512" s="66"/>
      <c r="F512" s="66"/>
      <c r="I512" s="69"/>
      <c r="J512" s="69"/>
      <c r="K512" s="69"/>
      <c r="L512" s="70"/>
      <c r="M512" s="69"/>
      <c r="N512" s="69"/>
      <c r="Q512" s="73"/>
      <c r="R512" s="73"/>
      <c r="S512" s="73"/>
      <c r="T512" s="73"/>
      <c r="U512" s="73"/>
      <c r="V512" s="73"/>
      <c r="W512" s="73"/>
      <c r="X512" s="73"/>
    </row>
    <row r="513" spans="1:24" s="68" customFormat="1" x14ac:dyDescent="0.25">
      <c r="A513" s="71"/>
      <c r="B513" s="66"/>
      <c r="C513" s="67"/>
      <c r="D513" s="66"/>
      <c r="E513" s="66"/>
      <c r="F513" s="66"/>
      <c r="I513" s="69"/>
      <c r="J513" s="69"/>
      <c r="K513" s="69"/>
      <c r="L513" s="70"/>
      <c r="M513" s="69"/>
      <c r="N513" s="69"/>
      <c r="Q513" s="73"/>
      <c r="R513" s="73"/>
      <c r="S513" s="73"/>
      <c r="T513" s="73"/>
      <c r="U513" s="73"/>
      <c r="V513" s="73"/>
      <c r="W513" s="73"/>
      <c r="X513" s="73"/>
    </row>
    <row r="514" spans="1:24" s="68" customFormat="1" x14ac:dyDescent="0.25">
      <c r="A514" s="71"/>
      <c r="B514" s="66"/>
      <c r="C514" s="67"/>
      <c r="D514" s="66"/>
      <c r="E514" s="66"/>
      <c r="F514" s="66"/>
      <c r="I514" s="69"/>
      <c r="J514" s="69"/>
      <c r="K514" s="69"/>
      <c r="L514" s="70"/>
      <c r="M514" s="69"/>
      <c r="N514" s="69"/>
      <c r="Q514" s="73"/>
      <c r="R514" s="73"/>
      <c r="S514" s="73"/>
      <c r="T514" s="73"/>
      <c r="U514" s="73"/>
      <c r="V514" s="73"/>
      <c r="W514" s="73"/>
      <c r="X514" s="73"/>
    </row>
    <row r="515" spans="1:24" s="68" customFormat="1" x14ac:dyDescent="0.25">
      <c r="A515" s="71"/>
      <c r="B515" s="66"/>
      <c r="C515" s="67"/>
      <c r="D515" s="66"/>
      <c r="E515" s="66"/>
      <c r="F515" s="66"/>
      <c r="I515" s="69"/>
      <c r="J515" s="69"/>
      <c r="K515" s="69"/>
      <c r="L515" s="70"/>
      <c r="M515" s="69"/>
      <c r="N515" s="69"/>
      <c r="Q515" s="73"/>
      <c r="R515" s="73"/>
      <c r="S515" s="73"/>
      <c r="T515" s="73"/>
      <c r="U515" s="73"/>
      <c r="V515" s="73"/>
      <c r="W515" s="73"/>
      <c r="X515" s="73"/>
    </row>
    <row r="516" spans="1:24" s="68" customFormat="1" x14ac:dyDescent="0.25">
      <c r="A516" s="71"/>
      <c r="B516" s="66"/>
      <c r="C516" s="67"/>
      <c r="D516" s="66"/>
      <c r="E516" s="66"/>
      <c r="F516" s="66"/>
      <c r="I516" s="69"/>
      <c r="J516" s="69"/>
      <c r="K516" s="69"/>
      <c r="L516" s="70"/>
      <c r="M516" s="69"/>
      <c r="N516" s="69"/>
      <c r="Q516" s="73"/>
      <c r="R516" s="73"/>
      <c r="S516" s="73"/>
      <c r="T516" s="73"/>
      <c r="U516" s="73"/>
      <c r="V516" s="73"/>
      <c r="W516" s="73"/>
      <c r="X516" s="73"/>
    </row>
    <row r="517" spans="1:24" s="68" customFormat="1" x14ac:dyDescent="0.25">
      <c r="A517" s="71"/>
      <c r="B517" s="66"/>
      <c r="C517" s="67"/>
      <c r="D517" s="66"/>
      <c r="E517" s="66"/>
      <c r="F517" s="66"/>
      <c r="I517" s="69"/>
      <c r="J517" s="69"/>
      <c r="K517" s="69"/>
      <c r="L517" s="70"/>
      <c r="M517" s="69"/>
      <c r="N517" s="69"/>
      <c r="Q517" s="73"/>
      <c r="R517" s="73"/>
      <c r="S517" s="73"/>
      <c r="T517" s="73"/>
      <c r="U517" s="73"/>
      <c r="V517" s="73"/>
      <c r="W517" s="73"/>
      <c r="X517" s="73"/>
    </row>
    <row r="518" spans="1:24" s="68" customFormat="1" x14ac:dyDescent="0.25">
      <c r="A518" s="71"/>
      <c r="B518" s="66"/>
      <c r="C518" s="67"/>
      <c r="D518" s="66"/>
      <c r="E518" s="66"/>
      <c r="F518" s="66"/>
      <c r="I518" s="69"/>
      <c r="J518" s="69"/>
      <c r="K518" s="69"/>
      <c r="L518" s="70"/>
      <c r="M518" s="69"/>
      <c r="N518" s="69"/>
      <c r="Q518" s="73"/>
      <c r="R518" s="73"/>
      <c r="S518" s="73"/>
      <c r="T518" s="73"/>
      <c r="U518" s="73"/>
      <c r="V518" s="73"/>
      <c r="W518" s="73"/>
      <c r="X518" s="73"/>
    </row>
    <row r="519" spans="1:24" s="68" customFormat="1" x14ac:dyDescent="0.25">
      <c r="A519" s="71"/>
      <c r="B519" s="66"/>
      <c r="C519" s="67"/>
      <c r="D519" s="66"/>
      <c r="E519" s="66"/>
      <c r="F519" s="66"/>
      <c r="I519" s="69"/>
      <c r="J519" s="69"/>
      <c r="K519" s="69"/>
      <c r="L519" s="70"/>
      <c r="M519" s="69"/>
      <c r="N519" s="69"/>
      <c r="Q519" s="73"/>
      <c r="R519" s="73"/>
      <c r="S519" s="73"/>
      <c r="T519" s="73"/>
      <c r="U519" s="73"/>
      <c r="V519" s="73"/>
      <c r="W519" s="73"/>
      <c r="X519" s="73"/>
    </row>
    <row r="520" spans="1:24" s="68" customFormat="1" x14ac:dyDescent="0.25">
      <c r="A520" s="71"/>
      <c r="B520" s="66"/>
      <c r="C520" s="67"/>
      <c r="D520" s="66"/>
      <c r="E520" s="66"/>
      <c r="F520" s="66"/>
      <c r="I520" s="69"/>
      <c r="J520" s="69"/>
      <c r="K520" s="69"/>
      <c r="L520" s="70"/>
      <c r="M520" s="69"/>
      <c r="N520" s="69"/>
      <c r="Q520" s="73"/>
      <c r="R520" s="73"/>
      <c r="S520" s="73"/>
      <c r="T520" s="73"/>
      <c r="U520" s="73"/>
      <c r="V520" s="73"/>
      <c r="W520" s="73"/>
      <c r="X520" s="73"/>
    </row>
    <row r="521" spans="1:24" s="68" customFormat="1" x14ac:dyDescent="0.25">
      <c r="A521" s="71"/>
      <c r="B521" s="66"/>
      <c r="C521" s="67"/>
      <c r="D521" s="66"/>
      <c r="E521" s="66"/>
      <c r="F521" s="66"/>
      <c r="I521" s="69"/>
      <c r="J521" s="69"/>
      <c r="K521" s="69"/>
      <c r="L521" s="70"/>
      <c r="M521" s="69"/>
      <c r="N521" s="69"/>
      <c r="Q521" s="73"/>
      <c r="R521" s="73"/>
      <c r="S521" s="73"/>
      <c r="T521" s="73"/>
      <c r="U521" s="73"/>
      <c r="V521" s="73"/>
      <c r="W521" s="73"/>
      <c r="X521" s="73"/>
    </row>
    <row r="522" spans="1:24" s="68" customFormat="1" x14ac:dyDescent="0.25">
      <c r="A522" s="71"/>
      <c r="B522" s="66"/>
      <c r="C522" s="67"/>
      <c r="D522" s="66"/>
      <c r="E522" s="66"/>
      <c r="F522" s="66"/>
      <c r="I522" s="69"/>
      <c r="J522" s="69"/>
      <c r="K522" s="69"/>
      <c r="L522" s="70"/>
      <c r="M522" s="69"/>
      <c r="N522" s="69"/>
      <c r="Q522" s="73"/>
      <c r="R522" s="73"/>
      <c r="S522" s="73"/>
      <c r="T522" s="73"/>
      <c r="U522" s="73"/>
      <c r="V522" s="73"/>
      <c r="W522" s="73"/>
      <c r="X522" s="73"/>
    </row>
    <row r="523" spans="1:24" s="68" customFormat="1" x14ac:dyDescent="0.25">
      <c r="A523" s="71"/>
      <c r="B523" s="66"/>
      <c r="C523" s="67"/>
      <c r="D523" s="66"/>
      <c r="E523" s="66"/>
      <c r="F523" s="66"/>
      <c r="I523" s="69"/>
      <c r="J523" s="69"/>
      <c r="K523" s="69"/>
      <c r="L523" s="70"/>
      <c r="M523" s="69"/>
      <c r="N523" s="69"/>
      <c r="Q523" s="73"/>
      <c r="R523" s="73"/>
      <c r="S523" s="73"/>
      <c r="T523" s="73"/>
      <c r="U523" s="73"/>
      <c r="V523" s="73"/>
      <c r="W523" s="73"/>
      <c r="X523" s="73"/>
    </row>
    <row r="524" spans="1:24" s="68" customFormat="1" x14ac:dyDescent="0.25">
      <c r="A524" s="71"/>
      <c r="B524" s="66"/>
      <c r="C524" s="67"/>
      <c r="D524" s="66"/>
      <c r="E524" s="66"/>
      <c r="F524" s="66"/>
      <c r="I524" s="69"/>
      <c r="J524" s="69"/>
      <c r="K524" s="69"/>
      <c r="L524" s="70"/>
      <c r="M524" s="69"/>
      <c r="N524" s="69"/>
      <c r="Q524" s="73"/>
      <c r="R524" s="73"/>
      <c r="S524" s="73"/>
      <c r="T524" s="73"/>
      <c r="U524" s="73"/>
      <c r="V524" s="73"/>
      <c r="W524" s="73"/>
      <c r="X524" s="73"/>
    </row>
    <row r="525" spans="1:24" s="68" customFormat="1" x14ac:dyDescent="0.25">
      <c r="A525" s="71"/>
      <c r="B525" s="66"/>
      <c r="C525" s="67"/>
      <c r="D525" s="66"/>
      <c r="E525" s="66"/>
      <c r="F525" s="66"/>
      <c r="I525" s="69"/>
      <c r="J525" s="69"/>
      <c r="K525" s="69"/>
      <c r="L525" s="70"/>
      <c r="M525" s="69"/>
      <c r="N525" s="69"/>
      <c r="Q525" s="73"/>
      <c r="R525" s="73"/>
      <c r="S525" s="73"/>
      <c r="T525" s="73"/>
      <c r="U525" s="73"/>
      <c r="V525" s="73"/>
      <c r="W525" s="73"/>
      <c r="X525" s="73"/>
    </row>
    <row r="526" spans="1:24" s="68" customFormat="1" x14ac:dyDescent="0.25">
      <c r="A526" s="71"/>
      <c r="B526" s="66"/>
      <c r="C526" s="67"/>
      <c r="D526" s="66"/>
      <c r="E526" s="66"/>
      <c r="F526" s="66"/>
      <c r="I526" s="69"/>
      <c r="J526" s="69"/>
      <c r="K526" s="69"/>
      <c r="L526" s="70"/>
      <c r="M526" s="69"/>
      <c r="N526" s="69"/>
      <c r="Q526" s="73"/>
      <c r="R526" s="73"/>
      <c r="S526" s="73"/>
      <c r="T526" s="73"/>
      <c r="U526" s="73"/>
      <c r="V526" s="73"/>
      <c r="W526" s="73"/>
      <c r="X526" s="73"/>
    </row>
    <row r="527" spans="1:24" s="68" customFormat="1" x14ac:dyDescent="0.25">
      <c r="A527" s="71"/>
      <c r="B527" s="66"/>
      <c r="C527" s="67"/>
      <c r="D527" s="66"/>
      <c r="E527" s="66"/>
      <c r="F527" s="66"/>
      <c r="I527" s="69"/>
      <c r="J527" s="69"/>
      <c r="K527" s="69"/>
      <c r="L527" s="70"/>
      <c r="M527" s="69"/>
      <c r="N527" s="69"/>
      <c r="Q527" s="73"/>
      <c r="R527" s="73"/>
      <c r="S527" s="73"/>
      <c r="T527" s="73"/>
      <c r="U527" s="73"/>
      <c r="V527" s="73"/>
      <c r="W527" s="73"/>
      <c r="X527" s="73"/>
    </row>
    <row r="528" spans="1:24" s="68" customFormat="1" x14ac:dyDescent="0.25">
      <c r="A528" s="71"/>
      <c r="B528" s="66"/>
      <c r="C528" s="67"/>
      <c r="D528" s="66"/>
      <c r="E528" s="66"/>
      <c r="F528" s="66"/>
      <c r="I528" s="69"/>
      <c r="J528" s="69"/>
      <c r="K528" s="69"/>
      <c r="L528" s="70"/>
      <c r="M528" s="69"/>
      <c r="N528" s="69"/>
      <c r="Q528" s="73"/>
      <c r="R528" s="73"/>
      <c r="S528" s="73"/>
      <c r="T528" s="73"/>
      <c r="U528" s="73"/>
      <c r="V528" s="73"/>
      <c r="W528" s="73"/>
      <c r="X528" s="73"/>
    </row>
    <row r="529" spans="1:24" s="68" customFormat="1" x14ac:dyDescent="0.25">
      <c r="A529" s="71"/>
      <c r="B529" s="66"/>
      <c r="C529" s="67"/>
      <c r="D529" s="66"/>
      <c r="E529" s="66"/>
      <c r="F529" s="66"/>
      <c r="I529" s="69"/>
      <c r="J529" s="69"/>
      <c r="K529" s="69"/>
      <c r="L529" s="70"/>
      <c r="M529" s="69"/>
      <c r="N529" s="69"/>
      <c r="Q529" s="73"/>
      <c r="R529" s="73"/>
      <c r="S529" s="73"/>
      <c r="T529" s="73"/>
      <c r="U529" s="73"/>
      <c r="V529" s="73"/>
      <c r="W529" s="73"/>
      <c r="X529" s="73"/>
    </row>
    <row r="530" spans="1:24" s="68" customFormat="1" x14ac:dyDescent="0.25">
      <c r="A530" s="71"/>
      <c r="B530" s="66"/>
      <c r="C530" s="67"/>
      <c r="D530" s="66"/>
      <c r="E530" s="66"/>
      <c r="F530" s="66"/>
      <c r="I530" s="69"/>
      <c r="J530" s="69"/>
      <c r="K530" s="69"/>
      <c r="L530" s="70"/>
      <c r="M530" s="69"/>
      <c r="N530" s="69"/>
      <c r="Q530" s="73"/>
      <c r="R530" s="73"/>
      <c r="S530" s="73"/>
      <c r="T530" s="73"/>
      <c r="U530" s="73"/>
      <c r="V530" s="73"/>
      <c r="W530" s="73"/>
      <c r="X530" s="73"/>
    </row>
    <row r="531" spans="1:24" s="68" customFormat="1" x14ac:dyDescent="0.25">
      <c r="A531" s="71"/>
      <c r="B531" s="66"/>
      <c r="C531" s="67"/>
      <c r="D531" s="66"/>
      <c r="E531" s="66"/>
      <c r="F531" s="66"/>
      <c r="I531" s="69"/>
      <c r="J531" s="69"/>
      <c r="K531" s="69"/>
      <c r="L531" s="70"/>
      <c r="M531" s="69"/>
      <c r="N531" s="69"/>
      <c r="Q531" s="73"/>
      <c r="R531" s="73"/>
      <c r="S531" s="73"/>
      <c r="T531" s="73"/>
      <c r="U531" s="73"/>
      <c r="V531" s="73"/>
      <c r="W531" s="73"/>
      <c r="X531" s="73"/>
    </row>
    <row r="532" spans="1:24" s="68" customFormat="1" x14ac:dyDescent="0.25">
      <c r="A532" s="71"/>
      <c r="B532" s="66"/>
      <c r="C532" s="67"/>
      <c r="D532" s="66"/>
      <c r="E532" s="66"/>
      <c r="F532" s="66"/>
      <c r="I532" s="69"/>
      <c r="J532" s="69"/>
      <c r="K532" s="69"/>
      <c r="L532" s="70"/>
      <c r="M532" s="69"/>
      <c r="N532" s="69"/>
      <c r="Q532" s="73"/>
      <c r="R532" s="73"/>
      <c r="S532" s="73"/>
      <c r="T532" s="73"/>
      <c r="U532" s="73"/>
      <c r="V532" s="73"/>
      <c r="W532" s="73"/>
      <c r="X532" s="73"/>
    </row>
    <row r="533" spans="1:24" s="68" customFormat="1" x14ac:dyDescent="0.25">
      <c r="A533" s="71"/>
      <c r="B533" s="66"/>
      <c r="C533" s="67"/>
      <c r="D533" s="66"/>
      <c r="E533" s="66"/>
      <c r="F533" s="66"/>
      <c r="I533" s="69"/>
      <c r="J533" s="69"/>
      <c r="K533" s="69"/>
      <c r="L533" s="70"/>
      <c r="M533" s="69"/>
      <c r="N533" s="69"/>
      <c r="Q533" s="73"/>
      <c r="R533" s="73"/>
      <c r="S533" s="73"/>
      <c r="T533" s="73"/>
      <c r="U533" s="73"/>
      <c r="V533" s="73"/>
      <c r="W533" s="73"/>
      <c r="X533" s="73"/>
    </row>
    <row r="534" spans="1:24" s="68" customFormat="1" x14ac:dyDescent="0.25">
      <c r="A534" s="71"/>
      <c r="B534" s="66"/>
      <c r="C534" s="67"/>
      <c r="D534" s="66"/>
      <c r="E534" s="66"/>
      <c r="F534" s="66"/>
      <c r="I534" s="69"/>
      <c r="J534" s="69"/>
      <c r="K534" s="69"/>
      <c r="L534" s="70"/>
      <c r="M534" s="69"/>
      <c r="N534" s="69"/>
      <c r="Q534" s="73"/>
      <c r="R534" s="73"/>
      <c r="S534" s="73"/>
      <c r="T534" s="73"/>
      <c r="U534" s="73"/>
      <c r="V534" s="73"/>
      <c r="W534" s="73"/>
      <c r="X534" s="73"/>
    </row>
    <row r="535" spans="1:24" s="68" customFormat="1" x14ac:dyDescent="0.25">
      <c r="A535" s="71"/>
      <c r="B535" s="66"/>
      <c r="C535" s="67"/>
      <c r="D535" s="66"/>
      <c r="E535" s="66"/>
      <c r="F535" s="66"/>
      <c r="I535" s="69"/>
      <c r="J535" s="69"/>
      <c r="K535" s="69"/>
      <c r="L535" s="70"/>
      <c r="M535" s="69"/>
      <c r="N535" s="69"/>
      <c r="Q535" s="73"/>
      <c r="R535" s="73"/>
      <c r="S535" s="73"/>
      <c r="T535" s="73"/>
      <c r="U535" s="73"/>
      <c r="V535" s="73"/>
      <c r="W535" s="73"/>
      <c r="X535" s="73"/>
    </row>
    <row r="536" spans="1:24" s="68" customFormat="1" x14ac:dyDescent="0.25">
      <c r="A536" s="71"/>
      <c r="B536" s="66"/>
      <c r="C536" s="67"/>
      <c r="D536" s="66"/>
      <c r="E536" s="66"/>
      <c r="F536" s="66"/>
      <c r="I536" s="69"/>
      <c r="J536" s="69"/>
      <c r="K536" s="69"/>
      <c r="L536" s="70"/>
      <c r="M536" s="69"/>
      <c r="N536" s="69"/>
      <c r="Q536" s="73"/>
      <c r="R536" s="73"/>
      <c r="S536" s="73"/>
      <c r="T536" s="73"/>
      <c r="U536" s="73"/>
      <c r="V536" s="73"/>
      <c r="W536" s="73"/>
      <c r="X536" s="73"/>
    </row>
    <row r="537" spans="1:24" s="68" customFormat="1" x14ac:dyDescent="0.25">
      <c r="A537" s="71"/>
      <c r="B537" s="66"/>
      <c r="C537" s="67"/>
      <c r="D537" s="66"/>
      <c r="E537" s="66"/>
      <c r="F537" s="66"/>
      <c r="I537" s="69"/>
      <c r="J537" s="69"/>
      <c r="K537" s="69"/>
      <c r="L537" s="70"/>
      <c r="M537" s="69"/>
      <c r="N537" s="69"/>
      <c r="Q537" s="73"/>
      <c r="R537" s="73"/>
      <c r="S537" s="73"/>
      <c r="T537" s="73"/>
      <c r="U537" s="73"/>
      <c r="V537" s="73"/>
      <c r="W537" s="73"/>
      <c r="X537" s="73"/>
    </row>
    <row r="538" spans="1:24" s="68" customFormat="1" x14ac:dyDescent="0.25">
      <c r="A538" s="71"/>
      <c r="B538" s="66"/>
      <c r="C538" s="67"/>
      <c r="D538" s="66"/>
      <c r="E538" s="66"/>
      <c r="F538" s="66"/>
      <c r="I538" s="69"/>
      <c r="J538" s="69"/>
      <c r="K538" s="69"/>
      <c r="L538" s="70"/>
      <c r="M538" s="69"/>
      <c r="N538" s="69"/>
      <c r="Q538" s="73"/>
      <c r="R538" s="73"/>
      <c r="S538" s="73"/>
      <c r="T538" s="73"/>
      <c r="U538" s="73"/>
      <c r="V538" s="73"/>
      <c r="W538" s="73"/>
      <c r="X538" s="73"/>
    </row>
    <row r="539" spans="1:24" s="68" customFormat="1" x14ac:dyDescent="0.25">
      <c r="A539" s="71"/>
      <c r="B539" s="66"/>
      <c r="C539" s="67"/>
      <c r="D539" s="66"/>
      <c r="E539" s="66"/>
      <c r="F539" s="66"/>
      <c r="I539" s="69"/>
      <c r="J539" s="69"/>
      <c r="K539" s="69"/>
      <c r="L539" s="70"/>
      <c r="M539" s="69"/>
      <c r="N539" s="69"/>
      <c r="Q539" s="73"/>
      <c r="R539" s="73"/>
      <c r="S539" s="73"/>
      <c r="T539" s="73"/>
      <c r="U539" s="73"/>
      <c r="V539" s="73"/>
      <c r="W539" s="73"/>
      <c r="X539" s="73"/>
    </row>
    <row r="540" spans="1:24" s="68" customFormat="1" x14ac:dyDescent="0.25">
      <c r="A540" s="71"/>
      <c r="B540" s="66"/>
      <c r="C540" s="67"/>
      <c r="D540" s="66"/>
      <c r="E540" s="66"/>
      <c r="F540" s="66"/>
      <c r="I540" s="69"/>
      <c r="J540" s="69"/>
      <c r="K540" s="69"/>
      <c r="L540" s="70"/>
      <c r="M540" s="69"/>
      <c r="N540" s="69"/>
      <c r="Q540" s="73"/>
      <c r="R540" s="73"/>
      <c r="S540" s="73"/>
      <c r="T540" s="73"/>
      <c r="U540" s="73"/>
      <c r="V540" s="73"/>
      <c r="W540" s="73"/>
      <c r="X540" s="73"/>
    </row>
    <row r="541" spans="1:24" s="68" customFormat="1" x14ac:dyDescent="0.25">
      <c r="A541" s="71"/>
      <c r="B541" s="66"/>
      <c r="C541" s="67"/>
      <c r="D541" s="66"/>
      <c r="E541" s="66"/>
      <c r="F541" s="66"/>
      <c r="I541" s="69"/>
      <c r="J541" s="69"/>
      <c r="K541" s="69"/>
      <c r="L541" s="70"/>
      <c r="M541" s="69"/>
      <c r="N541" s="69"/>
      <c r="Q541" s="73"/>
      <c r="R541" s="73"/>
      <c r="S541" s="73"/>
      <c r="T541" s="73"/>
      <c r="U541" s="73"/>
      <c r="V541" s="73"/>
      <c r="W541" s="73"/>
      <c r="X541" s="73"/>
    </row>
    <row r="542" spans="1:24" s="68" customFormat="1" x14ac:dyDescent="0.25">
      <c r="A542" s="71"/>
      <c r="B542" s="66"/>
      <c r="C542" s="67"/>
      <c r="D542" s="66"/>
      <c r="E542" s="66"/>
      <c r="F542" s="66"/>
      <c r="I542" s="69"/>
      <c r="J542" s="69"/>
      <c r="K542" s="69"/>
      <c r="L542" s="70"/>
      <c r="M542" s="69"/>
      <c r="N542" s="69"/>
      <c r="Q542" s="73"/>
      <c r="R542" s="73"/>
      <c r="S542" s="73"/>
      <c r="T542" s="73"/>
      <c r="U542" s="73"/>
      <c r="V542" s="73"/>
      <c r="W542" s="73"/>
      <c r="X542" s="73"/>
    </row>
    <row r="543" spans="1:24" s="68" customFormat="1" x14ac:dyDescent="0.25">
      <c r="A543" s="71"/>
      <c r="B543" s="66"/>
      <c r="C543" s="67"/>
      <c r="D543" s="66"/>
      <c r="E543" s="66"/>
      <c r="F543" s="66"/>
      <c r="I543" s="69"/>
      <c r="J543" s="69"/>
      <c r="K543" s="69"/>
      <c r="L543" s="70"/>
      <c r="M543" s="69"/>
      <c r="N543" s="69"/>
      <c r="Q543" s="73"/>
      <c r="R543" s="73"/>
      <c r="S543" s="73"/>
      <c r="T543" s="73"/>
      <c r="U543" s="73"/>
      <c r="V543" s="73"/>
      <c r="W543" s="73"/>
      <c r="X543" s="73"/>
    </row>
    <row r="544" spans="1:24" s="68" customFormat="1" x14ac:dyDescent="0.25">
      <c r="A544" s="71"/>
      <c r="B544" s="66"/>
      <c r="C544" s="67"/>
      <c r="D544" s="66"/>
      <c r="E544" s="66"/>
      <c r="F544" s="66"/>
      <c r="I544" s="69"/>
      <c r="J544" s="69"/>
      <c r="K544" s="69"/>
      <c r="L544" s="70"/>
      <c r="M544" s="69"/>
      <c r="N544" s="69"/>
      <c r="Q544" s="73"/>
      <c r="R544" s="73"/>
      <c r="S544" s="73"/>
      <c r="T544" s="73"/>
      <c r="U544" s="73"/>
      <c r="V544" s="73"/>
      <c r="W544" s="73"/>
      <c r="X544" s="73"/>
    </row>
    <row r="545" spans="1:24" s="68" customFormat="1" x14ac:dyDescent="0.25">
      <c r="A545" s="71"/>
      <c r="B545" s="66"/>
      <c r="C545" s="67"/>
      <c r="D545" s="66"/>
      <c r="E545" s="66"/>
      <c r="F545" s="66"/>
      <c r="I545" s="69"/>
      <c r="J545" s="69"/>
      <c r="K545" s="69"/>
      <c r="L545" s="70"/>
      <c r="M545" s="69"/>
      <c r="N545" s="69"/>
      <c r="Q545" s="73"/>
      <c r="R545" s="73"/>
      <c r="S545" s="73"/>
      <c r="T545" s="73"/>
      <c r="U545" s="73"/>
      <c r="V545" s="73"/>
      <c r="W545" s="73"/>
      <c r="X545" s="73"/>
    </row>
    <row r="546" spans="1:24" s="68" customFormat="1" x14ac:dyDescent="0.25">
      <c r="A546" s="71"/>
      <c r="B546" s="66"/>
      <c r="C546" s="67"/>
      <c r="D546" s="66"/>
      <c r="E546" s="66"/>
      <c r="F546" s="66"/>
      <c r="I546" s="69"/>
      <c r="J546" s="69"/>
      <c r="K546" s="69"/>
      <c r="L546" s="70"/>
      <c r="M546" s="69"/>
      <c r="N546" s="69"/>
      <c r="Q546" s="73"/>
      <c r="R546" s="73"/>
      <c r="S546" s="73"/>
      <c r="T546" s="73"/>
      <c r="U546" s="73"/>
      <c r="V546" s="73"/>
      <c r="W546" s="73"/>
      <c r="X546" s="73"/>
    </row>
    <row r="547" spans="1:24" s="68" customFormat="1" x14ac:dyDescent="0.25">
      <c r="A547" s="71"/>
      <c r="B547" s="66"/>
      <c r="C547" s="67"/>
      <c r="D547" s="66"/>
      <c r="E547" s="66"/>
      <c r="F547" s="66"/>
      <c r="I547" s="69"/>
      <c r="J547" s="69"/>
      <c r="K547" s="69"/>
      <c r="L547" s="70"/>
      <c r="M547" s="69"/>
      <c r="N547" s="69"/>
      <c r="Q547" s="73"/>
      <c r="R547" s="73"/>
      <c r="S547" s="73"/>
      <c r="T547" s="73"/>
      <c r="U547" s="73"/>
      <c r="V547" s="73"/>
      <c r="W547" s="73"/>
      <c r="X547" s="73"/>
    </row>
    <row r="548" spans="1:24" s="68" customFormat="1" x14ac:dyDescent="0.25">
      <c r="A548" s="71"/>
      <c r="B548" s="66"/>
      <c r="C548" s="67"/>
      <c r="D548" s="66"/>
      <c r="E548" s="66"/>
      <c r="F548" s="66"/>
      <c r="I548" s="69"/>
      <c r="J548" s="69"/>
      <c r="K548" s="69"/>
      <c r="L548" s="70"/>
      <c r="M548" s="69"/>
      <c r="N548" s="69"/>
      <c r="Q548" s="73"/>
      <c r="R548" s="73"/>
      <c r="S548" s="73"/>
      <c r="T548" s="73"/>
      <c r="U548" s="73"/>
      <c r="V548" s="73"/>
      <c r="W548" s="73"/>
      <c r="X548" s="73"/>
    </row>
    <row r="549" spans="1:24" s="68" customFormat="1" x14ac:dyDescent="0.25">
      <c r="A549" s="71"/>
      <c r="B549" s="66"/>
      <c r="C549" s="67"/>
      <c r="D549" s="66"/>
      <c r="E549" s="66"/>
      <c r="F549" s="66"/>
      <c r="I549" s="69"/>
      <c r="J549" s="69"/>
      <c r="K549" s="69"/>
      <c r="L549" s="70"/>
      <c r="M549" s="69"/>
      <c r="N549" s="69"/>
      <c r="Q549" s="73"/>
      <c r="R549" s="73"/>
      <c r="S549" s="73"/>
      <c r="T549" s="73"/>
      <c r="U549" s="73"/>
      <c r="V549" s="73"/>
      <c r="W549" s="73"/>
      <c r="X549" s="73"/>
    </row>
    <row r="550" spans="1:24" s="68" customFormat="1" x14ac:dyDescent="0.25">
      <c r="A550" s="71"/>
      <c r="B550" s="66"/>
      <c r="C550" s="67"/>
      <c r="D550" s="66"/>
      <c r="E550" s="66"/>
      <c r="F550" s="66"/>
      <c r="I550" s="69"/>
      <c r="J550" s="69"/>
      <c r="K550" s="69"/>
      <c r="L550" s="70"/>
      <c r="M550" s="69"/>
      <c r="N550" s="69"/>
      <c r="Q550" s="73"/>
      <c r="R550" s="73"/>
      <c r="S550" s="73"/>
      <c r="T550" s="73"/>
      <c r="U550" s="73"/>
      <c r="V550" s="73"/>
      <c r="W550" s="73"/>
      <c r="X550" s="73"/>
    </row>
    <row r="551" spans="1:24" s="68" customFormat="1" x14ac:dyDescent="0.25">
      <c r="A551" s="71"/>
      <c r="B551" s="66"/>
      <c r="C551" s="67"/>
      <c r="D551" s="66"/>
      <c r="E551" s="66"/>
      <c r="F551" s="66"/>
      <c r="I551" s="69"/>
      <c r="J551" s="69"/>
      <c r="K551" s="69"/>
      <c r="L551" s="70"/>
      <c r="M551" s="69"/>
      <c r="N551" s="69"/>
      <c r="Q551" s="73"/>
      <c r="R551" s="73"/>
      <c r="S551" s="73"/>
      <c r="T551" s="73"/>
      <c r="U551" s="73"/>
      <c r="V551" s="73"/>
      <c r="W551" s="73"/>
      <c r="X551" s="73"/>
    </row>
    <row r="552" spans="1:24" s="68" customFormat="1" x14ac:dyDescent="0.25">
      <c r="A552" s="71"/>
      <c r="B552" s="66"/>
      <c r="C552" s="67"/>
      <c r="D552" s="66"/>
      <c r="E552" s="66"/>
      <c r="F552" s="66"/>
      <c r="I552" s="69"/>
      <c r="J552" s="69"/>
      <c r="K552" s="69"/>
      <c r="L552" s="70"/>
      <c r="M552" s="69"/>
      <c r="N552" s="69"/>
      <c r="Q552" s="73"/>
      <c r="R552" s="73"/>
      <c r="S552" s="73"/>
      <c r="T552" s="73"/>
      <c r="U552" s="73"/>
      <c r="V552" s="73"/>
      <c r="W552" s="73"/>
      <c r="X552" s="73"/>
    </row>
    <row r="553" spans="1:24" s="68" customFormat="1" x14ac:dyDescent="0.25">
      <c r="A553" s="71"/>
      <c r="B553" s="66"/>
      <c r="C553" s="67"/>
      <c r="D553" s="66"/>
      <c r="E553" s="66"/>
      <c r="F553" s="66"/>
      <c r="I553" s="69"/>
      <c r="J553" s="69"/>
      <c r="K553" s="69"/>
      <c r="L553" s="70"/>
      <c r="M553" s="69"/>
      <c r="N553" s="69"/>
      <c r="Q553" s="73"/>
      <c r="R553" s="73"/>
      <c r="S553" s="73"/>
      <c r="T553" s="73"/>
      <c r="U553" s="73"/>
      <c r="V553" s="73"/>
      <c r="W553" s="73"/>
      <c r="X553" s="73"/>
    </row>
    <row r="554" spans="1:24" s="68" customFormat="1" x14ac:dyDescent="0.25">
      <c r="A554" s="71"/>
      <c r="B554" s="66"/>
      <c r="C554" s="67"/>
      <c r="D554" s="66"/>
      <c r="E554" s="66"/>
      <c r="F554" s="66"/>
      <c r="I554" s="69"/>
      <c r="J554" s="69"/>
      <c r="K554" s="69"/>
      <c r="L554" s="70"/>
      <c r="M554" s="69"/>
      <c r="N554" s="69"/>
      <c r="Q554" s="73"/>
      <c r="R554" s="73"/>
      <c r="S554" s="73"/>
      <c r="T554" s="73"/>
      <c r="U554" s="73"/>
      <c r="V554" s="73"/>
      <c r="W554" s="73"/>
      <c r="X554" s="73"/>
    </row>
    <row r="555" spans="1:24" s="68" customFormat="1" x14ac:dyDescent="0.25">
      <c r="A555" s="71"/>
      <c r="B555" s="66"/>
      <c r="C555" s="67"/>
      <c r="D555" s="66"/>
      <c r="E555" s="66"/>
      <c r="F555" s="66"/>
      <c r="I555" s="69"/>
      <c r="J555" s="69"/>
      <c r="K555" s="69"/>
      <c r="L555" s="70"/>
      <c r="M555" s="69"/>
      <c r="N555" s="69"/>
      <c r="Q555" s="73"/>
      <c r="R555" s="73"/>
      <c r="S555" s="73"/>
      <c r="T555" s="73"/>
      <c r="U555" s="73"/>
      <c r="V555" s="73"/>
      <c r="W555" s="73"/>
      <c r="X555" s="73"/>
    </row>
    <row r="556" spans="1:24" s="68" customFormat="1" x14ac:dyDescent="0.25">
      <c r="A556" s="71"/>
      <c r="B556" s="66"/>
      <c r="C556" s="67"/>
      <c r="D556" s="66"/>
      <c r="E556" s="66"/>
      <c r="F556" s="66"/>
      <c r="I556" s="69"/>
      <c r="J556" s="69"/>
      <c r="K556" s="69"/>
      <c r="L556" s="70"/>
      <c r="M556" s="69"/>
      <c r="N556" s="69"/>
      <c r="Q556" s="73"/>
      <c r="R556" s="73"/>
      <c r="S556" s="73"/>
      <c r="T556" s="73"/>
      <c r="U556" s="73"/>
      <c r="V556" s="73"/>
      <c r="W556" s="73"/>
      <c r="X556" s="73"/>
    </row>
    <row r="557" spans="1:24" s="68" customFormat="1" x14ac:dyDescent="0.25">
      <c r="A557" s="71"/>
      <c r="B557" s="66"/>
      <c r="C557" s="67"/>
      <c r="D557" s="66"/>
      <c r="E557" s="66"/>
      <c r="F557" s="66"/>
      <c r="I557" s="69"/>
      <c r="J557" s="69"/>
      <c r="K557" s="69"/>
      <c r="L557" s="70"/>
      <c r="M557" s="69"/>
      <c r="N557" s="69"/>
      <c r="Q557" s="73"/>
      <c r="R557" s="73"/>
      <c r="S557" s="73"/>
      <c r="T557" s="73"/>
      <c r="U557" s="73"/>
      <c r="V557" s="73"/>
      <c r="W557" s="73"/>
      <c r="X557" s="73"/>
    </row>
    <row r="558" spans="1:24" s="68" customFormat="1" x14ac:dyDescent="0.25">
      <c r="A558" s="71"/>
      <c r="B558" s="66"/>
      <c r="C558" s="67"/>
      <c r="D558" s="66"/>
      <c r="E558" s="66"/>
      <c r="F558" s="66"/>
      <c r="I558" s="69"/>
      <c r="J558" s="69"/>
      <c r="K558" s="69"/>
      <c r="L558" s="70"/>
      <c r="M558" s="69"/>
      <c r="N558" s="69"/>
      <c r="Q558" s="73"/>
      <c r="R558" s="73"/>
      <c r="S558" s="73"/>
      <c r="T558" s="73"/>
      <c r="U558" s="73"/>
      <c r="V558" s="73"/>
      <c r="W558" s="73"/>
      <c r="X558" s="73"/>
    </row>
    <row r="559" spans="1:24" s="68" customFormat="1" x14ac:dyDescent="0.25">
      <c r="A559" s="71"/>
      <c r="B559" s="66"/>
      <c r="C559" s="67"/>
      <c r="D559" s="66"/>
      <c r="E559" s="66"/>
      <c r="F559" s="66"/>
      <c r="I559" s="69"/>
      <c r="J559" s="69"/>
      <c r="K559" s="69"/>
      <c r="L559" s="70"/>
      <c r="M559" s="69"/>
      <c r="N559" s="69"/>
      <c r="Q559" s="73"/>
      <c r="R559" s="73"/>
      <c r="S559" s="73"/>
      <c r="T559" s="73"/>
      <c r="U559" s="73"/>
      <c r="V559" s="73"/>
      <c r="W559" s="73"/>
      <c r="X559" s="73"/>
    </row>
    <row r="560" spans="1:24" s="68" customFormat="1" x14ac:dyDescent="0.25">
      <c r="A560" s="71"/>
      <c r="B560" s="66"/>
      <c r="C560" s="67"/>
      <c r="D560" s="66"/>
      <c r="E560" s="66"/>
      <c r="F560" s="66"/>
      <c r="I560" s="69"/>
      <c r="J560" s="69"/>
      <c r="K560" s="69"/>
      <c r="L560" s="70"/>
      <c r="M560" s="69"/>
      <c r="N560" s="69"/>
      <c r="Q560" s="73"/>
      <c r="R560" s="73"/>
      <c r="S560" s="73"/>
      <c r="T560" s="73"/>
      <c r="U560" s="73"/>
      <c r="V560" s="73"/>
      <c r="W560" s="73"/>
      <c r="X560" s="73"/>
    </row>
    <row r="561" spans="1:24" s="68" customFormat="1" x14ac:dyDescent="0.25">
      <c r="A561" s="71"/>
      <c r="B561" s="66"/>
      <c r="C561" s="67"/>
      <c r="D561" s="66"/>
      <c r="E561" s="66"/>
      <c r="F561" s="66"/>
      <c r="I561" s="69"/>
      <c r="J561" s="69"/>
      <c r="K561" s="69"/>
      <c r="L561" s="70"/>
      <c r="M561" s="69"/>
      <c r="N561" s="69"/>
      <c r="Q561" s="73"/>
      <c r="R561" s="73"/>
      <c r="S561" s="73"/>
      <c r="T561" s="73"/>
      <c r="U561" s="73"/>
      <c r="V561" s="73"/>
      <c r="W561" s="73"/>
      <c r="X561" s="73"/>
    </row>
    <row r="562" spans="1:24" s="68" customFormat="1" x14ac:dyDescent="0.25">
      <c r="A562" s="71"/>
      <c r="B562" s="66"/>
      <c r="C562" s="67"/>
      <c r="D562" s="66"/>
      <c r="E562" s="66"/>
      <c r="F562" s="66"/>
      <c r="I562" s="69"/>
      <c r="J562" s="69"/>
      <c r="K562" s="69"/>
      <c r="L562" s="70"/>
      <c r="M562" s="69"/>
      <c r="N562" s="69"/>
      <c r="Q562" s="73"/>
      <c r="R562" s="73"/>
      <c r="S562" s="73"/>
      <c r="T562" s="73"/>
      <c r="U562" s="73"/>
      <c r="V562" s="73"/>
      <c r="W562" s="73"/>
      <c r="X562" s="73"/>
    </row>
    <row r="563" spans="1:24" s="68" customFormat="1" x14ac:dyDescent="0.25">
      <c r="A563" s="71"/>
      <c r="B563" s="66"/>
      <c r="C563" s="67"/>
      <c r="D563" s="66"/>
      <c r="E563" s="66"/>
      <c r="F563" s="66"/>
      <c r="I563" s="69"/>
      <c r="J563" s="69"/>
      <c r="K563" s="69"/>
      <c r="L563" s="70"/>
      <c r="M563" s="69"/>
      <c r="N563" s="69"/>
      <c r="Q563" s="73"/>
      <c r="R563" s="73"/>
      <c r="S563" s="73"/>
      <c r="T563" s="73"/>
      <c r="U563" s="73"/>
      <c r="V563" s="73"/>
      <c r="W563" s="73"/>
      <c r="X563" s="73"/>
    </row>
    <row r="564" spans="1:24" s="68" customFormat="1" x14ac:dyDescent="0.25">
      <c r="A564" s="71"/>
      <c r="B564" s="66"/>
      <c r="C564" s="67"/>
      <c r="D564" s="66"/>
      <c r="E564" s="66"/>
      <c r="F564" s="66"/>
      <c r="I564" s="69"/>
      <c r="J564" s="69"/>
      <c r="K564" s="69"/>
      <c r="L564" s="70"/>
      <c r="M564" s="69"/>
      <c r="N564" s="69"/>
      <c r="Q564" s="73"/>
      <c r="R564" s="73"/>
      <c r="S564" s="73"/>
      <c r="T564" s="73"/>
      <c r="U564" s="73"/>
      <c r="V564" s="73"/>
      <c r="W564" s="73"/>
      <c r="X564" s="73"/>
    </row>
    <row r="565" spans="1:24" s="68" customFormat="1" x14ac:dyDescent="0.25">
      <c r="A565" s="71"/>
      <c r="B565" s="66"/>
      <c r="C565" s="67"/>
      <c r="D565" s="66"/>
      <c r="E565" s="66"/>
      <c r="F565" s="66"/>
      <c r="I565" s="69"/>
      <c r="J565" s="69"/>
      <c r="K565" s="69"/>
      <c r="L565" s="70"/>
      <c r="M565" s="69"/>
      <c r="N565" s="69"/>
      <c r="Q565" s="73"/>
      <c r="R565" s="73"/>
      <c r="S565" s="73"/>
      <c r="T565" s="73"/>
      <c r="U565" s="73"/>
      <c r="V565" s="73"/>
      <c r="W565" s="73"/>
      <c r="X565" s="73"/>
    </row>
    <row r="566" spans="1:24" s="68" customFormat="1" x14ac:dyDescent="0.25">
      <c r="A566" s="71"/>
      <c r="B566" s="66"/>
      <c r="C566" s="67"/>
      <c r="D566" s="66"/>
      <c r="E566" s="66"/>
      <c r="F566" s="66"/>
      <c r="I566" s="69"/>
      <c r="J566" s="69"/>
      <c r="K566" s="69"/>
      <c r="L566" s="70"/>
      <c r="M566" s="69"/>
      <c r="N566" s="69"/>
      <c r="Q566" s="73"/>
      <c r="R566" s="73"/>
      <c r="S566" s="73"/>
      <c r="T566" s="73"/>
      <c r="U566" s="73"/>
      <c r="V566" s="73"/>
      <c r="W566" s="73"/>
      <c r="X566" s="73"/>
    </row>
    <row r="567" spans="1:24" s="68" customFormat="1" x14ac:dyDescent="0.25">
      <c r="A567" s="71"/>
      <c r="B567" s="66"/>
      <c r="C567" s="67"/>
      <c r="D567" s="66"/>
      <c r="E567" s="66"/>
      <c r="F567" s="66"/>
      <c r="I567" s="69"/>
      <c r="J567" s="69"/>
      <c r="K567" s="69"/>
      <c r="L567" s="70"/>
      <c r="M567" s="69"/>
      <c r="N567" s="69"/>
      <c r="Q567" s="73"/>
      <c r="R567" s="73"/>
      <c r="S567" s="73"/>
      <c r="T567" s="73"/>
      <c r="U567" s="73"/>
      <c r="V567" s="73"/>
      <c r="W567" s="73"/>
      <c r="X567" s="73"/>
    </row>
    <row r="568" spans="1:24" s="68" customFormat="1" x14ac:dyDescent="0.25">
      <c r="A568" s="71"/>
      <c r="B568" s="66"/>
      <c r="C568" s="67"/>
      <c r="D568" s="66"/>
      <c r="E568" s="66"/>
      <c r="F568" s="66"/>
      <c r="I568" s="69"/>
      <c r="J568" s="69"/>
      <c r="K568" s="69"/>
      <c r="L568" s="70"/>
      <c r="M568" s="69"/>
      <c r="N568" s="69"/>
      <c r="Q568" s="73"/>
      <c r="R568" s="73"/>
      <c r="S568" s="73"/>
      <c r="T568" s="73"/>
      <c r="U568" s="73"/>
      <c r="V568" s="73"/>
      <c r="W568" s="73"/>
      <c r="X568" s="73"/>
    </row>
    <row r="569" spans="1:24" s="68" customFormat="1" x14ac:dyDescent="0.25">
      <c r="A569" s="71"/>
      <c r="B569" s="66"/>
      <c r="C569" s="67"/>
      <c r="D569" s="66"/>
      <c r="E569" s="66"/>
      <c r="F569" s="66"/>
      <c r="I569" s="69"/>
      <c r="J569" s="69"/>
      <c r="K569" s="69"/>
      <c r="L569" s="70"/>
      <c r="M569" s="69"/>
      <c r="N569" s="69"/>
      <c r="Q569" s="73"/>
      <c r="R569" s="73"/>
      <c r="S569" s="73"/>
      <c r="T569" s="73"/>
      <c r="U569" s="73"/>
      <c r="V569" s="73"/>
      <c r="W569" s="73"/>
      <c r="X569" s="73"/>
    </row>
    <row r="570" spans="1:24" s="68" customFormat="1" x14ac:dyDescent="0.25">
      <c r="A570" s="71"/>
      <c r="B570" s="66"/>
      <c r="C570" s="67"/>
      <c r="D570" s="66"/>
      <c r="E570" s="66"/>
      <c r="F570" s="66"/>
      <c r="I570" s="69"/>
      <c r="J570" s="69"/>
      <c r="K570" s="69"/>
      <c r="L570" s="70"/>
      <c r="M570" s="69"/>
      <c r="N570" s="69"/>
      <c r="Q570" s="73"/>
      <c r="R570" s="73"/>
      <c r="S570" s="73"/>
      <c r="T570" s="73"/>
      <c r="U570" s="73"/>
      <c r="V570" s="73"/>
      <c r="W570" s="73"/>
      <c r="X570" s="73"/>
    </row>
    <row r="571" spans="1:24" s="68" customFormat="1" x14ac:dyDescent="0.25">
      <c r="A571" s="71"/>
      <c r="B571" s="66"/>
      <c r="C571" s="67"/>
      <c r="D571" s="66"/>
      <c r="E571" s="66"/>
      <c r="F571" s="66"/>
      <c r="I571" s="69"/>
      <c r="J571" s="69"/>
      <c r="K571" s="69"/>
      <c r="L571" s="70"/>
      <c r="M571" s="69"/>
      <c r="N571" s="69"/>
      <c r="Q571" s="73"/>
      <c r="R571" s="73"/>
      <c r="S571" s="73"/>
      <c r="T571" s="73"/>
      <c r="U571" s="73"/>
      <c r="V571" s="73"/>
      <c r="W571" s="73"/>
      <c r="X571" s="73"/>
    </row>
    <row r="572" spans="1:24" s="68" customFormat="1" x14ac:dyDescent="0.25">
      <c r="A572" s="71"/>
      <c r="B572" s="66"/>
      <c r="C572" s="67"/>
      <c r="D572" s="66"/>
      <c r="E572" s="66"/>
      <c r="F572" s="66"/>
      <c r="I572" s="69"/>
      <c r="J572" s="69"/>
      <c r="K572" s="69"/>
      <c r="L572" s="70"/>
      <c r="M572" s="69"/>
      <c r="N572" s="69"/>
      <c r="Q572" s="73"/>
      <c r="R572" s="73"/>
      <c r="S572" s="73"/>
      <c r="T572" s="73"/>
      <c r="U572" s="73"/>
      <c r="V572" s="73"/>
      <c r="W572" s="73"/>
      <c r="X572" s="73"/>
    </row>
    <row r="573" spans="1:24" s="68" customFormat="1" x14ac:dyDescent="0.25">
      <c r="A573" s="71"/>
      <c r="B573" s="66"/>
      <c r="C573" s="67"/>
      <c r="D573" s="66"/>
      <c r="E573" s="66"/>
      <c r="F573" s="66"/>
      <c r="I573" s="69"/>
      <c r="J573" s="69"/>
      <c r="K573" s="69"/>
      <c r="L573" s="70"/>
      <c r="M573" s="69"/>
      <c r="N573" s="69"/>
      <c r="Q573" s="73"/>
      <c r="R573" s="73"/>
      <c r="S573" s="73"/>
      <c r="T573" s="73"/>
      <c r="U573" s="73"/>
      <c r="V573" s="73"/>
      <c r="W573" s="73"/>
      <c r="X573" s="73"/>
    </row>
    <row r="574" spans="1:24" s="68" customFormat="1" x14ac:dyDescent="0.25">
      <c r="A574" s="71"/>
      <c r="B574" s="66"/>
      <c r="C574" s="67"/>
      <c r="D574" s="66"/>
      <c r="E574" s="66"/>
      <c r="F574" s="66"/>
      <c r="I574" s="69"/>
      <c r="J574" s="69"/>
      <c r="K574" s="69"/>
      <c r="L574" s="70"/>
      <c r="M574" s="69"/>
      <c r="N574" s="69"/>
      <c r="Q574" s="73"/>
      <c r="R574" s="73"/>
      <c r="S574" s="73"/>
      <c r="T574" s="73"/>
      <c r="U574" s="73"/>
      <c r="V574" s="73"/>
      <c r="W574" s="73"/>
      <c r="X574" s="73"/>
    </row>
    <row r="575" spans="1:24" s="68" customFormat="1" x14ac:dyDescent="0.25">
      <c r="A575" s="71"/>
      <c r="B575" s="66"/>
      <c r="C575" s="67"/>
      <c r="D575" s="66"/>
      <c r="E575" s="66"/>
      <c r="F575" s="66"/>
      <c r="I575" s="69"/>
      <c r="J575" s="69"/>
      <c r="K575" s="69"/>
      <c r="L575" s="70"/>
      <c r="M575" s="69"/>
      <c r="N575" s="69"/>
      <c r="Q575" s="73"/>
      <c r="R575" s="73"/>
      <c r="S575" s="73"/>
      <c r="T575" s="73"/>
      <c r="U575" s="73"/>
      <c r="V575" s="73"/>
      <c r="W575" s="73"/>
      <c r="X575" s="73"/>
    </row>
    <row r="576" spans="1:24" s="68" customFormat="1" x14ac:dyDescent="0.25">
      <c r="A576" s="71"/>
      <c r="B576" s="66"/>
      <c r="C576" s="67"/>
      <c r="D576" s="66"/>
      <c r="E576" s="66"/>
      <c r="F576" s="66"/>
      <c r="I576" s="69"/>
      <c r="J576" s="69"/>
      <c r="K576" s="69"/>
      <c r="L576" s="70"/>
      <c r="M576" s="69"/>
      <c r="N576" s="69"/>
      <c r="Q576" s="73"/>
      <c r="R576" s="73"/>
      <c r="S576" s="73"/>
      <c r="T576" s="73"/>
      <c r="U576" s="73"/>
      <c r="V576" s="73"/>
      <c r="W576" s="73"/>
      <c r="X576" s="73"/>
    </row>
    <row r="577" spans="1:24" s="68" customFormat="1" x14ac:dyDescent="0.25">
      <c r="A577" s="71"/>
      <c r="B577" s="66"/>
      <c r="C577" s="67"/>
      <c r="D577" s="66"/>
      <c r="E577" s="66"/>
      <c r="F577" s="66"/>
      <c r="I577" s="69"/>
      <c r="J577" s="69"/>
      <c r="K577" s="69"/>
      <c r="L577" s="70"/>
      <c r="M577" s="69"/>
      <c r="N577" s="69"/>
      <c r="Q577" s="73"/>
      <c r="R577" s="73"/>
      <c r="S577" s="73"/>
      <c r="T577" s="73"/>
      <c r="U577" s="73"/>
      <c r="V577" s="73"/>
      <c r="W577" s="73"/>
      <c r="X577" s="73"/>
    </row>
    <row r="578" spans="1:24" s="68" customFormat="1" x14ac:dyDescent="0.25">
      <c r="A578" s="71"/>
      <c r="B578" s="66"/>
      <c r="C578" s="67"/>
      <c r="D578" s="66"/>
      <c r="E578" s="66"/>
      <c r="F578" s="66"/>
      <c r="I578" s="69"/>
      <c r="J578" s="69"/>
      <c r="K578" s="69"/>
      <c r="L578" s="70"/>
      <c r="M578" s="69"/>
      <c r="N578" s="69"/>
      <c r="Q578" s="73"/>
      <c r="R578" s="73"/>
      <c r="S578" s="73"/>
      <c r="T578" s="73"/>
      <c r="U578" s="73"/>
      <c r="V578" s="73"/>
      <c r="W578" s="73"/>
      <c r="X578" s="73"/>
    </row>
    <row r="579" spans="1:24" s="68" customFormat="1" x14ac:dyDescent="0.25">
      <c r="A579" s="71"/>
      <c r="B579" s="66"/>
      <c r="C579" s="67"/>
      <c r="D579" s="66"/>
      <c r="E579" s="66"/>
      <c r="F579" s="66"/>
      <c r="I579" s="69"/>
      <c r="J579" s="69"/>
      <c r="K579" s="69"/>
      <c r="L579" s="70"/>
      <c r="M579" s="69"/>
      <c r="N579" s="69"/>
      <c r="Q579" s="73"/>
      <c r="R579" s="73"/>
      <c r="S579" s="73"/>
      <c r="T579" s="73"/>
      <c r="U579" s="73"/>
      <c r="V579" s="73"/>
      <c r="W579" s="73"/>
      <c r="X579" s="73"/>
    </row>
    <row r="580" spans="1:24" s="68" customFormat="1" x14ac:dyDescent="0.25">
      <c r="A580" s="71"/>
      <c r="B580" s="66"/>
      <c r="C580" s="67"/>
      <c r="D580" s="66"/>
      <c r="E580" s="66"/>
      <c r="F580" s="66"/>
      <c r="I580" s="69"/>
      <c r="J580" s="69"/>
      <c r="K580" s="69"/>
      <c r="L580" s="70"/>
      <c r="M580" s="69"/>
      <c r="N580" s="69"/>
      <c r="Q580" s="73"/>
      <c r="R580" s="73"/>
      <c r="S580" s="73"/>
      <c r="T580" s="73"/>
      <c r="U580" s="73"/>
      <c r="V580" s="73"/>
      <c r="W580" s="73"/>
      <c r="X580" s="73"/>
    </row>
    <row r="581" spans="1:24" s="68" customFormat="1" x14ac:dyDescent="0.25">
      <c r="A581" s="71"/>
      <c r="B581" s="66"/>
      <c r="C581" s="67"/>
      <c r="D581" s="66"/>
      <c r="E581" s="66"/>
      <c r="F581" s="66"/>
      <c r="I581" s="69"/>
      <c r="J581" s="69"/>
      <c r="K581" s="69"/>
      <c r="L581" s="70"/>
      <c r="M581" s="69"/>
      <c r="N581" s="69"/>
      <c r="Q581" s="73"/>
      <c r="R581" s="73"/>
      <c r="S581" s="73"/>
      <c r="T581" s="73"/>
      <c r="U581" s="73"/>
      <c r="V581" s="73"/>
      <c r="W581" s="73"/>
      <c r="X581" s="73"/>
    </row>
    <row r="582" spans="1:24" s="68" customFormat="1" x14ac:dyDescent="0.25">
      <c r="A582" s="71"/>
      <c r="B582" s="66"/>
      <c r="C582" s="67"/>
      <c r="D582" s="66"/>
      <c r="E582" s="66"/>
      <c r="F582" s="66"/>
      <c r="I582" s="69"/>
      <c r="J582" s="69"/>
      <c r="K582" s="69"/>
      <c r="L582" s="70"/>
      <c r="M582" s="69"/>
      <c r="N582" s="69"/>
      <c r="Q582" s="73"/>
      <c r="R582" s="73"/>
      <c r="S582" s="73"/>
      <c r="T582" s="73"/>
      <c r="U582" s="73"/>
      <c r="V582" s="73"/>
      <c r="W582" s="73"/>
      <c r="X582" s="73"/>
    </row>
    <row r="583" spans="1:24" s="68" customFormat="1" x14ac:dyDescent="0.25">
      <c r="A583" s="71"/>
      <c r="B583" s="66"/>
      <c r="C583" s="67"/>
      <c r="D583" s="66"/>
      <c r="E583" s="66"/>
      <c r="F583" s="66"/>
      <c r="I583" s="69"/>
      <c r="J583" s="69"/>
      <c r="K583" s="69"/>
      <c r="L583" s="70"/>
      <c r="M583" s="69"/>
      <c r="N583" s="69"/>
      <c r="Q583" s="73"/>
      <c r="R583" s="73"/>
      <c r="S583" s="73"/>
      <c r="T583" s="73"/>
      <c r="U583" s="73"/>
      <c r="V583" s="73"/>
      <c r="W583" s="73"/>
      <c r="X583" s="73"/>
    </row>
    <row r="584" spans="1:24" s="68" customFormat="1" x14ac:dyDescent="0.25">
      <c r="A584" s="71"/>
      <c r="B584" s="66"/>
      <c r="C584" s="67"/>
      <c r="D584" s="66"/>
      <c r="E584" s="66"/>
      <c r="F584" s="66"/>
      <c r="I584" s="69"/>
      <c r="J584" s="69"/>
      <c r="K584" s="69"/>
      <c r="L584" s="70"/>
      <c r="M584" s="69"/>
      <c r="N584" s="69"/>
      <c r="Q584" s="73"/>
      <c r="R584" s="73"/>
      <c r="S584" s="73"/>
      <c r="T584" s="73"/>
      <c r="U584" s="73"/>
      <c r="V584" s="73"/>
      <c r="W584" s="73"/>
      <c r="X584" s="73"/>
    </row>
    <row r="585" spans="1:24" s="68" customFormat="1" x14ac:dyDescent="0.25">
      <c r="A585" s="71"/>
      <c r="B585" s="66"/>
      <c r="C585" s="67"/>
      <c r="D585" s="66"/>
      <c r="E585" s="66"/>
      <c r="F585" s="66"/>
      <c r="I585" s="69"/>
      <c r="J585" s="69"/>
      <c r="K585" s="69"/>
      <c r="L585" s="70"/>
      <c r="M585" s="69"/>
      <c r="N585" s="69"/>
      <c r="Q585" s="73"/>
      <c r="R585" s="73"/>
      <c r="S585" s="73"/>
      <c r="T585" s="73"/>
      <c r="U585" s="73"/>
      <c r="V585" s="73"/>
      <c r="W585" s="73"/>
      <c r="X585" s="73"/>
    </row>
    <row r="586" spans="1:24" s="68" customFormat="1" x14ac:dyDescent="0.25">
      <c r="A586" s="71"/>
      <c r="B586" s="66"/>
      <c r="C586" s="67"/>
      <c r="D586" s="66"/>
      <c r="E586" s="66"/>
      <c r="F586" s="66"/>
      <c r="I586" s="69"/>
      <c r="J586" s="69"/>
      <c r="K586" s="69"/>
      <c r="L586" s="70"/>
      <c r="M586" s="69"/>
      <c r="N586" s="69"/>
      <c r="Q586" s="73"/>
      <c r="R586" s="73"/>
      <c r="S586" s="73"/>
      <c r="T586" s="73"/>
      <c r="U586" s="73"/>
      <c r="V586" s="73"/>
      <c r="W586" s="73"/>
      <c r="X586" s="73"/>
    </row>
    <row r="587" spans="1:24" s="68" customFormat="1" x14ac:dyDescent="0.25">
      <c r="A587" s="71"/>
      <c r="B587" s="66"/>
      <c r="C587" s="67"/>
      <c r="D587" s="66"/>
      <c r="E587" s="66"/>
      <c r="F587" s="66"/>
      <c r="I587" s="69"/>
      <c r="J587" s="69"/>
      <c r="K587" s="69"/>
      <c r="L587" s="70"/>
      <c r="M587" s="69"/>
      <c r="N587" s="69"/>
      <c r="Q587" s="73"/>
      <c r="R587" s="73"/>
      <c r="S587" s="73"/>
      <c r="T587" s="73"/>
      <c r="U587" s="73"/>
      <c r="V587" s="73"/>
      <c r="W587" s="73"/>
      <c r="X587" s="73"/>
    </row>
    <row r="588" spans="1:24" s="68" customFormat="1" x14ac:dyDescent="0.25">
      <c r="A588" s="71"/>
      <c r="B588" s="66"/>
      <c r="C588" s="67"/>
      <c r="D588" s="66"/>
      <c r="E588" s="66"/>
      <c r="F588" s="66"/>
      <c r="I588" s="69"/>
      <c r="J588" s="69"/>
      <c r="K588" s="69"/>
      <c r="L588" s="70"/>
      <c r="M588" s="69"/>
      <c r="N588" s="69"/>
      <c r="Q588" s="73"/>
      <c r="R588" s="73"/>
      <c r="S588" s="73"/>
      <c r="T588" s="73"/>
      <c r="U588" s="73"/>
      <c r="V588" s="73"/>
      <c r="W588" s="73"/>
      <c r="X588" s="73"/>
    </row>
    <row r="589" spans="1:24" s="68" customFormat="1" x14ac:dyDescent="0.25">
      <c r="A589" s="71"/>
      <c r="B589" s="66"/>
      <c r="C589" s="67"/>
      <c r="D589" s="66"/>
      <c r="E589" s="66"/>
      <c r="F589" s="66"/>
      <c r="I589" s="69"/>
      <c r="J589" s="69"/>
      <c r="K589" s="69"/>
      <c r="L589" s="70"/>
      <c r="M589" s="69"/>
      <c r="N589" s="69"/>
      <c r="Q589" s="73"/>
      <c r="R589" s="73"/>
      <c r="S589" s="73"/>
      <c r="T589" s="73"/>
      <c r="U589" s="73"/>
      <c r="V589" s="73"/>
      <c r="W589" s="73"/>
      <c r="X589" s="73"/>
    </row>
    <row r="590" spans="1:24" s="68" customFormat="1" x14ac:dyDescent="0.25">
      <c r="A590" s="71"/>
      <c r="B590" s="66"/>
      <c r="C590" s="67"/>
      <c r="D590" s="66"/>
      <c r="E590" s="66"/>
      <c r="F590" s="66"/>
      <c r="I590" s="69"/>
      <c r="J590" s="69"/>
      <c r="K590" s="69"/>
      <c r="L590" s="70"/>
      <c r="M590" s="69"/>
      <c r="N590" s="69"/>
      <c r="Q590" s="73"/>
      <c r="R590" s="73"/>
      <c r="S590" s="73"/>
      <c r="T590" s="73"/>
      <c r="U590" s="73"/>
      <c r="V590" s="73"/>
      <c r="W590" s="73"/>
      <c r="X590" s="73"/>
    </row>
    <row r="591" spans="1:24" s="68" customFormat="1" x14ac:dyDescent="0.25">
      <c r="A591" s="71"/>
      <c r="B591" s="66"/>
      <c r="C591" s="67"/>
      <c r="D591" s="66"/>
      <c r="E591" s="66"/>
      <c r="F591" s="66"/>
      <c r="I591" s="69"/>
      <c r="J591" s="69"/>
      <c r="K591" s="69"/>
      <c r="L591" s="70"/>
      <c r="M591" s="69"/>
      <c r="N591" s="69"/>
      <c r="Q591" s="73"/>
      <c r="R591" s="73"/>
      <c r="S591" s="73"/>
      <c r="T591" s="73"/>
      <c r="U591" s="73"/>
      <c r="V591" s="73"/>
      <c r="W591" s="73"/>
      <c r="X591" s="73"/>
    </row>
    <row r="592" spans="1:24" s="68" customFormat="1" x14ac:dyDescent="0.25">
      <c r="A592" s="71"/>
      <c r="B592" s="66"/>
      <c r="C592" s="67"/>
      <c r="D592" s="66"/>
      <c r="E592" s="66"/>
      <c r="F592" s="66"/>
      <c r="I592" s="69"/>
      <c r="J592" s="69"/>
      <c r="K592" s="69"/>
      <c r="L592" s="70"/>
      <c r="M592" s="69"/>
      <c r="N592" s="69"/>
      <c r="Q592" s="73"/>
      <c r="R592" s="73"/>
      <c r="S592" s="73"/>
      <c r="T592" s="73"/>
      <c r="U592" s="73"/>
      <c r="V592" s="73"/>
      <c r="W592" s="73"/>
      <c r="X592" s="73"/>
    </row>
    <row r="593" spans="1:24" s="68" customFormat="1" x14ac:dyDescent="0.25">
      <c r="A593" s="71"/>
      <c r="B593" s="66"/>
      <c r="C593" s="67"/>
      <c r="D593" s="66"/>
      <c r="E593" s="66"/>
      <c r="F593" s="66"/>
      <c r="I593" s="69"/>
      <c r="J593" s="69"/>
      <c r="K593" s="69"/>
      <c r="L593" s="70"/>
      <c r="M593" s="69"/>
      <c r="N593" s="69"/>
      <c r="Q593" s="73"/>
      <c r="R593" s="73"/>
      <c r="S593" s="73"/>
      <c r="T593" s="73"/>
      <c r="U593" s="73"/>
      <c r="V593" s="73"/>
      <c r="W593" s="73"/>
      <c r="X593" s="73"/>
    </row>
    <row r="594" spans="1:24" s="68" customFormat="1" x14ac:dyDescent="0.25">
      <c r="A594" s="71"/>
      <c r="B594" s="66"/>
      <c r="C594" s="67"/>
      <c r="D594" s="66"/>
      <c r="E594" s="66"/>
      <c r="F594" s="66"/>
      <c r="I594" s="69"/>
      <c r="J594" s="69"/>
      <c r="K594" s="69"/>
      <c r="L594" s="70"/>
      <c r="M594" s="69"/>
      <c r="N594" s="69"/>
      <c r="Q594" s="73"/>
      <c r="R594" s="73"/>
      <c r="S594" s="73"/>
      <c r="T594" s="73"/>
      <c r="U594" s="73"/>
      <c r="V594" s="73"/>
      <c r="W594" s="73"/>
      <c r="X594" s="73"/>
    </row>
    <row r="595" spans="1:24" s="68" customFormat="1" x14ac:dyDescent="0.25">
      <c r="A595" s="71"/>
      <c r="B595" s="66"/>
      <c r="C595" s="67"/>
      <c r="D595" s="66"/>
      <c r="E595" s="66"/>
      <c r="F595" s="66"/>
      <c r="I595" s="69"/>
      <c r="J595" s="69"/>
      <c r="K595" s="69"/>
      <c r="L595" s="70"/>
      <c r="M595" s="69"/>
      <c r="N595" s="69"/>
      <c r="Q595" s="73"/>
      <c r="R595" s="73"/>
      <c r="S595" s="73"/>
      <c r="T595" s="73"/>
      <c r="U595" s="73"/>
      <c r="V595" s="73"/>
      <c r="W595" s="73"/>
      <c r="X595" s="73"/>
    </row>
    <row r="596" spans="1:24" s="68" customFormat="1" x14ac:dyDescent="0.25">
      <c r="A596" s="71"/>
      <c r="B596" s="66"/>
      <c r="C596" s="67"/>
      <c r="D596" s="66"/>
      <c r="E596" s="66"/>
      <c r="F596" s="66"/>
      <c r="I596" s="69"/>
      <c r="J596" s="69"/>
      <c r="K596" s="69"/>
      <c r="L596" s="70"/>
      <c r="M596" s="69"/>
      <c r="N596" s="69"/>
      <c r="Q596" s="73"/>
      <c r="R596" s="73"/>
      <c r="S596" s="73"/>
      <c r="T596" s="73"/>
      <c r="U596" s="73"/>
      <c r="V596" s="73"/>
      <c r="W596" s="73"/>
      <c r="X596" s="73"/>
    </row>
    <row r="597" spans="1:24" s="68" customFormat="1" x14ac:dyDescent="0.25">
      <c r="A597" s="71"/>
      <c r="B597" s="66"/>
      <c r="C597" s="67"/>
      <c r="D597" s="66"/>
      <c r="E597" s="66"/>
      <c r="F597" s="66"/>
      <c r="I597" s="69"/>
      <c r="J597" s="69"/>
      <c r="K597" s="69"/>
      <c r="L597" s="70"/>
      <c r="M597" s="69"/>
      <c r="N597" s="69"/>
      <c r="Q597" s="73"/>
      <c r="R597" s="73"/>
      <c r="S597" s="73"/>
      <c r="T597" s="73"/>
      <c r="U597" s="73"/>
      <c r="V597" s="73"/>
      <c r="W597" s="73"/>
      <c r="X597" s="73"/>
    </row>
    <row r="598" spans="1:24" s="68" customFormat="1" x14ac:dyDescent="0.25">
      <c r="A598" s="71"/>
      <c r="B598" s="66"/>
      <c r="C598" s="67"/>
      <c r="D598" s="66"/>
      <c r="E598" s="66"/>
      <c r="F598" s="66"/>
      <c r="I598" s="69"/>
      <c r="J598" s="69"/>
      <c r="K598" s="69"/>
      <c r="L598" s="70"/>
      <c r="M598" s="69"/>
      <c r="N598" s="69"/>
      <c r="Q598" s="73"/>
      <c r="R598" s="73"/>
      <c r="S598" s="73"/>
      <c r="T598" s="73"/>
      <c r="U598" s="73"/>
      <c r="V598" s="73"/>
      <c r="W598" s="73"/>
      <c r="X598" s="73"/>
    </row>
    <row r="599" spans="1:24" s="68" customFormat="1" x14ac:dyDescent="0.25">
      <c r="A599" s="71"/>
      <c r="B599" s="66"/>
      <c r="C599" s="67"/>
      <c r="D599" s="66"/>
      <c r="E599" s="66"/>
      <c r="F599" s="66"/>
      <c r="I599" s="69"/>
      <c r="J599" s="69"/>
      <c r="K599" s="69"/>
      <c r="L599" s="70"/>
      <c r="M599" s="69"/>
      <c r="N599" s="69"/>
      <c r="Q599" s="73"/>
      <c r="R599" s="73"/>
      <c r="S599" s="73"/>
      <c r="T599" s="73"/>
      <c r="U599" s="73"/>
      <c r="V599" s="73"/>
      <c r="W599" s="73"/>
      <c r="X599" s="73"/>
    </row>
    <row r="600" spans="1:24" s="68" customFormat="1" x14ac:dyDescent="0.25">
      <c r="A600" s="71"/>
      <c r="B600" s="66"/>
      <c r="C600" s="67"/>
      <c r="D600" s="66"/>
      <c r="E600" s="66"/>
      <c r="F600" s="66"/>
      <c r="I600" s="69"/>
      <c r="J600" s="69"/>
      <c r="K600" s="69"/>
      <c r="L600" s="70"/>
      <c r="M600" s="69"/>
      <c r="N600" s="69"/>
      <c r="Q600" s="73"/>
      <c r="R600" s="73"/>
      <c r="S600" s="73"/>
      <c r="T600" s="73"/>
      <c r="U600" s="73"/>
      <c r="V600" s="73"/>
      <c r="W600" s="73"/>
      <c r="X600" s="73"/>
    </row>
    <row r="601" spans="1:24" s="68" customFormat="1" x14ac:dyDescent="0.25">
      <c r="A601" s="71"/>
      <c r="B601" s="66"/>
      <c r="C601" s="67"/>
      <c r="D601" s="66"/>
      <c r="E601" s="66"/>
      <c r="F601" s="66"/>
      <c r="I601" s="69"/>
      <c r="J601" s="69"/>
      <c r="K601" s="69"/>
      <c r="L601" s="70"/>
      <c r="M601" s="69"/>
      <c r="N601" s="69"/>
      <c r="Q601" s="73"/>
      <c r="R601" s="73"/>
      <c r="S601" s="73"/>
      <c r="T601" s="73"/>
      <c r="U601" s="73"/>
      <c r="V601" s="73"/>
      <c r="W601" s="73"/>
      <c r="X601" s="73"/>
    </row>
    <row r="602" spans="1:24" s="68" customFormat="1" x14ac:dyDescent="0.25">
      <c r="A602" s="71"/>
      <c r="B602" s="66"/>
      <c r="C602" s="67"/>
      <c r="D602" s="66"/>
      <c r="E602" s="66"/>
      <c r="F602" s="66"/>
      <c r="I602" s="69"/>
      <c r="J602" s="69"/>
      <c r="K602" s="69"/>
      <c r="L602" s="70"/>
      <c r="M602" s="69"/>
      <c r="N602" s="69"/>
      <c r="Q602" s="73"/>
      <c r="R602" s="73"/>
      <c r="S602" s="73"/>
      <c r="T602" s="73"/>
      <c r="U602" s="73"/>
      <c r="V602" s="73"/>
      <c r="W602" s="73"/>
      <c r="X602" s="73"/>
    </row>
    <row r="603" spans="1:24" s="68" customFormat="1" x14ac:dyDescent="0.25">
      <c r="A603" s="71"/>
      <c r="B603" s="66"/>
      <c r="C603" s="67"/>
      <c r="D603" s="66"/>
      <c r="E603" s="66"/>
      <c r="F603" s="66"/>
      <c r="I603" s="69"/>
      <c r="J603" s="69"/>
      <c r="K603" s="69"/>
      <c r="L603" s="70"/>
      <c r="M603" s="69"/>
      <c r="N603" s="69"/>
      <c r="Q603" s="73"/>
      <c r="R603" s="73"/>
      <c r="S603" s="73"/>
      <c r="T603" s="73"/>
      <c r="U603" s="73"/>
      <c r="V603" s="73"/>
      <c r="W603" s="73"/>
      <c r="X603" s="73"/>
    </row>
    <row r="604" spans="1:24" s="68" customFormat="1" x14ac:dyDescent="0.25">
      <c r="A604" s="71"/>
      <c r="B604" s="66"/>
      <c r="C604" s="67"/>
      <c r="D604" s="66"/>
      <c r="E604" s="66"/>
      <c r="F604" s="66"/>
      <c r="I604" s="69"/>
      <c r="J604" s="69"/>
      <c r="K604" s="69"/>
      <c r="L604" s="70"/>
      <c r="M604" s="69"/>
      <c r="N604" s="69"/>
      <c r="Q604" s="73"/>
      <c r="R604" s="73"/>
      <c r="S604" s="73"/>
      <c r="T604" s="73"/>
      <c r="U604" s="73"/>
      <c r="V604" s="73"/>
      <c r="W604" s="73"/>
      <c r="X604" s="73"/>
    </row>
    <row r="605" spans="1:24" s="68" customFormat="1" x14ac:dyDescent="0.25">
      <c r="A605" s="71"/>
      <c r="B605" s="66"/>
      <c r="C605" s="67"/>
      <c r="D605" s="66"/>
      <c r="E605" s="66"/>
      <c r="F605" s="66"/>
      <c r="I605" s="69"/>
      <c r="J605" s="69"/>
      <c r="K605" s="69"/>
      <c r="L605" s="70"/>
      <c r="M605" s="69"/>
      <c r="N605" s="69"/>
      <c r="Q605" s="73"/>
      <c r="R605" s="73"/>
      <c r="S605" s="73"/>
      <c r="T605" s="73"/>
      <c r="U605" s="73"/>
      <c r="V605" s="73"/>
      <c r="W605" s="73"/>
      <c r="X605" s="73"/>
    </row>
    <row r="606" spans="1:24" s="68" customFormat="1" x14ac:dyDescent="0.25">
      <c r="A606" s="71"/>
      <c r="B606" s="66"/>
      <c r="C606" s="67"/>
      <c r="D606" s="66"/>
      <c r="E606" s="66"/>
      <c r="F606" s="66"/>
      <c r="I606" s="69"/>
      <c r="J606" s="69"/>
      <c r="K606" s="69"/>
      <c r="L606" s="70"/>
      <c r="M606" s="69"/>
      <c r="N606" s="69"/>
      <c r="Q606" s="73"/>
      <c r="R606" s="73"/>
      <c r="S606" s="73"/>
      <c r="T606" s="73"/>
      <c r="U606" s="73"/>
      <c r="V606" s="73"/>
      <c r="W606" s="73"/>
      <c r="X606" s="73"/>
    </row>
    <row r="607" spans="1:24" s="68" customFormat="1" x14ac:dyDescent="0.25">
      <c r="A607" s="71"/>
      <c r="B607" s="66"/>
      <c r="C607" s="67"/>
      <c r="D607" s="66"/>
      <c r="E607" s="66"/>
      <c r="F607" s="66"/>
      <c r="I607" s="69"/>
      <c r="J607" s="69"/>
      <c r="K607" s="69"/>
      <c r="L607" s="70"/>
      <c r="M607" s="69"/>
      <c r="N607" s="69"/>
      <c r="Q607" s="73"/>
      <c r="R607" s="73"/>
      <c r="S607" s="73"/>
      <c r="T607" s="73"/>
      <c r="U607" s="73"/>
      <c r="V607" s="73"/>
      <c r="W607" s="73"/>
      <c r="X607" s="73"/>
    </row>
    <row r="608" spans="1:24" s="68" customFormat="1" x14ac:dyDescent="0.25">
      <c r="A608" s="71"/>
      <c r="B608" s="66"/>
      <c r="C608" s="67"/>
      <c r="D608" s="66"/>
      <c r="E608" s="66"/>
      <c r="F608" s="66"/>
      <c r="I608" s="69"/>
      <c r="J608" s="69"/>
      <c r="K608" s="69"/>
      <c r="L608" s="70"/>
      <c r="M608" s="69"/>
      <c r="N608" s="69"/>
      <c r="Q608" s="73"/>
      <c r="R608" s="73"/>
      <c r="S608" s="73"/>
      <c r="T608" s="73"/>
      <c r="U608" s="73"/>
      <c r="V608" s="73"/>
      <c r="W608" s="73"/>
      <c r="X608" s="73"/>
    </row>
    <row r="609" spans="1:24" s="68" customFormat="1" x14ac:dyDescent="0.25">
      <c r="A609" s="71"/>
      <c r="B609" s="66"/>
      <c r="C609" s="67"/>
      <c r="D609" s="66"/>
      <c r="E609" s="66"/>
      <c r="F609" s="66"/>
      <c r="I609" s="69"/>
      <c r="J609" s="69"/>
      <c r="K609" s="69"/>
      <c r="L609" s="70"/>
      <c r="M609" s="69"/>
      <c r="N609" s="69"/>
      <c r="Q609" s="73"/>
      <c r="R609" s="73"/>
      <c r="S609" s="73"/>
      <c r="T609" s="73"/>
      <c r="U609" s="73"/>
      <c r="V609" s="73"/>
      <c r="W609" s="73"/>
      <c r="X609" s="73"/>
    </row>
    <row r="610" spans="1:24" s="68" customFormat="1" x14ac:dyDescent="0.25">
      <c r="A610" s="71"/>
      <c r="B610" s="66"/>
      <c r="C610" s="67"/>
      <c r="D610" s="66"/>
      <c r="E610" s="66"/>
      <c r="F610" s="66"/>
      <c r="I610" s="69"/>
      <c r="J610" s="69"/>
      <c r="K610" s="69"/>
      <c r="L610" s="70"/>
      <c r="M610" s="69"/>
      <c r="N610" s="69"/>
      <c r="Q610" s="73"/>
      <c r="R610" s="73"/>
      <c r="S610" s="73"/>
      <c r="T610" s="73"/>
      <c r="U610" s="73"/>
      <c r="V610" s="73"/>
      <c r="W610" s="73"/>
      <c r="X610" s="73"/>
    </row>
    <row r="611" spans="1:24" s="68" customFormat="1" x14ac:dyDescent="0.25">
      <c r="A611" s="71"/>
      <c r="B611" s="66"/>
      <c r="C611" s="67"/>
      <c r="D611" s="66"/>
      <c r="E611" s="66"/>
      <c r="F611" s="66"/>
      <c r="I611" s="69"/>
      <c r="J611" s="69"/>
      <c r="K611" s="69"/>
      <c r="L611" s="70"/>
      <c r="M611" s="69"/>
      <c r="N611" s="69"/>
      <c r="Q611" s="73"/>
      <c r="R611" s="73"/>
      <c r="S611" s="73"/>
      <c r="T611" s="73"/>
      <c r="U611" s="73"/>
      <c r="V611" s="73"/>
      <c r="W611" s="73"/>
      <c r="X611" s="73"/>
    </row>
    <row r="612" spans="1:24" s="68" customFormat="1" x14ac:dyDescent="0.25">
      <c r="A612" s="71"/>
      <c r="B612" s="66"/>
      <c r="C612" s="67"/>
      <c r="D612" s="66"/>
      <c r="E612" s="66"/>
      <c r="F612" s="66"/>
      <c r="I612" s="69"/>
      <c r="J612" s="69"/>
      <c r="K612" s="69"/>
      <c r="L612" s="70"/>
      <c r="M612" s="69"/>
      <c r="N612" s="69"/>
      <c r="Q612" s="73"/>
      <c r="R612" s="73"/>
      <c r="S612" s="73"/>
      <c r="T612" s="73"/>
      <c r="U612" s="73"/>
      <c r="V612" s="73"/>
      <c r="W612" s="73"/>
      <c r="X612" s="73"/>
    </row>
    <row r="613" spans="1:24" s="68" customFormat="1" x14ac:dyDescent="0.25">
      <c r="A613" s="71"/>
      <c r="B613" s="66"/>
      <c r="C613" s="67"/>
      <c r="D613" s="66"/>
      <c r="E613" s="66"/>
      <c r="F613" s="66"/>
      <c r="I613" s="69"/>
      <c r="J613" s="69"/>
      <c r="K613" s="69"/>
      <c r="L613" s="70"/>
      <c r="M613" s="69"/>
      <c r="N613" s="69"/>
      <c r="Q613" s="73"/>
      <c r="R613" s="73"/>
      <c r="S613" s="73"/>
      <c r="T613" s="73"/>
      <c r="U613" s="73"/>
      <c r="V613" s="73"/>
      <c r="W613" s="73"/>
      <c r="X613" s="73"/>
    </row>
    <row r="614" spans="1:24" s="68" customFormat="1" x14ac:dyDescent="0.25">
      <c r="A614" s="71"/>
      <c r="B614" s="66"/>
      <c r="C614" s="67"/>
      <c r="D614" s="66"/>
      <c r="E614" s="66"/>
      <c r="F614" s="66"/>
      <c r="I614" s="69"/>
      <c r="J614" s="69"/>
      <c r="K614" s="69"/>
      <c r="L614" s="70"/>
      <c r="M614" s="69"/>
      <c r="N614" s="69"/>
      <c r="Q614" s="73"/>
      <c r="R614" s="73"/>
      <c r="S614" s="73"/>
      <c r="T614" s="73"/>
      <c r="U614" s="73"/>
      <c r="V614" s="73"/>
      <c r="W614" s="73"/>
      <c r="X614" s="73"/>
    </row>
    <row r="615" spans="1:24" s="68" customFormat="1" x14ac:dyDescent="0.25">
      <c r="A615" s="71"/>
      <c r="B615" s="66"/>
      <c r="C615" s="67"/>
      <c r="D615" s="66"/>
      <c r="E615" s="66"/>
      <c r="F615" s="66"/>
      <c r="I615" s="69"/>
      <c r="J615" s="69"/>
      <c r="K615" s="69"/>
      <c r="L615" s="70"/>
      <c r="M615" s="69"/>
      <c r="N615" s="69"/>
      <c r="Q615" s="73"/>
      <c r="R615" s="73"/>
      <c r="S615" s="73"/>
      <c r="T615" s="73"/>
      <c r="U615" s="73"/>
      <c r="V615" s="73"/>
      <c r="W615" s="73"/>
      <c r="X615" s="73"/>
    </row>
    <row r="616" spans="1:24" s="68" customFormat="1" x14ac:dyDescent="0.25">
      <c r="A616" s="71"/>
      <c r="B616" s="66"/>
      <c r="C616" s="67"/>
      <c r="D616" s="66"/>
      <c r="E616" s="66"/>
      <c r="F616" s="66"/>
      <c r="I616" s="69"/>
      <c r="J616" s="69"/>
      <c r="K616" s="69"/>
      <c r="L616" s="70"/>
      <c r="M616" s="69"/>
      <c r="N616" s="69"/>
      <c r="Q616" s="73"/>
      <c r="R616" s="73"/>
      <c r="S616" s="73"/>
      <c r="T616" s="73"/>
      <c r="U616" s="73"/>
      <c r="V616" s="73"/>
      <c r="W616" s="73"/>
      <c r="X616" s="73"/>
    </row>
    <row r="617" spans="1:24" s="68" customFormat="1" x14ac:dyDescent="0.25">
      <c r="A617" s="71"/>
      <c r="B617" s="66"/>
      <c r="C617" s="67"/>
      <c r="D617" s="66"/>
      <c r="E617" s="66"/>
      <c r="F617" s="66"/>
      <c r="I617" s="69"/>
      <c r="J617" s="69"/>
      <c r="K617" s="69"/>
      <c r="L617" s="70"/>
      <c r="M617" s="69"/>
      <c r="N617" s="69"/>
      <c r="Q617" s="73"/>
      <c r="R617" s="73"/>
      <c r="S617" s="73"/>
      <c r="T617" s="73"/>
      <c r="U617" s="73"/>
      <c r="V617" s="73"/>
      <c r="W617" s="73"/>
      <c r="X617" s="73"/>
    </row>
    <row r="618" spans="1:24" s="68" customFormat="1" x14ac:dyDescent="0.25">
      <c r="A618" s="71"/>
      <c r="B618" s="66"/>
      <c r="C618" s="67"/>
      <c r="D618" s="66"/>
      <c r="E618" s="66"/>
      <c r="F618" s="66"/>
      <c r="I618" s="69"/>
      <c r="J618" s="69"/>
      <c r="K618" s="69"/>
      <c r="L618" s="70"/>
      <c r="M618" s="69"/>
      <c r="N618" s="69"/>
      <c r="Q618" s="73"/>
      <c r="R618" s="73"/>
      <c r="S618" s="73"/>
      <c r="T618" s="73"/>
      <c r="U618" s="73"/>
      <c r="V618" s="73"/>
      <c r="W618" s="73"/>
      <c r="X618" s="73"/>
    </row>
    <row r="619" spans="1:24" s="68" customFormat="1" x14ac:dyDescent="0.25">
      <c r="A619" s="71"/>
      <c r="B619" s="66"/>
      <c r="C619" s="67"/>
      <c r="D619" s="66"/>
      <c r="E619" s="66"/>
      <c r="F619" s="66"/>
      <c r="I619" s="69"/>
      <c r="J619" s="69"/>
      <c r="K619" s="69"/>
      <c r="L619" s="70"/>
      <c r="M619" s="69"/>
      <c r="N619" s="69"/>
      <c r="Q619" s="73"/>
      <c r="R619" s="73"/>
      <c r="S619" s="73"/>
      <c r="T619" s="73"/>
      <c r="U619" s="73"/>
      <c r="V619" s="73"/>
      <c r="W619" s="73"/>
      <c r="X619" s="73"/>
    </row>
    <row r="620" spans="1:24" s="68" customFormat="1" x14ac:dyDescent="0.25">
      <c r="A620" s="71"/>
      <c r="B620" s="66"/>
      <c r="C620" s="67"/>
      <c r="D620" s="66"/>
      <c r="E620" s="66"/>
      <c r="F620" s="66"/>
      <c r="I620" s="69"/>
      <c r="J620" s="69"/>
      <c r="K620" s="69"/>
      <c r="L620" s="70"/>
      <c r="M620" s="69"/>
      <c r="N620" s="69"/>
      <c r="Q620" s="73"/>
      <c r="R620" s="73"/>
      <c r="S620" s="73"/>
      <c r="T620" s="73"/>
      <c r="U620" s="73"/>
      <c r="V620" s="73"/>
      <c r="W620" s="73"/>
      <c r="X620" s="73"/>
    </row>
    <row r="621" spans="1:24" s="68" customFormat="1" x14ac:dyDescent="0.25">
      <c r="A621" s="71"/>
      <c r="B621" s="66"/>
      <c r="C621" s="67"/>
      <c r="D621" s="66"/>
      <c r="E621" s="66"/>
      <c r="F621" s="66"/>
      <c r="I621" s="69"/>
      <c r="J621" s="69"/>
      <c r="K621" s="69"/>
      <c r="L621" s="70"/>
      <c r="M621" s="69"/>
      <c r="N621" s="69"/>
      <c r="Q621" s="73"/>
      <c r="R621" s="73"/>
      <c r="S621" s="73"/>
      <c r="T621" s="73"/>
      <c r="U621" s="73"/>
      <c r="V621" s="73"/>
      <c r="W621" s="73"/>
      <c r="X621" s="73"/>
    </row>
    <row r="622" spans="1:24" s="68" customFormat="1" x14ac:dyDescent="0.25">
      <c r="A622" s="71"/>
      <c r="B622" s="66"/>
      <c r="C622" s="67"/>
      <c r="D622" s="66"/>
      <c r="E622" s="66"/>
      <c r="F622" s="66"/>
      <c r="I622" s="69"/>
      <c r="J622" s="69"/>
      <c r="K622" s="69"/>
      <c r="L622" s="70"/>
      <c r="M622" s="69"/>
      <c r="N622" s="69"/>
      <c r="Q622" s="73"/>
      <c r="R622" s="73"/>
      <c r="S622" s="73"/>
      <c r="T622" s="73"/>
      <c r="U622" s="73"/>
      <c r="V622" s="73"/>
      <c r="W622" s="73"/>
      <c r="X622" s="73"/>
    </row>
    <row r="623" spans="1:24" s="68" customFormat="1" x14ac:dyDescent="0.25">
      <c r="A623" s="71"/>
      <c r="B623" s="66"/>
      <c r="C623" s="67"/>
      <c r="D623" s="66"/>
      <c r="E623" s="66"/>
      <c r="F623" s="66"/>
      <c r="I623" s="69"/>
      <c r="J623" s="69"/>
      <c r="K623" s="69"/>
      <c r="L623" s="70"/>
      <c r="M623" s="69"/>
      <c r="N623" s="69"/>
      <c r="Q623" s="73"/>
      <c r="R623" s="73"/>
      <c r="S623" s="73"/>
      <c r="T623" s="73"/>
      <c r="U623" s="73"/>
      <c r="V623" s="73"/>
      <c r="W623" s="73"/>
      <c r="X623" s="73"/>
    </row>
    <row r="624" spans="1:24" s="68" customFormat="1" x14ac:dyDescent="0.25">
      <c r="A624" s="71"/>
      <c r="B624" s="66"/>
      <c r="C624" s="67"/>
      <c r="D624" s="66"/>
      <c r="E624" s="66"/>
      <c r="F624" s="66"/>
      <c r="I624" s="69"/>
      <c r="J624" s="69"/>
      <c r="K624" s="69"/>
      <c r="L624" s="70"/>
      <c r="M624" s="69"/>
      <c r="N624" s="69"/>
      <c r="Q624" s="73"/>
      <c r="R624" s="73"/>
      <c r="S624" s="73"/>
      <c r="T624" s="73"/>
      <c r="U624" s="73"/>
      <c r="V624" s="73"/>
      <c r="W624" s="73"/>
      <c r="X624" s="73"/>
    </row>
    <row r="625" spans="1:24" s="68" customFormat="1" x14ac:dyDescent="0.25">
      <c r="A625" s="71"/>
      <c r="B625" s="66"/>
      <c r="C625" s="67"/>
      <c r="D625" s="66"/>
      <c r="E625" s="66"/>
      <c r="F625" s="66"/>
      <c r="I625" s="69"/>
      <c r="J625" s="69"/>
      <c r="K625" s="69"/>
      <c r="L625" s="70"/>
      <c r="M625" s="69"/>
      <c r="N625" s="69"/>
      <c r="Q625" s="73"/>
      <c r="R625" s="73"/>
      <c r="S625" s="73"/>
      <c r="T625" s="73"/>
      <c r="U625" s="73"/>
      <c r="V625" s="73"/>
      <c r="W625" s="73"/>
      <c r="X625" s="73"/>
    </row>
    <row r="626" spans="1:24" s="68" customFormat="1" x14ac:dyDescent="0.25">
      <c r="A626" s="71"/>
      <c r="B626" s="66"/>
      <c r="C626" s="67"/>
      <c r="D626" s="66"/>
      <c r="E626" s="66"/>
      <c r="F626" s="66"/>
      <c r="I626" s="69"/>
      <c r="J626" s="69"/>
      <c r="K626" s="69"/>
      <c r="L626" s="70"/>
      <c r="M626" s="69"/>
      <c r="N626" s="69"/>
      <c r="Q626" s="73"/>
      <c r="R626" s="73"/>
      <c r="S626" s="73"/>
      <c r="T626" s="73"/>
      <c r="U626" s="73"/>
      <c r="V626" s="73"/>
      <c r="W626" s="73"/>
      <c r="X626" s="73"/>
    </row>
    <row r="627" spans="1:24" s="68" customFormat="1" x14ac:dyDescent="0.25">
      <c r="A627" s="71"/>
      <c r="B627" s="66"/>
      <c r="C627" s="67"/>
      <c r="D627" s="66"/>
      <c r="E627" s="66"/>
      <c r="F627" s="66"/>
      <c r="I627" s="69"/>
      <c r="J627" s="69"/>
      <c r="K627" s="69"/>
      <c r="L627" s="70"/>
      <c r="M627" s="69"/>
      <c r="N627" s="69"/>
      <c r="Q627" s="73"/>
      <c r="R627" s="73"/>
      <c r="S627" s="73"/>
      <c r="T627" s="73"/>
      <c r="U627" s="73"/>
      <c r="V627" s="73"/>
      <c r="W627" s="73"/>
      <c r="X627" s="73"/>
    </row>
    <row r="628" spans="1:24" s="68" customFormat="1" x14ac:dyDescent="0.25">
      <c r="A628" s="71"/>
      <c r="B628" s="66"/>
      <c r="C628" s="67"/>
      <c r="D628" s="66"/>
      <c r="E628" s="66"/>
      <c r="F628" s="66"/>
      <c r="I628" s="69"/>
      <c r="J628" s="69"/>
      <c r="K628" s="69"/>
      <c r="L628" s="70"/>
      <c r="M628" s="69"/>
      <c r="N628" s="69"/>
      <c r="Q628" s="73"/>
      <c r="R628" s="73"/>
      <c r="S628" s="73"/>
      <c r="T628" s="73"/>
      <c r="U628" s="73"/>
      <c r="V628" s="73"/>
      <c r="W628" s="73"/>
      <c r="X628" s="73"/>
    </row>
    <row r="629" spans="1:24" s="68" customFormat="1" x14ac:dyDescent="0.25">
      <c r="A629" s="71"/>
      <c r="B629" s="66"/>
      <c r="C629" s="67"/>
      <c r="D629" s="66"/>
      <c r="E629" s="66"/>
      <c r="F629" s="66"/>
      <c r="I629" s="69"/>
      <c r="J629" s="69"/>
      <c r="K629" s="69"/>
      <c r="L629" s="70"/>
      <c r="M629" s="69"/>
      <c r="N629" s="69"/>
      <c r="Q629" s="73"/>
      <c r="R629" s="73"/>
      <c r="S629" s="73"/>
      <c r="T629" s="73"/>
      <c r="U629" s="73"/>
      <c r="V629" s="73"/>
      <c r="W629" s="73"/>
      <c r="X629" s="73"/>
    </row>
    <row r="630" spans="1:24" s="68" customFormat="1" x14ac:dyDescent="0.25">
      <c r="A630" s="71"/>
      <c r="B630" s="66"/>
      <c r="C630" s="67"/>
      <c r="D630" s="66"/>
      <c r="E630" s="66"/>
      <c r="F630" s="66"/>
      <c r="I630" s="69"/>
      <c r="J630" s="69"/>
      <c r="K630" s="69"/>
      <c r="L630" s="70"/>
      <c r="M630" s="69"/>
      <c r="N630" s="69"/>
      <c r="Q630" s="73"/>
      <c r="R630" s="73"/>
      <c r="S630" s="73"/>
      <c r="T630" s="73"/>
      <c r="U630" s="73"/>
      <c r="V630" s="73"/>
      <c r="W630" s="73"/>
      <c r="X630" s="73"/>
    </row>
    <row r="631" spans="1:24" s="68" customFormat="1" x14ac:dyDescent="0.25">
      <c r="A631" s="71"/>
      <c r="B631" s="66"/>
      <c r="C631" s="67"/>
      <c r="D631" s="66"/>
      <c r="E631" s="66"/>
      <c r="F631" s="66"/>
      <c r="I631" s="69"/>
      <c r="J631" s="69"/>
      <c r="K631" s="69"/>
      <c r="L631" s="70"/>
      <c r="M631" s="69"/>
      <c r="N631" s="69"/>
      <c r="Q631" s="73"/>
      <c r="R631" s="73"/>
      <c r="S631" s="73"/>
      <c r="T631" s="73"/>
      <c r="U631" s="73"/>
      <c r="V631" s="73"/>
      <c r="W631" s="73"/>
      <c r="X631" s="73"/>
    </row>
    <row r="632" spans="1:24" s="68" customFormat="1" x14ac:dyDescent="0.25">
      <c r="A632" s="71"/>
      <c r="B632" s="66"/>
      <c r="C632" s="67"/>
      <c r="D632" s="66"/>
      <c r="E632" s="66"/>
      <c r="F632" s="66"/>
      <c r="I632" s="69"/>
      <c r="J632" s="69"/>
      <c r="K632" s="69"/>
      <c r="L632" s="70"/>
      <c r="M632" s="69"/>
      <c r="N632" s="69"/>
      <c r="Q632" s="73"/>
      <c r="R632" s="73"/>
      <c r="S632" s="73"/>
      <c r="T632" s="73"/>
      <c r="U632" s="73"/>
      <c r="V632" s="73"/>
      <c r="W632" s="73"/>
      <c r="X632" s="73"/>
    </row>
    <row r="633" spans="1:24" s="68" customFormat="1" x14ac:dyDescent="0.25">
      <c r="A633" s="71"/>
      <c r="B633" s="66"/>
      <c r="C633" s="67"/>
      <c r="D633" s="66"/>
      <c r="E633" s="66"/>
      <c r="F633" s="66"/>
      <c r="I633" s="69"/>
      <c r="J633" s="69"/>
      <c r="K633" s="69"/>
      <c r="L633" s="70"/>
      <c r="M633" s="69"/>
      <c r="N633" s="69"/>
      <c r="Q633" s="73"/>
      <c r="R633" s="73"/>
      <c r="S633" s="73"/>
      <c r="T633" s="73"/>
      <c r="U633" s="73"/>
      <c r="V633" s="73"/>
      <c r="W633" s="73"/>
      <c r="X633" s="73"/>
    </row>
    <row r="634" spans="1:24" s="68" customFormat="1" x14ac:dyDescent="0.25">
      <c r="A634" s="71"/>
      <c r="B634" s="66"/>
      <c r="C634" s="67"/>
      <c r="D634" s="66"/>
      <c r="E634" s="66"/>
      <c r="F634" s="66"/>
      <c r="I634" s="69"/>
      <c r="J634" s="69"/>
      <c r="K634" s="69"/>
      <c r="L634" s="70"/>
      <c r="M634" s="69"/>
      <c r="N634" s="69"/>
      <c r="Q634" s="73"/>
      <c r="R634" s="73"/>
      <c r="S634" s="73"/>
      <c r="T634" s="73"/>
      <c r="U634" s="73"/>
      <c r="V634" s="73"/>
      <c r="W634" s="73"/>
      <c r="X634" s="73"/>
    </row>
    <row r="635" spans="1:24" s="68" customFormat="1" x14ac:dyDescent="0.25">
      <c r="A635" s="71"/>
      <c r="B635" s="66"/>
      <c r="C635" s="67"/>
      <c r="D635" s="66"/>
      <c r="E635" s="66"/>
      <c r="F635" s="66"/>
      <c r="I635" s="69"/>
      <c r="J635" s="69"/>
      <c r="K635" s="69"/>
      <c r="L635" s="70"/>
      <c r="M635" s="69"/>
      <c r="N635" s="69"/>
      <c r="Q635" s="73"/>
      <c r="R635" s="73"/>
      <c r="S635" s="73"/>
      <c r="T635" s="73"/>
      <c r="U635" s="73"/>
      <c r="V635" s="73"/>
      <c r="W635" s="73"/>
      <c r="X635" s="73"/>
    </row>
    <row r="636" spans="1:24" s="68" customFormat="1" x14ac:dyDescent="0.25">
      <c r="A636" s="71"/>
      <c r="B636" s="66"/>
      <c r="C636" s="67"/>
      <c r="D636" s="66"/>
      <c r="E636" s="66"/>
      <c r="F636" s="66"/>
      <c r="I636" s="69"/>
      <c r="J636" s="69"/>
      <c r="K636" s="69"/>
      <c r="L636" s="70"/>
      <c r="M636" s="69"/>
      <c r="N636" s="69"/>
      <c r="Q636" s="73"/>
      <c r="R636" s="73"/>
      <c r="S636" s="73"/>
      <c r="T636" s="73"/>
      <c r="U636" s="73"/>
      <c r="V636" s="73"/>
      <c r="W636" s="73"/>
      <c r="X636" s="73"/>
    </row>
    <row r="637" spans="1:24" s="68" customFormat="1" x14ac:dyDescent="0.25">
      <c r="A637" s="71"/>
      <c r="B637" s="66"/>
      <c r="C637" s="67"/>
      <c r="D637" s="66"/>
      <c r="E637" s="66"/>
      <c r="F637" s="66"/>
      <c r="I637" s="69"/>
      <c r="J637" s="69"/>
      <c r="K637" s="69"/>
      <c r="L637" s="70"/>
      <c r="M637" s="69"/>
      <c r="N637" s="69"/>
      <c r="Q637" s="73"/>
      <c r="R637" s="73"/>
      <c r="S637" s="73"/>
      <c r="T637" s="73"/>
      <c r="U637" s="73"/>
      <c r="V637" s="73"/>
      <c r="W637" s="73"/>
      <c r="X637" s="73"/>
    </row>
    <row r="638" spans="1:24" s="68" customFormat="1" x14ac:dyDescent="0.25">
      <c r="A638" s="71"/>
      <c r="B638" s="66"/>
      <c r="C638" s="67"/>
      <c r="D638" s="66"/>
      <c r="E638" s="66"/>
      <c r="F638" s="66"/>
      <c r="I638" s="69"/>
      <c r="J638" s="69"/>
      <c r="K638" s="69"/>
      <c r="L638" s="70"/>
      <c r="M638" s="69"/>
      <c r="N638" s="69"/>
      <c r="Q638" s="73"/>
      <c r="R638" s="73"/>
      <c r="S638" s="73"/>
      <c r="T638" s="73"/>
      <c r="U638" s="73"/>
      <c r="V638" s="73"/>
      <c r="W638" s="73"/>
      <c r="X638" s="73"/>
    </row>
    <row r="639" spans="1:24" s="68" customFormat="1" x14ac:dyDescent="0.25">
      <c r="A639" s="71"/>
      <c r="B639" s="66"/>
      <c r="C639" s="67"/>
      <c r="D639" s="66"/>
      <c r="E639" s="66"/>
      <c r="F639" s="66"/>
      <c r="I639" s="69"/>
      <c r="J639" s="69"/>
      <c r="K639" s="69"/>
      <c r="L639" s="70"/>
      <c r="M639" s="69"/>
      <c r="N639" s="69"/>
      <c r="Q639" s="73"/>
      <c r="R639" s="73"/>
      <c r="S639" s="73"/>
      <c r="T639" s="73"/>
      <c r="U639" s="73"/>
      <c r="V639" s="73"/>
      <c r="W639" s="73"/>
      <c r="X639" s="73"/>
    </row>
    <row r="640" spans="1:24" s="68" customFormat="1" x14ac:dyDescent="0.25">
      <c r="A640" s="71"/>
      <c r="B640" s="66"/>
      <c r="C640" s="67"/>
      <c r="D640" s="66"/>
      <c r="E640" s="66"/>
      <c r="F640" s="66"/>
      <c r="I640" s="69"/>
      <c r="J640" s="69"/>
      <c r="K640" s="69"/>
      <c r="L640" s="70"/>
      <c r="M640" s="69"/>
      <c r="N640" s="69"/>
      <c r="Q640" s="73"/>
      <c r="R640" s="73"/>
      <c r="S640" s="73"/>
      <c r="T640" s="73"/>
      <c r="U640" s="73"/>
      <c r="V640" s="73"/>
      <c r="W640" s="73"/>
      <c r="X640" s="73"/>
    </row>
    <row r="641" spans="1:24" s="68" customFormat="1" x14ac:dyDescent="0.25">
      <c r="A641" s="71"/>
      <c r="B641" s="66"/>
      <c r="C641" s="67"/>
      <c r="D641" s="66"/>
      <c r="E641" s="66"/>
      <c r="F641" s="66"/>
      <c r="I641" s="69"/>
      <c r="J641" s="69"/>
      <c r="K641" s="69"/>
      <c r="L641" s="70"/>
      <c r="M641" s="69"/>
      <c r="N641" s="69"/>
      <c r="Q641" s="73"/>
      <c r="R641" s="73"/>
      <c r="S641" s="73"/>
      <c r="T641" s="73"/>
      <c r="U641" s="73"/>
      <c r="V641" s="73"/>
      <c r="W641" s="73"/>
      <c r="X641" s="73"/>
    </row>
    <row r="642" spans="1:24" s="68" customFormat="1" x14ac:dyDescent="0.25">
      <c r="A642" s="71"/>
      <c r="B642" s="66"/>
      <c r="C642" s="67"/>
      <c r="D642" s="66"/>
      <c r="E642" s="66"/>
      <c r="F642" s="66"/>
      <c r="I642" s="69"/>
      <c r="J642" s="69"/>
      <c r="K642" s="69"/>
      <c r="L642" s="70"/>
      <c r="M642" s="69"/>
      <c r="N642" s="69"/>
      <c r="Q642" s="73"/>
      <c r="R642" s="73"/>
      <c r="S642" s="73"/>
      <c r="T642" s="73"/>
      <c r="U642" s="73"/>
      <c r="V642" s="73"/>
      <c r="W642" s="73"/>
      <c r="X642" s="73"/>
    </row>
    <row r="643" spans="1:24" s="68" customFormat="1" x14ac:dyDescent="0.25">
      <c r="A643" s="71"/>
      <c r="B643" s="66"/>
      <c r="C643" s="67"/>
      <c r="D643" s="66"/>
      <c r="E643" s="66"/>
      <c r="F643" s="66"/>
      <c r="I643" s="69"/>
      <c r="J643" s="69"/>
      <c r="K643" s="69"/>
      <c r="L643" s="70"/>
      <c r="M643" s="69"/>
      <c r="N643" s="69"/>
      <c r="Q643" s="73"/>
      <c r="R643" s="73"/>
      <c r="S643" s="73"/>
      <c r="T643" s="73"/>
      <c r="U643" s="73"/>
      <c r="V643" s="73"/>
      <c r="W643" s="73"/>
      <c r="X643" s="73"/>
    </row>
    <row r="644" spans="1:24" s="68" customFormat="1" x14ac:dyDescent="0.25">
      <c r="A644" s="71"/>
      <c r="B644" s="66"/>
      <c r="C644" s="67"/>
      <c r="D644" s="66"/>
      <c r="E644" s="66"/>
      <c r="F644" s="66"/>
      <c r="I644" s="69"/>
      <c r="J644" s="69"/>
      <c r="K644" s="69"/>
      <c r="L644" s="70"/>
      <c r="M644" s="69"/>
      <c r="N644" s="69"/>
      <c r="Q644" s="73"/>
      <c r="R644" s="73"/>
      <c r="S644" s="73"/>
      <c r="T644" s="73"/>
      <c r="U644" s="73"/>
      <c r="V644" s="73"/>
      <c r="W644" s="73"/>
      <c r="X644" s="73"/>
    </row>
    <row r="645" spans="1:24" s="68" customFormat="1" x14ac:dyDescent="0.25">
      <c r="A645" s="71"/>
      <c r="B645" s="66"/>
      <c r="C645" s="67"/>
      <c r="D645" s="66"/>
      <c r="E645" s="66"/>
      <c r="F645" s="66"/>
      <c r="I645" s="69"/>
      <c r="J645" s="69"/>
      <c r="K645" s="69"/>
      <c r="L645" s="70"/>
      <c r="M645" s="69"/>
      <c r="N645" s="69"/>
      <c r="Q645" s="73"/>
      <c r="R645" s="73"/>
      <c r="S645" s="73"/>
      <c r="T645" s="73"/>
      <c r="U645" s="73"/>
      <c r="V645" s="73"/>
      <c r="W645" s="73"/>
      <c r="X645" s="73"/>
    </row>
    <row r="646" spans="1:24" s="68" customFormat="1" x14ac:dyDescent="0.25">
      <c r="A646" s="71"/>
      <c r="B646" s="66"/>
      <c r="C646" s="67"/>
      <c r="D646" s="66"/>
      <c r="E646" s="66"/>
      <c r="F646" s="66"/>
      <c r="I646" s="69"/>
      <c r="J646" s="69"/>
      <c r="K646" s="69"/>
      <c r="L646" s="70"/>
      <c r="M646" s="69"/>
      <c r="N646" s="69"/>
      <c r="Q646" s="73"/>
      <c r="R646" s="73"/>
      <c r="S646" s="73"/>
      <c r="T646" s="73"/>
      <c r="U646" s="73"/>
      <c r="V646" s="73"/>
      <c r="W646" s="73"/>
      <c r="X646" s="73"/>
    </row>
    <row r="647" spans="1:24" s="68" customFormat="1" x14ac:dyDescent="0.25">
      <c r="A647" s="71"/>
      <c r="B647" s="66"/>
      <c r="C647" s="67"/>
      <c r="D647" s="66"/>
      <c r="E647" s="66"/>
      <c r="F647" s="66"/>
      <c r="I647" s="69"/>
      <c r="J647" s="69"/>
      <c r="K647" s="69"/>
      <c r="L647" s="70"/>
      <c r="M647" s="69"/>
      <c r="N647" s="69"/>
      <c r="Q647" s="73"/>
      <c r="R647" s="73"/>
      <c r="S647" s="73"/>
      <c r="T647" s="73"/>
      <c r="U647" s="73"/>
      <c r="V647" s="73"/>
      <c r="W647" s="73"/>
      <c r="X647" s="73"/>
    </row>
    <row r="648" spans="1:24" s="68" customFormat="1" x14ac:dyDescent="0.25">
      <c r="A648" s="71"/>
      <c r="B648" s="66"/>
      <c r="C648" s="67"/>
      <c r="D648" s="66"/>
      <c r="E648" s="66"/>
      <c r="F648" s="66"/>
      <c r="I648" s="69"/>
      <c r="J648" s="69"/>
      <c r="K648" s="69"/>
      <c r="L648" s="70"/>
      <c r="M648" s="69"/>
      <c r="N648" s="69"/>
      <c r="Q648" s="73"/>
      <c r="R648" s="73"/>
      <c r="S648" s="73"/>
      <c r="T648" s="73"/>
      <c r="U648" s="73"/>
      <c r="V648" s="73"/>
      <c r="W648" s="73"/>
      <c r="X648" s="73"/>
    </row>
    <row r="649" spans="1:24" s="68" customFormat="1" x14ac:dyDescent="0.25">
      <c r="A649" s="71"/>
      <c r="B649" s="66"/>
      <c r="C649" s="67"/>
      <c r="D649" s="66"/>
      <c r="E649" s="66"/>
      <c r="F649" s="66"/>
      <c r="I649" s="69"/>
      <c r="J649" s="69"/>
      <c r="K649" s="69"/>
      <c r="L649" s="70"/>
      <c r="M649" s="69"/>
      <c r="N649" s="69"/>
      <c r="Q649" s="73"/>
      <c r="R649" s="73"/>
      <c r="S649" s="73"/>
      <c r="T649" s="73"/>
      <c r="U649" s="73"/>
      <c r="V649" s="73"/>
      <c r="W649" s="73"/>
      <c r="X649" s="73"/>
    </row>
    <row r="650" spans="1:24" s="68" customFormat="1" x14ac:dyDescent="0.25">
      <c r="A650" s="71"/>
      <c r="B650" s="66"/>
      <c r="C650" s="67"/>
      <c r="D650" s="66"/>
      <c r="E650" s="66"/>
      <c r="F650" s="66"/>
      <c r="I650" s="69"/>
      <c r="J650" s="69"/>
      <c r="K650" s="69"/>
      <c r="L650" s="70"/>
      <c r="M650" s="69"/>
      <c r="N650" s="69"/>
      <c r="Q650" s="73"/>
      <c r="R650" s="73"/>
      <c r="S650" s="73"/>
      <c r="T650" s="73"/>
      <c r="U650" s="73"/>
      <c r="V650" s="73"/>
      <c r="W650" s="73"/>
      <c r="X650" s="73"/>
    </row>
    <row r="651" spans="1:24" s="68" customFormat="1" x14ac:dyDescent="0.25">
      <c r="A651" s="71"/>
      <c r="B651" s="66"/>
      <c r="C651" s="67"/>
      <c r="D651" s="66"/>
      <c r="E651" s="66"/>
      <c r="F651" s="66"/>
      <c r="I651" s="69"/>
      <c r="J651" s="69"/>
      <c r="K651" s="69"/>
      <c r="L651" s="70"/>
      <c r="M651" s="69"/>
      <c r="N651" s="69"/>
      <c r="Q651" s="73"/>
      <c r="R651" s="73"/>
      <c r="S651" s="73"/>
      <c r="T651" s="73"/>
      <c r="U651" s="73"/>
      <c r="V651" s="73"/>
      <c r="W651" s="73"/>
      <c r="X651" s="73"/>
    </row>
    <row r="652" spans="1:24" s="68" customFormat="1" x14ac:dyDescent="0.25">
      <c r="A652" s="71"/>
      <c r="B652" s="66"/>
      <c r="C652" s="67"/>
      <c r="D652" s="66"/>
      <c r="E652" s="66"/>
      <c r="F652" s="66"/>
      <c r="I652" s="69"/>
      <c r="J652" s="69"/>
      <c r="K652" s="69"/>
      <c r="L652" s="70"/>
      <c r="M652" s="69"/>
      <c r="N652" s="69"/>
      <c r="Q652" s="73"/>
      <c r="R652" s="73"/>
      <c r="S652" s="73"/>
      <c r="T652" s="73"/>
      <c r="U652" s="73"/>
      <c r="V652" s="73"/>
      <c r="W652" s="73"/>
      <c r="X652" s="73"/>
    </row>
    <row r="653" spans="1:24" s="68" customFormat="1" x14ac:dyDescent="0.25">
      <c r="A653" s="71"/>
      <c r="B653" s="66"/>
      <c r="C653" s="67"/>
      <c r="D653" s="66"/>
      <c r="E653" s="66"/>
      <c r="F653" s="66"/>
      <c r="I653" s="69"/>
      <c r="J653" s="69"/>
      <c r="K653" s="69"/>
      <c r="L653" s="70"/>
      <c r="M653" s="69"/>
      <c r="N653" s="69"/>
      <c r="Q653" s="73"/>
      <c r="R653" s="73"/>
      <c r="S653" s="73"/>
      <c r="T653" s="73"/>
      <c r="U653" s="73"/>
      <c r="V653" s="73"/>
      <c r="W653" s="73"/>
      <c r="X653" s="73"/>
    </row>
    <row r="654" spans="1:24" s="68" customFormat="1" x14ac:dyDescent="0.25">
      <c r="A654" s="71"/>
      <c r="B654" s="66"/>
      <c r="C654" s="67"/>
      <c r="D654" s="66"/>
      <c r="E654" s="66"/>
      <c r="F654" s="66"/>
      <c r="I654" s="69"/>
      <c r="J654" s="69"/>
      <c r="K654" s="69"/>
      <c r="L654" s="70"/>
      <c r="M654" s="69"/>
      <c r="N654" s="69"/>
      <c r="Q654" s="73"/>
      <c r="R654" s="73"/>
      <c r="S654" s="73"/>
      <c r="T654" s="73"/>
      <c r="U654" s="73"/>
      <c r="V654" s="73"/>
      <c r="W654" s="73"/>
      <c r="X654" s="73"/>
    </row>
    <row r="655" spans="1:24" s="68" customFormat="1" x14ac:dyDescent="0.25">
      <c r="A655" s="71"/>
      <c r="B655" s="66"/>
      <c r="C655" s="67"/>
      <c r="D655" s="66"/>
      <c r="E655" s="66"/>
      <c r="F655" s="66"/>
      <c r="I655" s="69"/>
      <c r="J655" s="69"/>
      <c r="K655" s="69"/>
      <c r="L655" s="70"/>
      <c r="M655" s="69"/>
      <c r="N655" s="69"/>
      <c r="Q655" s="73"/>
      <c r="R655" s="73"/>
      <c r="S655" s="73"/>
      <c r="T655" s="73"/>
      <c r="U655" s="73"/>
      <c r="V655" s="73"/>
      <c r="W655" s="73"/>
      <c r="X655" s="73"/>
    </row>
    <row r="656" spans="1:24" s="68" customFormat="1" x14ac:dyDescent="0.25">
      <c r="A656" s="71"/>
      <c r="B656" s="66"/>
      <c r="C656" s="67"/>
      <c r="D656" s="66"/>
      <c r="E656" s="66"/>
      <c r="F656" s="66"/>
      <c r="I656" s="69"/>
      <c r="J656" s="69"/>
      <c r="K656" s="69"/>
      <c r="L656" s="70"/>
      <c r="M656" s="69"/>
      <c r="N656" s="69"/>
      <c r="Q656" s="73"/>
      <c r="R656" s="73"/>
      <c r="S656" s="73"/>
      <c r="T656" s="73"/>
      <c r="U656" s="73"/>
      <c r="V656" s="73"/>
      <c r="W656" s="73"/>
      <c r="X656" s="73"/>
    </row>
    <row r="657" spans="1:24" s="68" customFormat="1" x14ac:dyDescent="0.25">
      <c r="A657" s="71"/>
      <c r="B657" s="66"/>
      <c r="C657" s="67"/>
      <c r="D657" s="66"/>
      <c r="E657" s="66"/>
      <c r="F657" s="66"/>
      <c r="I657" s="69"/>
      <c r="J657" s="69"/>
      <c r="K657" s="69"/>
      <c r="L657" s="70"/>
      <c r="M657" s="69"/>
      <c r="N657" s="69"/>
      <c r="Q657" s="73"/>
      <c r="R657" s="73"/>
      <c r="S657" s="73"/>
      <c r="T657" s="73"/>
      <c r="U657" s="73"/>
      <c r="V657" s="73"/>
      <c r="W657" s="73"/>
      <c r="X657" s="73"/>
    </row>
    <row r="658" spans="1:24" s="68" customFormat="1" x14ac:dyDescent="0.25">
      <c r="A658" s="71"/>
      <c r="B658" s="66"/>
      <c r="C658" s="67"/>
      <c r="D658" s="66"/>
      <c r="E658" s="66"/>
      <c r="F658" s="66"/>
      <c r="I658" s="69"/>
      <c r="J658" s="69"/>
      <c r="K658" s="69"/>
      <c r="L658" s="70"/>
      <c r="M658" s="69"/>
      <c r="N658" s="69"/>
      <c r="Q658" s="73"/>
      <c r="R658" s="73"/>
      <c r="S658" s="73"/>
      <c r="T658" s="73"/>
      <c r="U658" s="73"/>
      <c r="V658" s="73"/>
      <c r="W658" s="73"/>
      <c r="X658" s="73"/>
    </row>
    <row r="659" spans="1:24" s="68" customFormat="1" x14ac:dyDescent="0.25">
      <c r="A659" s="71"/>
      <c r="B659" s="66"/>
      <c r="C659" s="67"/>
      <c r="D659" s="66"/>
      <c r="E659" s="66"/>
      <c r="F659" s="66"/>
      <c r="I659" s="69"/>
      <c r="J659" s="69"/>
      <c r="K659" s="69"/>
      <c r="L659" s="70"/>
      <c r="M659" s="69"/>
      <c r="N659" s="69"/>
      <c r="Q659" s="73"/>
      <c r="R659" s="73"/>
      <c r="S659" s="73"/>
      <c r="T659" s="73"/>
      <c r="U659" s="73"/>
      <c r="V659" s="73"/>
      <c r="W659" s="73"/>
      <c r="X659" s="73"/>
    </row>
    <row r="660" spans="1:24" s="68" customFormat="1" x14ac:dyDescent="0.25">
      <c r="A660" s="71"/>
      <c r="B660" s="66"/>
      <c r="C660" s="67"/>
      <c r="D660" s="66"/>
      <c r="E660" s="66"/>
      <c r="F660" s="66"/>
      <c r="I660" s="69"/>
      <c r="J660" s="69"/>
      <c r="K660" s="69"/>
      <c r="L660" s="70"/>
      <c r="M660" s="69"/>
      <c r="N660" s="69"/>
      <c r="Q660" s="73"/>
      <c r="R660" s="73"/>
      <c r="S660" s="73"/>
      <c r="T660" s="73"/>
      <c r="U660" s="73"/>
      <c r="V660" s="73"/>
      <c r="W660" s="73"/>
      <c r="X660" s="73"/>
    </row>
    <row r="661" spans="1:24" s="68" customFormat="1" x14ac:dyDescent="0.25">
      <c r="A661" s="71"/>
      <c r="B661" s="66"/>
      <c r="C661" s="67"/>
      <c r="D661" s="66"/>
      <c r="E661" s="66"/>
      <c r="F661" s="66"/>
      <c r="I661" s="69"/>
      <c r="J661" s="69"/>
      <c r="K661" s="69"/>
      <c r="L661" s="70"/>
      <c r="M661" s="69"/>
      <c r="N661" s="69"/>
      <c r="Q661" s="73"/>
      <c r="R661" s="73"/>
      <c r="S661" s="73"/>
      <c r="T661" s="73"/>
      <c r="U661" s="73"/>
      <c r="V661" s="73"/>
      <c r="W661" s="73"/>
      <c r="X661" s="73"/>
    </row>
    <row r="662" spans="1:24" s="68" customFormat="1" x14ac:dyDescent="0.25">
      <c r="A662" s="71"/>
      <c r="B662" s="66"/>
      <c r="C662" s="67"/>
      <c r="D662" s="66"/>
      <c r="E662" s="66"/>
      <c r="F662" s="66"/>
      <c r="I662" s="69"/>
      <c r="J662" s="69"/>
      <c r="K662" s="69"/>
      <c r="L662" s="70"/>
      <c r="M662" s="69"/>
      <c r="N662" s="69"/>
      <c r="Q662" s="73"/>
      <c r="R662" s="73"/>
      <c r="S662" s="73"/>
      <c r="T662" s="73"/>
      <c r="U662" s="73"/>
      <c r="V662" s="73"/>
      <c r="W662" s="73"/>
      <c r="X662" s="73"/>
    </row>
    <row r="663" spans="1:24" s="68" customFormat="1" x14ac:dyDescent="0.25">
      <c r="A663" s="71"/>
      <c r="B663" s="66"/>
      <c r="C663" s="67"/>
      <c r="D663" s="66"/>
      <c r="E663" s="66"/>
      <c r="F663" s="66"/>
      <c r="I663" s="69"/>
      <c r="J663" s="69"/>
      <c r="K663" s="69"/>
      <c r="L663" s="70"/>
      <c r="M663" s="69"/>
      <c r="N663" s="69"/>
      <c r="Q663" s="73"/>
      <c r="R663" s="73"/>
      <c r="S663" s="73"/>
      <c r="T663" s="73"/>
      <c r="U663" s="73"/>
      <c r="V663" s="73"/>
      <c r="W663" s="73"/>
      <c r="X663" s="73"/>
    </row>
    <row r="664" spans="1:24" s="68" customFormat="1" x14ac:dyDescent="0.25">
      <c r="A664" s="71"/>
      <c r="B664" s="66"/>
      <c r="C664" s="67"/>
      <c r="D664" s="66"/>
      <c r="E664" s="66"/>
      <c r="F664" s="66"/>
      <c r="I664" s="69"/>
      <c r="J664" s="69"/>
      <c r="K664" s="69"/>
      <c r="L664" s="70"/>
      <c r="M664" s="69"/>
      <c r="N664" s="69"/>
      <c r="Q664" s="73"/>
      <c r="R664" s="73"/>
      <c r="S664" s="73"/>
      <c r="T664" s="73"/>
      <c r="U664" s="73"/>
      <c r="V664" s="73"/>
      <c r="W664" s="73"/>
      <c r="X664" s="73"/>
    </row>
    <row r="665" spans="1:24" s="68" customFormat="1" x14ac:dyDescent="0.25">
      <c r="A665" s="71"/>
      <c r="B665" s="66"/>
      <c r="C665" s="67"/>
      <c r="D665" s="66"/>
      <c r="E665" s="66"/>
      <c r="F665" s="66"/>
      <c r="I665" s="69"/>
      <c r="J665" s="69"/>
      <c r="K665" s="69"/>
      <c r="L665" s="70"/>
      <c r="M665" s="69"/>
      <c r="N665" s="69"/>
      <c r="Q665" s="73"/>
      <c r="R665" s="73"/>
      <c r="S665" s="73"/>
      <c r="T665" s="73"/>
      <c r="U665" s="73"/>
      <c r="V665" s="73"/>
      <c r="W665" s="73"/>
      <c r="X665" s="73"/>
    </row>
    <row r="666" spans="1:24" s="68" customFormat="1" x14ac:dyDescent="0.25">
      <c r="A666" s="71"/>
      <c r="B666" s="66"/>
      <c r="C666" s="67"/>
      <c r="D666" s="66"/>
      <c r="E666" s="66"/>
      <c r="F666" s="66"/>
      <c r="I666" s="69"/>
      <c r="J666" s="69"/>
      <c r="K666" s="69"/>
      <c r="L666" s="70"/>
      <c r="M666" s="69"/>
      <c r="N666" s="69"/>
      <c r="Q666" s="73"/>
      <c r="R666" s="73"/>
      <c r="S666" s="73"/>
      <c r="T666" s="73"/>
      <c r="U666" s="73"/>
      <c r="V666" s="73"/>
      <c r="W666" s="73"/>
      <c r="X666" s="73"/>
    </row>
    <row r="667" spans="1:24" s="68" customFormat="1" x14ac:dyDescent="0.25">
      <c r="A667" s="71"/>
      <c r="B667" s="66"/>
      <c r="C667" s="67"/>
      <c r="D667" s="66"/>
      <c r="E667" s="66"/>
      <c r="F667" s="66"/>
      <c r="I667" s="69"/>
      <c r="J667" s="69"/>
      <c r="K667" s="69"/>
      <c r="L667" s="70"/>
      <c r="M667" s="69"/>
      <c r="N667" s="69"/>
      <c r="Q667" s="73"/>
      <c r="R667" s="73"/>
      <c r="S667" s="73"/>
      <c r="T667" s="73"/>
      <c r="U667" s="73"/>
      <c r="V667" s="73"/>
      <c r="W667" s="73"/>
      <c r="X667" s="73"/>
    </row>
    <row r="668" spans="1:24" s="68" customFormat="1" x14ac:dyDescent="0.25">
      <c r="A668" s="71"/>
      <c r="B668" s="66"/>
      <c r="C668" s="67"/>
      <c r="D668" s="66"/>
      <c r="E668" s="66"/>
      <c r="F668" s="66"/>
      <c r="I668" s="69"/>
      <c r="J668" s="69"/>
      <c r="K668" s="69"/>
      <c r="L668" s="70"/>
      <c r="M668" s="69"/>
      <c r="N668" s="69"/>
      <c r="Q668" s="73"/>
      <c r="R668" s="73"/>
      <c r="S668" s="73"/>
      <c r="T668" s="73"/>
      <c r="U668" s="73"/>
      <c r="V668" s="73"/>
      <c r="W668" s="73"/>
      <c r="X668" s="73"/>
    </row>
    <row r="669" spans="1:24" s="68" customFormat="1" x14ac:dyDescent="0.25">
      <c r="A669" s="71"/>
      <c r="B669" s="66"/>
      <c r="C669" s="67"/>
      <c r="D669" s="66"/>
      <c r="E669" s="66"/>
      <c r="F669" s="66"/>
      <c r="I669" s="69"/>
      <c r="J669" s="69"/>
      <c r="K669" s="69"/>
      <c r="L669" s="70"/>
      <c r="M669" s="69"/>
      <c r="N669" s="69"/>
      <c r="Q669" s="73"/>
      <c r="R669" s="73"/>
      <c r="S669" s="73"/>
      <c r="T669" s="73"/>
      <c r="U669" s="73"/>
      <c r="V669" s="73"/>
      <c r="W669" s="73"/>
      <c r="X669" s="73"/>
    </row>
    <row r="670" spans="1:24" s="68" customFormat="1" x14ac:dyDescent="0.25">
      <c r="A670" s="71"/>
      <c r="B670" s="66"/>
      <c r="C670" s="67"/>
      <c r="D670" s="66"/>
      <c r="E670" s="66"/>
      <c r="F670" s="66"/>
      <c r="I670" s="69"/>
      <c r="J670" s="69"/>
      <c r="K670" s="69"/>
      <c r="L670" s="70"/>
      <c r="M670" s="69"/>
      <c r="N670" s="69"/>
      <c r="Q670" s="73"/>
      <c r="R670" s="73"/>
      <c r="S670" s="73"/>
      <c r="T670" s="73"/>
      <c r="U670" s="73"/>
      <c r="V670" s="73"/>
      <c r="W670" s="73"/>
      <c r="X670" s="73"/>
    </row>
    <row r="671" spans="1:24" s="68" customFormat="1" x14ac:dyDescent="0.25">
      <c r="A671" s="71"/>
      <c r="B671" s="66"/>
      <c r="C671" s="67"/>
      <c r="D671" s="66"/>
      <c r="E671" s="66"/>
      <c r="F671" s="66"/>
      <c r="I671" s="69"/>
      <c r="J671" s="69"/>
      <c r="K671" s="69"/>
      <c r="L671" s="70"/>
      <c r="M671" s="69"/>
      <c r="N671" s="69"/>
      <c r="Q671" s="73"/>
      <c r="R671" s="73"/>
      <c r="S671" s="73"/>
      <c r="T671" s="73"/>
      <c r="U671" s="73"/>
      <c r="V671" s="73"/>
      <c r="W671" s="73"/>
      <c r="X671" s="73"/>
    </row>
    <row r="672" spans="1:24" s="68" customFormat="1" x14ac:dyDescent="0.25">
      <c r="A672" s="71"/>
      <c r="B672" s="66"/>
      <c r="C672" s="67"/>
      <c r="D672" s="66"/>
      <c r="E672" s="66"/>
      <c r="F672" s="66"/>
      <c r="I672" s="69"/>
      <c r="J672" s="69"/>
      <c r="K672" s="69"/>
      <c r="L672" s="70"/>
      <c r="M672" s="69"/>
      <c r="N672" s="69"/>
      <c r="Q672" s="73"/>
      <c r="R672" s="73"/>
      <c r="S672" s="73"/>
      <c r="T672" s="73"/>
      <c r="U672" s="73"/>
      <c r="V672" s="73"/>
      <c r="W672" s="73"/>
      <c r="X672" s="73"/>
    </row>
    <row r="673" spans="1:24" s="68" customFormat="1" x14ac:dyDescent="0.25">
      <c r="A673" s="71"/>
      <c r="B673" s="66"/>
      <c r="C673" s="67"/>
      <c r="D673" s="66"/>
      <c r="E673" s="66"/>
      <c r="F673" s="66"/>
      <c r="I673" s="69"/>
      <c r="J673" s="69"/>
      <c r="K673" s="69"/>
      <c r="L673" s="70"/>
      <c r="M673" s="69"/>
      <c r="N673" s="69"/>
      <c r="Q673" s="73"/>
      <c r="R673" s="73"/>
      <c r="S673" s="73"/>
      <c r="T673" s="73"/>
      <c r="U673" s="73"/>
      <c r="V673" s="73"/>
      <c r="W673" s="73"/>
      <c r="X673" s="73"/>
    </row>
    <row r="674" spans="1:24" s="68" customFormat="1" x14ac:dyDescent="0.25">
      <c r="A674" s="71"/>
      <c r="B674" s="66"/>
      <c r="C674" s="67"/>
      <c r="D674" s="66"/>
      <c r="E674" s="66"/>
      <c r="F674" s="66"/>
      <c r="I674" s="69"/>
      <c r="J674" s="69"/>
      <c r="K674" s="69"/>
      <c r="L674" s="70"/>
      <c r="M674" s="69"/>
      <c r="N674" s="69"/>
      <c r="Q674" s="73"/>
      <c r="R674" s="73"/>
      <c r="S674" s="73"/>
      <c r="T674" s="73"/>
      <c r="U674" s="73"/>
      <c r="V674" s="73"/>
      <c r="W674" s="73"/>
      <c r="X674" s="73"/>
    </row>
    <row r="675" spans="1:24" s="68" customFormat="1" x14ac:dyDescent="0.25">
      <c r="A675" s="71"/>
      <c r="B675" s="66"/>
      <c r="C675" s="67"/>
      <c r="D675" s="66"/>
      <c r="E675" s="66"/>
      <c r="F675" s="66"/>
      <c r="I675" s="69"/>
      <c r="J675" s="69"/>
      <c r="K675" s="69"/>
      <c r="L675" s="70"/>
      <c r="M675" s="69"/>
      <c r="N675" s="69"/>
      <c r="Q675" s="73"/>
      <c r="R675" s="73"/>
      <c r="S675" s="73"/>
      <c r="T675" s="73"/>
      <c r="U675" s="73"/>
      <c r="V675" s="73"/>
      <c r="W675" s="73"/>
      <c r="X675" s="73"/>
    </row>
    <row r="676" spans="1:24" s="68" customFormat="1" x14ac:dyDescent="0.25">
      <c r="A676" s="71"/>
      <c r="B676" s="66"/>
      <c r="C676" s="67"/>
      <c r="D676" s="66"/>
      <c r="E676" s="66"/>
      <c r="F676" s="66"/>
      <c r="I676" s="69"/>
      <c r="J676" s="69"/>
      <c r="K676" s="69"/>
      <c r="L676" s="70"/>
      <c r="M676" s="69"/>
      <c r="N676" s="69"/>
      <c r="Q676" s="73"/>
      <c r="R676" s="73"/>
      <c r="S676" s="73"/>
      <c r="T676" s="73"/>
      <c r="U676" s="73"/>
      <c r="V676" s="73"/>
      <c r="W676" s="73"/>
      <c r="X676" s="73"/>
    </row>
    <row r="677" spans="1:24" s="68" customFormat="1" x14ac:dyDescent="0.25">
      <c r="A677" s="71"/>
      <c r="B677" s="66"/>
      <c r="C677" s="67"/>
      <c r="D677" s="66"/>
      <c r="E677" s="66"/>
      <c r="F677" s="66"/>
      <c r="I677" s="69"/>
      <c r="J677" s="69"/>
      <c r="K677" s="69"/>
      <c r="L677" s="70"/>
      <c r="M677" s="69"/>
      <c r="N677" s="69"/>
      <c r="Q677" s="73"/>
      <c r="R677" s="73"/>
      <c r="S677" s="73"/>
      <c r="T677" s="73"/>
      <c r="U677" s="73"/>
      <c r="V677" s="73"/>
      <c r="W677" s="73"/>
      <c r="X677" s="73"/>
    </row>
    <row r="678" spans="1:24" s="68" customFormat="1" x14ac:dyDescent="0.25">
      <c r="A678" s="71"/>
      <c r="B678" s="66"/>
      <c r="C678" s="67"/>
      <c r="D678" s="66"/>
      <c r="E678" s="66"/>
      <c r="F678" s="66"/>
      <c r="I678" s="69"/>
      <c r="J678" s="69"/>
      <c r="K678" s="69"/>
      <c r="L678" s="70"/>
      <c r="M678" s="69"/>
      <c r="N678" s="69"/>
      <c r="Q678" s="73"/>
      <c r="R678" s="73"/>
      <c r="S678" s="73"/>
      <c r="T678" s="73"/>
      <c r="U678" s="73"/>
      <c r="V678" s="73"/>
      <c r="W678" s="73"/>
      <c r="X678" s="73"/>
    </row>
    <row r="679" spans="1:24" s="68" customFormat="1" x14ac:dyDescent="0.25">
      <c r="A679" s="71"/>
      <c r="B679" s="66"/>
      <c r="C679" s="67"/>
      <c r="D679" s="66"/>
      <c r="E679" s="66"/>
      <c r="F679" s="66"/>
      <c r="I679" s="69"/>
      <c r="J679" s="69"/>
      <c r="K679" s="69"/>
      <c r="L679" s="70"/>
      <c r="M679" s="69"/>
      <c r="N679" s="69"/>
      <c r="Q679" s="73"/>
      <c r="R679" s="73"/>
      <c r="S679" s="73"/>
      <c r="T679" s="73"/>
      <c r="U679" s="73"/>
      <c r="V679" s="73"/>
      <c r="W679" s="73"/>
      <c r="X679" s="73"/>
    </row>
    <row r="680" spans="1:24" s="68" customFormat="1" x14ac:dyDescent="0.25">
      <c r="A680" s="71"/>
      <c r="B680" s="66"/>
      <c r="C680" s="67"/>
      <c r="D680" s="66"/>
      <c r="E680" s="66"/>
      <c r="F680" s="66"/>
      <c r="I680" s="69"/>
      <c r="J680" s="69"/>
      <c r="K680" s="69"/>
      <c r="L680" s="70"/>
      <c r="M680" s="69"/>
      <c r="N680" s="69"/>
      <c r="Q680" s="73"/>
      <c r="R680" s="73"/>
      <c r="S680" s="73"/>
      <c r="T680" s="73"/>
      <c r="U680" s="73"/>
      <c r="V680" s="73"/>
      <c r="W680" s="73"/>
      <c r="X680" s="73"/>
    </row>
    <row r="681" spans="1:24" s="68" customFormat="1" x14ac:dyDescent="0.25">
      <c r="A681" s="71"/>
      <c r="B681" s="66"/>
      <c r="C681" s="67"/>
      <c r="D681" s="66"/>
      <c r="E681" s="66"/>
      <c r="F681" s="66"/>
      <c r="I681" s="69"/>
      <c r="J681" s="69"/>
      <c r="K681" s="69"/>
      <c r="L681" s="70"/>
      <c r="M681" s="69"/>
      <c r="N681" s="69"/>
      <c r="Q681" s="73"/>
      <c r="R681" s="73"/>
      <c r="S681" s="73"/>
      <c r="T681" s="73"/>
      <c r="U681" s="73"/>
      <c r="V681" s="73"/>
      <c r="W681" s="73"/>
      <c r="X681" s="73"/>
    </row>
    <row r="682" spans="1:24" s="68" customFormat="1" x14ac:dyDescent="0.25">
      <c r="A682" s="71"/>
      <c r="B682" s="66"/>
      <c r="C682" s="67"/>
      <c r="D682" s="66"/>
      <c r="E682" s="66"/>
      <c r="F682" s="66"/>
      <c r="I682" s="69"/>
      <c r="J682" s="69"/>
      <c r="K682" s="69"/>
      <c r="L682" s="70"/>
      <c r="M682" s="69"/>
      <c r="N682" s="69"/>
      <c r="Q682" s="73"/>
      <c r="R682" s="73"/>
      <c r="S682" s="73"/>
      <c r="T682" s="73"/>
      <c r="U682" s="73"/>
      <c r="V682" s="73"/>
      <c r="W682" s="73"/>
      <c r="X682" s="73"/>
    </row>
    <row r="683" spans="1:24" s="68" customFormat="1" x14ac:dyDescent="0.25">
      <c r="A683" s="71"/>
      <c r="B683" s="66"/>
      <c r="C683" s="67"/>
      <c r="D683" s="66"/>
      <c r="E683" s="66"/>
      <c r="F683" s="66"/>
      <c r="I683" s="69"/>
      <c r="J683" s="69"/>
      <c r="K683" s="69"/>
      <c r="L683" s="70"/>
      <c r="M683" s="69"/>
      <c r="N683" s="69"/>
      <c r="Q683" s="73"/>
      <c r="R683" s="73"/>
      <c r="S683" s="73"/>
      <c r="T683" s="73"/>
      <c r="U683" s="73"/>
      <c r="V683" s="73"/>
      <c r="W683" s="73"/>
      <c r="X683" s="73"/>
    </row>
    <row r="684" spans="1:24" s="68" customFormat="1" x14ac:dyDescent="0.25">
      <c r="A684" s="71"/>
      <c r="B684" s="66"/>
      <c r="C684" s="67"/>
      <c r="D684" s="66"/>
      <c r="E684" s="66"/>
      <c r="F684" s="66"/>
      <c r="I684" s="69"/>
      <c r="J684" s="69"/>
      <c r="K684" s="69"/>
      <c r="L684" s="70"/>
      <c r="M684" s="69"/>
      <c r="N684" s="69"/>
      <c r="Q684" s="73"/>
      <c r="R684" s="73"/>
      <c r="S684" s="73"/>
      <c r="T684" s="73"/>
      <c r="U684" s="73"/>
      <c r="V684" s="73"/>
      <c r="W684" s="73"/>
      <c r="X684" s="73"/>
    </row>
    <row r="685" spans="1:24" s="68" customFormat="1" x14ac:dyDescent="0.25">
      <c r="A685" s="71"/>
      <c r="B685" s="66"/>
      <c r="C685" s="67"/>
      <c r="D685" s="66"/>
      <c r="E685" s="66"/>
      <c r="F685" s="66"/>
      <c r="I685" s="69"/>
      <c r="J685" s="69"/>
      <c r="K685" s="69"/>
      <c r="L685" s="70"/>
      <c r="M685" s="69"/>
      <c r="N685" s="69"/>
      <c r="Q685" s="73"/>
      <c r="R685" s="73"/>
      <c r="S685" s="73"/>
      <c r="T685" s="73"/>
      <c r="U685" s="73"/>
      <c r="V685" s="73"/>
      <c r="W685" s="73"/>
      <c r="X685" s="73"/>
    </row>
    <row r="686" spans="1:24" s="68" customFormat="1" x14ac:dyDescent="0.25">
      <c r="A686" s="71"/>
      <c r="B686" s="66"/>
      <c r="C686" s="67"/>
      <c r="D686" s="66"/>
      <c r="E686" s="66"/>
      <c r="F686" s="66"/>
      <c r="I686" s="69"/>
      <c r="J686" s="69"/>
      <c r="K686" s="69"/>
      <c r="L686" s="70"/>
      <c r="M686" s="69"/>
      <c r="N686" s="69"/>
      <c r="Q686" s="73"/>
      <c r="R686" s="73"/>
      <c r="S686" s="73"/>
      <c r="T686" s="73"/>
      <c r="U686" s="73"/>
      <c r="V686" s="73"/>
      <c r="W686" s="73"/>
      <c r="X686" s="73"/>
    </row>
    <row r="687" spans="1:24" s="68" customFormat="1" x14ac:dyDescent="0.25">
      <c r="A687" s="71"/>
      <c r="B687" s="66"/>
      <c r="C687" s="67"/>
      <c r="D687" s="66"/>
      <c r="E687" s="66"/>
      <c r="F687" s="66"/>
      <c r="I687" s="69"/>
      <c r="J687" s="69"/>
      <c r="K687" s="69"/>
      <c r="L687" s="70"/>
      <c r="M687" s="69"/>
      <c r="N687" s="69"/>
      <c r="Q687" s="73"/>
      <c r="R687" s="73"/>
      <c r="S687" s="73"/>
      <c r="T687" s="73"/>
      <c r="U687" s="73"/>
      <c r="V687" s="73"/>
      <c r="W687" s="73"/>
      <c r="X687" s="73"/>
    </row>
    <row r="688" spans="1:24" s="68" customFormat="1" x14ac:dyDescent="0.25">
      <c r="A688" s="71"/>
      <c r="B688" s="66"/>
      <c r="C688" s="67"/>
      <c r="D688" s="66"/>
      <c r="E688" s="66"/>
      <c r="F688" s="66"/>
      <c r="I688" s="69"/>
      <c r="J688" s="69"/>
      <c r="K688" s="69"/>
      <c r="L688" s="70"/>
      <c r="M688" s="69"/>
      <c r="N688" s="69"/>
      <c r="Q688" s="73"/>
      <c r="R688" s="73"/>
      <c r="S688" s="73"/>
      <c r="T688" s="73"/>
      <c r="U688" s="73"/>
      <c r="V688" s="73"/>
      <c r="W688" s="73"/>
      <c r="X688" s="73"/>
    </row>
    <row r="689" spans="1:24" s="68" customFormat="1" x14ac:dyDescent="0.25">
      <c r="A689" s="71"/>
      <c r="B689" s="66"/>
      <c r="C689" s="67"/>
      <c r="D689" s="66"/>
      <c r="E689" s="66"/>
      <c r="F689" s="66"/>
      <c r="I689" s="69"/>
      <c r="J689" s="69"/>
      <c r="K689" s="69"/>
      <c r="L689" s="70"/>
      <c r="M689" s="69"/>
      <c r="N689" s="69"/>
      <c r="Q689" s="73"/>
      <c r="R689" s="73"/>
      <c r="S689" s="73"/>
      <c r="T689" s="73"/>
      <c r="U689" s="73"/>
      <c r="V689" s="73"/>
      <c r="W689" s="73"/>
      <c r="X689" s="73"/>
    </row>
    <row r="690" spans="1:24" s="68" customFormat="1" x14ac:dyDescent="0.25">
      <c r="A690" s="71"/>
      <c r="B690" s="66"/>
      <c r="C690" s="67"/>
      <c r="D690" s="66"/>
      <c r="E690" s="66"/>
      <c r="F690" s="66"/>
      <c r="I690" s="69"/>
      <c r="J690" s="69"/>
      <c r="K690" s="69"/>
      <c r="L690" s="70"/>
      <c r="M690" s="69"/>
      <c r="N690" s="69"/>
      <c r="Q690" s="73"/>
      <c r="R690" s="73"/>
      <c r="S690" s="73"/>
      <c r="T690" s="73"/>
      <c r="U690" s="73"/>
      <c r="V690" s="73"/>
      <c r="W690" s="73"/>
      <c r="X690" s="73"/>
    </row>
    <row r="691" spans="1:24" s="68" customFormat="1" x14ac:dyDescent="0.25">
      <c r="A691" s="71"/>
      <c r="B691" s="66"/>
      <c r="C691" s="67"/>
      <c r="D691" s="66"/>
      <c r="E691" s="66"/>
      <c r="F691" s="66"/>
      <c r="I691" s="69"/>
      <c r="J691" s="69"/>
      <c r="K691" s="69"/>
      <c r="L691" s="70"/>
      <c r="M691" s="69"/>
      <c r="N691" s="69"/>
      <c r="Q691" s="73"/>
      <c r="R691" s="73"/>
      <c r="S691" s="73"/>
      <c r="T691" s="73"/>
      <c r="U691" s="73"/>
      <c r="V691" s="73"/>
      <c r="W691" s="73"/>
      <c r="X691" s="73"/>
    </row>
    <row r="692" spans="1:24" s="68" customFormat="1" x14ac:dyDescent="0.25">
      <c r="A692" s="71"/>
      <c r="B692" s="66"/>
      <c r="C692" s="67"/>
      <c r="D692" s="66"/>
      <c r="E692" s="66"/>
      <c r="F692" s="66"/>
      <c r="I692" s="69"/>
      <c r="J692" s="69"/>
      <c r="K692" s="69"/>
      <c r="L692" s="70"/>
      <c r="M692" s="69"/>
      <c r="N692" s="69"/>
      <c r="Q692" s="73"/>
      <c r="R692" s="73"/>
      <c r="S692" s="73"/>
      <c r="T692" s="73"/>
      <c r="U692" s="73"/>
      <c r="V692" s="73"/>
      <c r="W692" s="73"/>
      <c r="X692" s="73"/>
    </row>
    <row r="693" spans="1:24" s="68" customFormat="1" x14ac:dyDescent="0.25">
      <c r="A693" s="71"/>
      <c r="B693" s="66"/>
      <c r="C693" s="67"/>
      <c r="D693" s="66"/>
      <c r="E693" s="66"/>
      <c r="F693" s="66"/>
      <c r="I693" s="69"/>
      <c r="J693" s="69"/>
      <c r="K693" s="69"/>
      <c r="L693" s="70"/>
      <c r="M693" s="69"/>
      <c r="N693" s="69"/>
      <c r="Q693" s="73"/>
      <c r="R693" s="73"/>
      <c r="S693" s="73"/>
      <c r="T693" s="73"/>
      <c r="U693" s="73"/>
      <c r="V693" s="73"/>
      <c r="W693" s="73"/>
      <c r="X693" s="73"/>
    </row>
    <row r="694" spans="1:24" s="68" customFormat="1" x14ac:dyDescent="0.25">
      <c r="A694" s="71"/>
      <c r="B694" s="66"/>
      <c r="C694" s="67"/>
      <c r="D694" s="66"/>
      <c r="E694" s="66"/>
      <c r="F694" s="66"/>
      <c r="I694" s="69"/>
      <c r="J694" s="69"/>
      <c r="K694" s="69"/>
      <c r="L694" s="70"/>
      <c r="M694" s="69"/>
      <c r="N694" s="69"/>
      <c r="Q694" s="73"/>
      <c r="R694" s="73"/>
      <c r="S694" s="73"/>
      <c r="T694" s="73"/>
      <c r="U694" s="73"/>
      <c r="V694" s="73"/>
      <c r="W694" s="73"/>
      <c r="X694" s="73"/>
    </row>
    <row r="695" spans="1:24" s="68" customFormat="1" x14ac:dyDescent="0.25">
      <c r="A695" s="71"/>
      <c r="B695" s="66"/>
      <c r="C695" s="67"/>
      <c r="D695" s="66"/>
      <c r="E695" s="66"/>
      <c r="F695" s="66"/>
      <c r="I695" s="69"/>
      <c r="J695" s="69"/>
      <c r="K695" s="69"/>
      <c r="L695" s="70"/>
      <c r="M695" s="69"/>
      <c r="N695" s="69"/>
      <c r="Q695" s="73"/>
      <c r="R695" s="73"/>
      <c r="S695" s="73"/>
      <c r="T695" s="73"/>
      <c r="U695" s="73"/>
      <c r="V695" s="73"/>
      <c r="W695" s="73"/>
      <c r="X695" s="73"/>
    </row>
    <row r="696" spans="1:24" s="68" customFormat="1" x14ac:dyDescent="0.25">
      <c r="A696" s="71"/>
      <c r="B696" s="66"/>
      <c r="C696" s="67"/>
      <c r="D696" s="66"/>
      <c r="E696" s="66"/>
      <c r="F696" s="66"/>
      <c r="I696" s="69"/>
      <c r="J696" s="69"/>
      <c r="K696" s="69"/>
      <c r="L696" s="70"/>
      <c r="M696" s="69"/>
      <c r="N696" s="69"/>
      <c r="Q696" s="73"/>
      <c r="R696" s="73"/>
      <c r="S696" s="73"/>
      <c r="T696" s="73"/>
      <c r="U696" s="73"/>
      <c r="V696" s="73"/>
      <c r="W696" s="73"/>
      <c r="X696" s="73"/>
    </row>
    <row r="697" spans="1:24" s="68" customFormat="1" x14ac:dyDescent="0.25">
      <c r="A697" s="71"/>
      <c r="B697" s="66"/>
      <c r="C697" s="67"/>
      <c r="D697" s="66"/>
      <c r="E697" s="66"/>
      <c r="F697" s="66"/>
      <c r="I697" s="69"/>
      <c r="J697" s="69"/>
      <c r="K697" s="69"/>
      <c r="L697" s="70"/>
      <c r="M697" s="69"/>
      <c r="N697" s="69"/>
      <c r="Q697" s="73"/>
      <c r="R697" s="73"/>
      <c r="S697" s="73"/>
      <c r="T697" s="73"/>
      <c r="U697" s="73"/>
      <c r="V697" s="73"/>
      <c r="W697" s="73"/>
      <c r="X697" s="73"/>
    </row>
    <row r="698" spans="1:24" s="68" customFormat="1" x14ac:dyDescent="0.25">
      <c r="A698" s="71"/>
      <c r="B698" s="66"/>
      <c r="C698" s="67"/>
      <c r="D698" s="66"/>
      <c r="E698" s="66"/>
      <c r="F698" s="66"/>
      <c r="I698" s="69"/>
      <c r="J698" s="69"/>
      <c r="K698" s="69"/>
      <c r="L698" s="70"/>
      <c r="M698" s="69"/>
      <c r="N698" s="69"/>
      <c r="Q698" s="73"/>
      <c r="R698" s="73"/>
      <c r="S698" s="73"/>
      <c r="T698" s="73"/>
      <c r="U698" s="73"/>
      <c r="V698" s="73"/>
      <c r="W698" s="73"/>
      <c r="X698" s="73"/>
    </row>
    <row r="699" spans="1:24" s="68" customFormat="1" x14ac:dyDescent="0.25">
      <c r="A699" s="71"/>
      <c r="B699" s="66"/>
      <c r="C699" s="67"/>
      <c r="D699" s="66"/>
      <c r="E699" s="66"/>
      <c r="F699" s="66"/>
      <c r="I699" s="69"/>
      <c r="J699" s="69"/>
      <c r="K699" s="69"/>
      <c r="L699" s="70"/>
      <c r="M699" s="69"/>
      <c r="N699" s="69"/>
      <c r="Q699" s="73"/>
      <c r="R699" s="73"/>
      <c r="S699" s="73"/>
      <c r="T699" s="73"/>
      <c r="U699" s="73"/>
      <c r="V699" s="73"/>
      <c r="W699" s="73"/>
      <c r="X699" s="73"/>
    </row>
    <row r="700" spans="1:24" s="68" customFormat="1" x14ac:dyDescent="0.25">
      <c r="A700" s="71"/>
      <c r="B700" s="66"/>
      <c r="C700" s="67"/>
      <c r="D700" s="66"/>
      <c r="E700" s="66"/>
      <c r="F700" s="66"/>
      <c r="I700" s="69"/>
      <c r="J700" s="69"/>
      <c r="K700" s="69"/>
      <c r="L700" s="70"/>
      <c r="M700" s="69"/>
      <c r="N700" s="69"/>
      <c r="Q700" s="73"/>
      <c r="R700" s="73"/>
      <c r="S700" s="73"/>
      <c r="T700" s="73"/>
      <c r="U700" s="73"/>
      <c r="V700" s="73"/>
      <c r="W700" s="73"/>
      <c r="X700" s="73"/>
    </row>
    <row r="701" spans="1:24" s="68" customFormat="1" x14ac:dyDescent="0.25">
      <c r="A701" s="71"/>
      <c r="B701" s="66"/>
      <c r="C701" s="67"/>
      <c r="D701" s="66"/>
      <c r="E701" s="66"/>
      <c r="F701" s="66"/>
      <c r="I701" s="69"/>
      <c r="J701" s="69"/>
      <c r="K701" s="69"/>
      <c r="L701" s="70"/>
      <c r="M701" s="69"/>
      <c r="N701" s="69"/>
      <c r="Q701" s="73"/>
      <c r="R701" s="73"/>
      <c r="S701" s="73"/>
      <c r="T701" s="73"/>
      <c r="U701" s="73"/>
      <c r="V701" s="73"/>
      <c r="W701" s="73"/>
      <c r="X701" s="73"/>
    </row>
    <row r="702" spans="1:24" s="68" customFormat="1" x14ac:dyDescent="0.25">
      <c r="A702" s="71"/>
      <c r="B702" s="66"/>
      <c r="C702" s="67"/>
      <c r="D702" s="66"/>
      <c r="E702" s="66"/>
      <c r="F702" s="66"/>
      <c r="I702" s="69"/>
      <c r="J702" s="69"/>
      <c r="K702" s="69"/>
      <c r="L702" s="70"/>
      <c r="M702" s="69"/>
      <c r="N702" s="69"/>
      <c r="Q702" s="73"/>
      <c r="R702" s="73"/>
      <c r="S702" s="73"/>
      <c r="T702" s="73"/>
      <c r="U702" s="73"/>
      <c r="V702" s="73"/>
      <c r="W702" s="73"/>
      <c r="X702" s="73"/>
    </row>
    <row r="703" spans="1:24" s="68" customFormat="1" x14ac:dyDescent="0.25">
      <c r="A703" s="71"/>
      <c r="B703" s="66"/>
      <c r="C703" s="67"/>
      <c r="D703" s="66"/>
      <c r="E703" s="66"/>
      <c r="F703" s="66"/>
      <c r="I703" s="69"/>
      <c r="J703" s="69"/>
      <c r="K703" s="69"/>
      <c r="L703" s="70"/>
      <c r="M703" s="69"/>
      <c r="N703" s="69"/>
      <c r="Q703" s="73"/>
      <c r="R703" s="73"/>
      <c r="S703" s="73"/>
      <c r="T703" s="73"/>
      <c r="U703" s="73"/>
      <c r="V703" s="73"/>
      <c r="W703" s="73"/>
      <c r="X703" s="73"/>
    </row>
    <row r="704" spans="1:24" s="68" customFormat="1" x14ac:dyDescent="0.25">
      <c r="A704" s="71"/>
      <c r="B704" s="66"/>
      <c r="C704" s="67"/>
      <c r="D704" s="66"/>
      <c r="E704" s="66"/>
      <c r="F704" s="66"/>
      <c r="I704" s="69"/>
      <c r="J704" s="69"/>
      <c r="K704" s="69"/>
      <c r="L704" s="70"/>
      <c r="M704" s="69"/>
      <c r="N704" s="69"/>
      <c r="Q704" s="73"/>
      <c r="R704" s="73"/>
      <c r="S704" s="73"/>
      <c r="T704" s="73"/>
      <c r="U704" s="73"/>
      <c r="V704" s="73"/>
      <c r="W704" s="73"/>
      <c r="X704" s="73"/>
    </row>
    <row r="705" spans="1:24" s="68" customFormat="1" x14ac:dyDescent="0.25">
      <c r="A705" s="71"/>
      <c r="B705" s="66"/>
      <c r="C705" s="67"/>
      <c r="D705" s="66"/>
      <c r="E705" s="66"/>
      <c r="F705" s="66"/>
      <c r="I705" s="69"/>
      <c r="J705" s="69"/>
      <c r="K705" s="69"/>
      <c r="L705" s="70"/>
      <c r="M705" s="69"/>
      <c r="N705" s="69"/>
      <c r="Q705" s="73"/>
      <c r="R705" s="73"/>
      <c r="S705" s="73"/>
      <c r="T705" s="73"/>
      <c r="U705" s="73"/>
      <c r="V705" s="73"/>
      <c r="W705" s="73"/>
      <c r="X705" s="73"/>
    </row>
    <row r="706" spans="1:24" s="68" customFormat="1" x14ac:dyDescent="0.25">
      <c r="A706" s="71"/>
      <c r="B706" s="66"/>
      <c r="C706" s="67"/>
      <c r="D706" s="66"/>
      <c r="E706" s="66"/>
      <c r="F706" s="66"/>
      <c r="I706" s="69"/>
      <c r="J706" s="69"/>
      <c r="K706" s="69"/>
      <c r="L706" s="70"/>
      <c r="M706" s="69"/>
      <c r="N706" s="69"/>
      <c r="Q706" s="73"/>
      <c r="R706" s="73"/>
      <c r="S706" s="73"/>
      <c r="T706" s="73"/>
      <c r="U706" s="73"/>
      <c r="V706" s="73"/>
      <c r="W706" s="73"/>
      <c r="X706" s="73"/>
    </row>
    <row r="707" spans="1:24" s="68" customFormat="1" x14ac:dyDescent="0.25">
      <c r="A707" s="71"/>
      <c r="B707" s="66"/>
      <c r="C707" s="67"/>
      <c r="D707" s="66"/>
      <c r="E707" s="66"/>
      <c r="F707" s="66"/>
      <c r="I707" s="69"/>
      <c r="J707" s="69"/>
      <c r="K707" s="69"/>
      <c r="L707" s="70"/>
      <c r="M707" s="69"/>
      <c r="N707" s="69"/>
      <c r="Q707" s="73"/>
      <c r="R707" s="73"/>
      <c r="S707" s="73"/>
      <c r="T707" s="73"/>
      <c r="U707" s="73"/>
      <c r="V707" s="73"/>
      <c r="W707" s="73"/>
      <c r="X707" s="73"/>
    </row>
    <row r="708" spans="1:24" s="68" customFormat="1" x14ac:dyDescent="0.25">
      <c r="A708" s="71"/>
      <c r="B708" s="66"/>
      <c r="C708" s="67"/>
      <c r="D708" s="66"/>
      <c r="E708" s="66"/>
      <c r="F708" s="66"/>
      <c r="I708" s="69"/>
      <c r="J708" s="69"/>
      <c r="K708" s="69"/>
      <c r="L708" s="70"/>
      <c r="M708" s="69"/>
      <c r="N708" s="69"/>
      <c r="Q708" s="73"/>
      <c r="R708" s="73"/>
      <c r="S708" s="73"/>
      <c r="T708" s="73"/>
      <c r="U708" s="73"/>
      <c r="V708" s="73"/>
      <c r="W708" s="73"/>
      <c r="X708" s="73"/>
    </row>
    <row r="709" spans="1:24" s="68" customFormat="1" x14ac:dyDescent="0.25">
      <c r="A709" s="71"/>
      <c r="B709" s="66"/>
      <c r="C709" s="67"/>
      <c r="D709" s="66"/>
      <c r="E709" s="66"/>
      <c r="F709" s="66"/>
      <c r="I709" s="69"/>
      <c r="J709" s="69"/>
      <c r="K709" s="69"/>
      <c r="L709" s="70"/>
      <c r="M709" s="69"/>
      <c r="N709" s="69"/>
      <c r="Q709" s="73"/>
      <c r="R709" s="73"/>
      <c r="S709" s="73"/>
      <c r="T709" s="73"/>
      <c r="U709" s="73"/>
      <c r="V709" s="73"/>
      <c r="W709" s="73"/>
      <c r="X709" s="73"/>
    </row>
    <row r="710" spans="1:24" s="68" customFormat="1" x14ac:dyDescent="0.25">
      <c r="A710" s="71"/>
      <c r="B710" s="66"/>
      <c r="C710" s="67"/>
      <c r="D710" s="66"/>
      <c r="E710" s="66"/>
      <c r="F710" s="66"/>
      <c r="I710" s="69"/>
      <c r="J710" s="69"/>
      <c r="K710" s="69"/>
      <c r="L710" s="70"/>
      <c r="M710" s="69"/>
      <c r="N710" s="69"/>
      <c r="Q710" s="73"/>
      <c r="R710" s="73"/>
      <c r="S710" s="73"/>
      <c r="T710" s="73"/>
      <c r="U710" s="73"/>
      <c r="V710" s="73"/>
      <c r="W710" s="73"/>
      <c r="X710" s="73"/>
    </row>
    <row r="711" spans="1:24" s="68" customFormat="1" x14ac:dyDescent="0.25">
      <c r="A711" s="71"/>
      <c r="B711" s="66"/>
      <c r="C711" s="67"/>
      <c r="D711" s="66"/>
      <c r="E711" s="66"/>
      <c r="F711" s="66"/>
      <c r="I711" s="69"/>
      <c r="J711" s="69"/>
      <c r="K711" s="69"/>
      <c r="L711" s="70"/>
      <c r="M711" s="69"/>
      <c r="N711" s="69"/>
      <c r="Q711" s="73"/>
      <c r="R711" s="73"/>
      <c r="S711" s="73"/>
      <c r="T711" s="73"/>
      <c r="U711" s="73"/>
      <c r="V711" s="73"/>
      <c r="W711" s="73"/>
      <c r="X711" s="73"/>
    </row>
    <row r="712" spans="1:24" s="68" customFormat="1" x14ac:dyDescent="0.25">
      <c r="A712" s="71"/>
      <c r="B712" s="66"/>
      <c r="C712" s="67"/>
      <c r="D712" s="66"/>
      <c r="E712" s="66"/>
      <c r="F712" s="66"/>
      <c r="I712" s="69"/>
      <c r="J712" s="69"/>
      <c r="K712" s="69"/>
      <c r="L712" s="70"/>
      <c r="M712" s="69"/>
      <c r="N712" s="69"/>
      <c r="Q712" s="73"/>
      <c r="R712" s="73"/>
      <c r="S712" s="73"/>
      <c r="T712" s="73"/>
      <c r="U712" s="73"/>
      <c r="V712" s="73"/>
      <c r="W712" s="73"/>
      <c r="X712" s="73"/>
    </row>
    <row r="713" spans="1:24" s="68" customFormat="1" x14ac:dyDescent="0.25">
      <c r="A713" s="71"/>
      <c r="B713" s="66"/>
      <c r="C713" s="67"/>
      <c r="D713" s="66"/>
      <c r="E713" s="66"/>
      <c r="F713" s="66"/>
      <c r="I713" s="69"/>
      <c r="J713" s="69"/>
      <c r="K713" s="69"/>
      <c r="L713" s="70"/>
      <c r="M713" s="69"/>
      <c r="N713" s="69"/>
      <c r="Q713" s="73"/>
      <c r="R713" s="73"/>
      <c r="S713" s="73"/>
      <c r="T713" s="73"/>
      <c r="U713" s="73"/>
      <c r="V713" s="73"/>
      <c r="W713" s="73"/>
      <c r="X713" s="73"/>
    </row>
    <row r="714" spans="1:24" s="68" customFormat="1" x14ac:dyDescent="0.25">
      <c r="A714" s="71"/>
      <c r="B714" s="66"/>
      <c r="C714" s="67"/>
      <c r="D714" s="66"/>
      <c r="E714" s="66"/>
      <c r="F714" s="66"/>
      <c r="I714" s="69"/>
      <c r="J714" s="69"/>
      <c r="K714" s="69"/>
      <c r="L714" s="70"/>
      <c r="M714" s="69"/>
      <c r="N714" s="69"/>
      <c r="Q714" s="73"/>
      <c r="R714" s="73"/>
      <c r="S714" s="73"/>
      <c r="T714" s="73"/>
      <c r="U714" s="73"/>
      <c r="V714" s="73"/>
      <c r="W714" s="73"/>
      <c r="X714" s="73"/>
    </row>
    <row r="715" spans="1:24" s="68" customFormat="1" x14ac:dyDescent="0.25">
      <c r="A715" s="71"/>
      <c r="B715" s="66"/>
      <c r="C715" s="67"/>
      <c r="D715" s="66"/>
      <c r="E715" s="66"/>
      <c r="F715" s="66"/>
      <c r="I715" s="69"/>
      <c r="J715" s="69"/>
      <c r="K715" s="69"/>
      <c r="L715" s="70"/>
      <c r="M715" s="69"/>
      <c r="N715" s="69"/>
      <c r="Q715" s="73"/>
      <c r="R715" s="73"/>
      <c r="S715" s="73"/>
      <c r="T715" s="73"/>
      <c r="U715" s="73"/>
      <c r="V715" s="73"/>
      <c r="W715" s="73"/>
      <c r="X715" s="73"/>
    </row>
    <row r="716" spans="1:24" s="68" customFormat="1" x14ac:dyDescent="0.25">
      <c r="A716" s="71"/>
      <c r="B716" s="66"/>
      <c r="C716" s="67"/>
      <c r="D716" s="66"/>
      <c r="E716" s="66"/>
      <c r="F716" s="66"/>
      <c r="I716" s="69"/>
      <c r="J716" s="69"/>
      <c r="K716" s="69"/>
      <c r="L716" s="70"/>
      <c r="M716" s="69"/>
      <c r="N716" s="69"/>
      <c r="Q716" s="73"/>
      <c r="R716" s="73"/>
      <c r="S716" s="73"/>
      <c r="T716" s="73"/>
      <c r="U716" s="73"/>
      <c r="V716" s="73"/>
      <c r="W716" s="73"/>
      <c r="X716" s="73"/>
    </row>
    <row r="717" spans="1:24" s="68" customFormat="1" x14ac:dyDescent="0.25">
      <c r="A717" s="71"/>
      <c r="B717" s="66"/>
      <c r="C717" s="67"/>
      <c r="D717" s="66"/>
      <c r="E717" s="66"/>
      <c r="F717" s="66"/>
      <c r="I717" s="69"/>
      <c r="J717" s="69"/>
      <c r="K717" s="69"/>
      <c r="L717" s="70"/>
      <c r="M717" s="69"/>
      <c r="N717" s="69"/>
      <c r="Q717" s="73"/>
      <c r="R717" s="73"/>
      <c r="S717" s="73"/>
      <c r="T717" s="73"/>
      <c r="U717" s="73"/>
      <c r="V717" s="73"/>
      <c r="W717" s="73"/>
      <c r="X717" s="73"/>
    </row>
    <row r="718" spans="1:24" s="68" customFormat="1" x14ac:dyDescent="0.25">
      <c r="A718" s="71"/>
      <c r="B718" s="66"/>
      <c r="C718" s="67"/>
      <c r="D718" s="66"/>
      <c r="E718" s="66"/>
      <c r="F718" s="66"/>
      <c r="I718" s="69"/>
      <c r="J718" s="69"/>
      <c r="K718" s="69"/>
      <c r="L718" s="70"/>
      <c r="M718" s="69"/>
      <c r="N718" s="69"/>
      <c r="Q718" s="73"/>
      <c r="R718" s="73"/>
      <c r="S718" s="73"/>
      <c r="T718" s="73"/>
      <c r="U718" s="73"/>
      <c r="V718" s="73"/>
      <c r="W718" s="73"/>
      <c r="X718" s="73"/>
    </row>
    <row r="719" spans="1:24" s="68" customFormat="1" x14ac:dyDescent="0.25">
      <c r="A719" s="71"/>
      <c r="B719" s="66"/>
      <c r="C719" s="67"/>
      <c r="D719" s="66"/>
      <c r="E719" s="66"/>
      <c r="F719" s="66"/>
      <c r="I719" s="69"/>
      <c r="J719" s="69"/>
      <c r="K719" s="69"/>
      <c r="L719" s="70"/>
      <c r="M719" s="69"/>
      <c r="N719" s="69"/>
      <c r="Q719" s="73"/>
      <c r="R719" s="73"/>
      <c r="S719" s="73"/>
      <c r="T719" s="73"/>
      <c r="U719" s="73"/>
      <c r="V719" s="73"/>
      <c r="W719" s="73"/>
      <c r="X719" s="73"/>
    </row>
    <row r="720" spans="1:24" s="68" customFormat="1" x14ac:dyDescent="0.25">
      <c r="A720" s="71"/>
      <c r="B720" s="66"/>
      <c r="C720" s="67"/>
      <c r="D720" s="66"/>
      <c r="E720" s="66"/>
      <c r="F720" s="66"/>
      <c r="I720" s="69"/>
      <c r="J720" s="69"/>
      <c r="K720" s="69"/>
      <c r="L720" s="70"/>
      <c r="M720" s="69"/>
      <c r="N720" s="69"/>
      <c r="Q720" s="73"/>
      <c r="R720" s="73"/>
      <c r="S720" s="73"/>
      <c r="T720" s="73"/>
      <c r="U720" s="73"/>
      <c r="V720" s="73"/>
      <c r="W720" s="73"/>
      <c r="X720" s="73"/>
    </row>
    <row r="721" spans="1:24" s="68" customFormat="1" x14ac:dyDescent="0.25">
      <c r="A721" s="71"/>
      <c r="B721" s="66"/>
      <c r="C721" s="67"/>
      <c r="D721" s="66"/>
      <c r="E721" s="66"/>
      <c r="F721" s="66"/>
      <c r="I721" s="69"/>
      <c r="J721" s="69"/>
      <c r="K721" s="69"/>
      <c r="L721" s="70"/>
      <c r="M721" s="69"/>
      <c r="N721" s="69"/>
      <c r="Q721" s="73"/>
      <c r="R721" s="73"/>
      <c r="S721" s="73"/>
      <c r="T721" s="73"/>
      <c r="U721" s="73"/>
      <c r="V721" s="73"/>
      <c r="W721" s="73"/>
      <c r="X721" s="73"/>
    </row>
    <row r="722" spans="1:24" s="68" customFormat="1" x14ac:dyDescent="0.25">
      <c r="A722" s="71"/>
      <c r="B722" s="66"/>
      <c r="C722" s="67"/>
      <c r="D722" s="66"/>
      <c r="E722" s="66"/>
      <c r="F722" s="66"/>
      <c r="I722" s="69"/>
      <c r="J722" s="69"/>
      <c r="K722" s="69"/>
      <c r="L722" s="70"/>
      <c r="M722" s="69"/>
      <c r="N722" s="69"/>
      <c r="Q722" s="73"/>
      <c r="R722" s="73"/>
      <c r="S722" s="73"/>
      <c r="T722" s="73"/>
      <c r="U722" s="73"/>
      <c r="V722" s="73"/>
      <c r="W722" s="73"/>
      <c r="X722" s="73"/>
    </row>
    <row r="723" spans="1:24" s="68" customFormat="1" x14ac:dyDescent="0.25">
      <c r="A723" s="71"/>
      <c r="B723" s="66"/>
      <c r="C723" s="67"/>
      <c r="D723" s="66"/>
      <c r="E723" s="66"/>
      <c r="F723" s="66"/>
      <c r="I723" s="69"/>
      <c r="J723" s="69"/>
      <c r="K723" s="69"/>
      <c r="L723" s="70"/>
      <c r="M723" s="69"/>
      <c r="N723" s="69"/>
      <c r="Q723" s="73"/>
      <c r="R723" s="73"/>
      <c r="S723" s="73"/>
      <c r="T723" s="73"/>
      <c r="U723" s="73"/>
      <c r="V723" s="73"/>
      <c r="W723" s="73"/>
      <c r="X723" s="73"/>
    </row>
    <row r="724" spans="1:24" s="68" customFormat="1" x14ac:dyDescent="0.25">
      <c r="A724" s="71"/>
      <c r="B724" s="66"/>
      <c r="C724" s="67"/>
      <c r="D724" s="66"/>
      <c r="E724" s="66"/>
      <c r="F724" s="66"/>
      <c r="I724" s="69"/>
      <c r="J724" s="69"/>
      <c r="K724" s="69"/>
      <c r="L724" s="70"/>
      <c r="M724" s="69"/>
      <c r="N724" s="69"/>
      <c r="Q724" s="73"/>
      <c r="R724" s="73"/>
      <c r="S724" s="73"/>
      <c r="T724" s="73"/>
      <c r="U724" s="73"/>
      <c r="V724" s="73"/>
      <c r="W724" s="73"/>
      <c r="X724" s="73"/>
    </row>
    <row r="725" spans="1:24" s="68" customFormat="1" x14ac:dyDescent="0.25">
      <c r="A725" s="71"/>
      <c r="B725" s="66"/>
      <c r="C725" s="67"/>
      <c r="D725" s="66"/>
      <c r="E725" s="66"/>
      <c r="F725" s="66"/>
      <c r="I725" s="69"/>
      <c r="J725" s="69"/>
      <c r="K725" s="69"/>
      <c r="L725" s="70"/>
      <c r="M725" s="69"/>
      <c r="N725" s="69"/>
      <c r="Q725" s="73"/>
      <c r="R725" s="73"/>
      <c r="S725" s="73"/>
      <c r="T725" s="73"/>
      <c r="U725" s="73"/>
      <c r="V725" s="73"/>
      <c r="W725" s="73"/>
      <c r="X725" s="73"/>
    </row>
    <row r="726" spans="1:24" s="68" customFormat="1" x14ac:dyDescent="0.25">
      <c r="A726" s="71"/>
      <c r="B726" s="66"/>
      <c r="C726" s="67"/>
      <c r="D726" s="66"/>
      <c r="E726" s="66"/>
      <c r="F726" s="66"/>
      <c r="I726" s="69"/>
      <c r="J726" s="69"/>
      <c r="K726" s="69"/>
      <c r="L726" s="70"/>
      <c r="M726" s="69"/>
      <c r="N726" s="69"/>
      <c r="Q726" s="73"/>
      <c r="R726" s="73"/>
      <c r="S726" s="73"/>
      <c r="T726" s="73"/>
      <c r="U726" s="73"/>
      <c r="V726" s="73"/>
      <c r="W726" s="73"/>
      <c r="X726" s="73"/>
    </row>
    <row r="727" spans="1:24" s="68" customFormat="1" x14ac:dyDescent="0.25">
      <c r="A727" s="71"/>
      <c r="B727" s="66"/>
      <c r="C727" s="67"/>
      <c r="D727" s="66"/>
      <c r="E727" s="66"/>
      <c r="F727" s="66"/>
      <c r="I727" s="69"/>
      <c r="J727" s="69"/>
      <c r="K727" s="69"/>
      <c r="L727" s="70"/>
      <c r="M727" s="69"/>
      <c r="N727" s="69"/>
      <c r="Q727" s="73"/>
      <c r="R727" s="73"/>
      <c r="S727" s="73"/>
      <c r="T727" s="73"/>
      <c r="U727" s="73"/>
      <c r="V727" s="73"/>
      <c r="W727" s="73"/>
      <c r="X727" s="73"/>
    </row>
    <row r="728" spans="1:24" s="68" customFormat="1" x14ac:dyDescent="0.25">
      <c r="A728" s="71"/>
      <c r="B728" s="66"/>
      <c r="C728" s="67"/>
      <c r="D728" s="66"/>
      <c r="E728" s="66"/>
      <c r="F728" s="66"/>
      <c r="I728" s="69"/>
      <c r="J728" s="69"/>
      <c r="K728" s="69"/>
      <c r="L728" s="70"/>
      <c r="M728" s="69"/>
      <c r="N728" s="69"/>
      <c r="Q728" s="73"/>
      <c r="R728" s="73"/>
      <c r="S728" s="73"/>
      <c r="T728" s="73"/>
      <c r="U728" s="73"/>
      <c r="V728" s="73"/>
      <c r="W728" s="73"/>
      <c r="X728" s="73"/>
    </row>
    <row r="729" spans="1:24" s="68" customFormat="1" x14ac:dyDescent="0.25">
      <c r="A729" s="71"/>
      <c r="B729" s="66"/>
      <c r="C729" s="67"/>
      <c r="D729" s="66"/>
      <c r="E729" s="66"/>
      <c r="F729" s="66"/>
      <c r="I729" s="69"/>
      <c r="J729" s="69"/>
      <c r="K729" s="69"/>
      <c r="L729" s="70"/>
      <c r="M729" s="69"/>
      <c r="N729" s="69"/>
      <c r="Q729" s="73"/>
      <c r="R729" s="73"/>
      <c r="S729" s="73"/>
      <c r="T729" s="73"/>
      <c r="U729" s="73"/>
      <c r="V729" s="73"/>
      <c r="W729" s="73"/>
      <c r="X729" s="73"/>
    </row>
    <row r="730" spans="1:24" s="68" customFormat="1" x14ac:dyDescent="0.25">
      <c r="A730" s="71"/>
      <c r="B730" s="66"/>
      <c r="C730" s="67"/>
      <c r="D730" s="66"/>
      <c r="E730" s="66"/>
      <c r="F730" s="66"/>
      <c r="I730" s="69"/>
      <c r="J730" s="69"/>
      <c r="K730" s="69"/>
      <c r="L730" s="70"/>
      <c r="M730" s="69"/>
      <c r="N730" s="69"/>
      <c r="Q730" s="73"/>
      <c r="R730" s="73"/>
      <c r="S730" s="73"/>
      <c r="T730" s="73"/>
      <c r="U730" s="73"/>
      <c r="V730" s="73"/>
      <c r="W730" s="73"/>
      <c r="X730" s="73"/>
    </row>
    <row r="731" spans="1:24" s="68" customFormat="1" x14ac:dyDescent="0.25">
      <c r="A731" s="71"/>
      <c r="B731" s="66"/>
      <c r="C731" s="67"/>
      <c r="D731" s="66"/>
      <c r="E731" s="66"/>
      <c r="F731" s="66"/>
      <c r="I731" s="69"/>
      <c r="J731" s="69"/>
      <c r="K731" s="69"/>
      <c r="L731" s="70"/>
      <c r="M731" s="69"/>
      <c r="N731" s="69"/>
      <c r="Q731" s="73"/>
      <c r="R731" s="73"/>
      <c r="S731" s="73"/>
      <c r="T731" s="73"/>
      <c r="U731" s="73"/>
      <c r="V731" s="73"/>
      <c r="W731" s="73"/>
      <c r="X731" s="73"/>
    </row>
    <row r="732" spans="1:24" s="68" customFormat="1" x14ac:dyDescent="0.25">
      <c r="A732" s="71"/>
      <c r="B732" s="66"/>
      <c r="C732" s="67"/>
      <c r="D732" s="66"/>
      <c r="E732" s="66"/>
      <c r="F732" s="66"/>
      <c r="I732" s="69"/>
      <c r="J732" s="69"/>
      <c r="K732" s="69"/>
      <c r="L732" s="70"/>
      <c r="M732" s="69"/>
      <c r="N732" s="69"/>
      <c r="Q732" s="73"/>
      <c r="R732" s="73"/>
      <c r="S732" s="73"/>
      <c r="T732" s="73"/>
      <c r="U732" s="73"/>
      <c r="V732" s="73"/>
      <c r="W732" s="73"/>
      <c r="X732" s="73"/>
    </row>
    <row r="733" spans="1:24" s="68" customFormat="1" x14ac:dyDescent="0.25">
      <c r="A733" s="71"/>
      <c r="B733" s="66"/>
      <c r="C733" s="67"/>
      <c r="D733" s="66"/>
      <c r="E733" s="66"/>
      <c r="F733" s="66"/>
      <c r="I733" s="69"/>
      <c r="J733" s="69"/>
      <c r="K733" s="69"/>
      <c r="L733" s="70"/>
      <c r="M733" s="69"/>
      <c r="N733" s="69"/>
      <c r="Q733" s="73"/>
      <c r="R733" s="73"/>
      <c r="S733" s="73"/>
      <c r="T733" s="73"/>
      <c r="U733" s="73"/>
      <c r="V733" s="73"/>
      <c r="W733" s="73"/>
      <c r="X733" s="73"/>
    </row>
    <row r="734" spans="1:24" s="68" customFormat="1" x14ac:dyDescent="0.25">
      <c r="A734" s="71"/>
      <c r="B734" s="66"/>
      <c r="C734" s="67"/>
      <c r="D734" s="66"/>
      <c r="E734" s="66"/>
      <c r="F734" s="66"/>
      <c r="I734" s="69"/>
      <c r="J734" s="69"/>
      <c r="K734" s="69"/>
      <c r="L734" s="70"/>
      <c r="M734" s="69"/>
      <c r="N734" s="69"/>
      <c r="Q734" s="73"/>
      <c r="R734" s="73"/>
      <c r="S734" s="73"/>
      <c r="T734" s="73"/>
      <c r="U734" s="73"/>
      <c r="V734" s="73"/>
      <c r="W734" s="73"/>
      <c r="X734" s="73"/>
    </row>
    <row r="735" spans="1:24" s="68" customFormat="1" x14ac:dyDescent="0.25">
      <c r="A735" s="71"/>
      <c r="B735" s="66"/>
      <c r="C735" s="67"/>
      <c r="D735" s="66"/>
      <c r="E735" s="66"/>
      <c r="F735" s="66"/>
      <c r="I735" s="69"/>
      <c r="J735" s="69"/>
      <c r="K735" s="69"/>
      <c r="L735" s="70"/>
      <c r="M735" s="69"/>
      <c r="N735" s="69"/>
      <c r="Q735" s="73"/>
      <c r="R735" s="73"/>
      <c r="S735" s="73"/>
      <c r="T735" s="73"/>
      <c r="U735" s="73"/>
      <c r="V735" s="73"/>
      <c r="W735" s="73"/>
      <c r="X735" s="73"/>
    </row>
    <row r="736" spans="1:24" s="68" customFormat="1" x14ac:dyDescent="0.25">
      <c r="A736" s="71"/>
      <c r="B736" s="66"/>
      <c r="C736" s="67"/>
      <c r="D736" s="66"/>
      <c r="E736" s="66"/>
      <c r="F736" s="66"/>
      <c r="I736" s="69"/>
      <c r="J736" s="69"/>
      <c r="K736" s="69"/>
      <c r="L736" s="70"/>
      <c r="M736" s="69"/>
      <c r="N736" s="69"/>
      <c r="Q736" s="73"/>
      <c r="R736" s="73"/>
      <c r="S736" s="73"/>
      <c r="T736" s="73"/>
      <c r="U736" s="73"/>
      <c r="V736" s="73"/>
      <c r="W736" s="73"/>
      <c r="X736" s="73"/>
    </row>
    <row r="737" spans="1:24" s="68" customFormat="1" x14ac:dyDescent="0.25">
      <c r="A737" s="71"/>
      <c r="B737" s="66"/>
      <c r="C737" s="67"/>
      <c r="D737" s="66"/>
      <c r="E737" s="66"/>
      <c r="F737" s="66"/>
      <c r="I737" s="69"/>
      <c r="J737" s="69"/>
      <c r="K737" s="69"/>
      <c r="L737" s="70"/>
      <c r="M737" s="69"/>
      <c r="N737" s="69"/>
      <c r="Q737" s="73"/>
      <c r="R737" s="73"/>
      <c r="S737" s="73"/>
      <c r="T737" s="73"/>
      <c r="U737" s="73"/>
      <c r="V737" s="73"/>
      <c r="W737" s="73"/>
      <c r="X737" s="73"/>
    </row>
    <row r="738" spans="1:24" s="68" customFormat="1" x14ac:dyDescent="0.25">
      <c r="A738" s="71"/>
      <c r="B738" s="66"/>
      <c r="C738" s="67"/>
      <c r="D738" s="66"/>
      <c r="E738" s="66"/>
      <c r="F738" s="66"/>
      <c r="I738" s="69"/>
      <c r="J738" s="69"/>
      <c r="K738" s="69"/>
      <c r="L738" s="70"/>
      <c r="M738" s="69"/>
      <c r="N738" s="69"/>
      <c r="Q738" s="73"/>
      <c r="R738" s="73"/>
      <c r="S738" s="73"/>
      <c r="T738" s="73"/>
      <c r="U738" s="73"/>
      <c r="V738" s="73"/>
      <c r="W738" s="73"/>
      <c r="X738" s="73"/>
    </row>
    <row r="739" spans="1:24" s="68" customFormat="1" x14ac:dyDescent="0.25">
      <c r="A739" s="71"/>
      <c r="B739" s="66"/>
      <c r="C739" s="67"/>
      <c r="D739" s="66"/>
      <c r="E739" s="66"/>
      <c r="F739" s="66"/>
      <c r="I739" s="69"/>
      <c r="J739" s="69"/>
      <c r="K739" s="69"/>
      <c r="L739" s="70"/>
      <c r="M739" s="69"/>
      <c r="N739" s="69"/>
      <c r="Q739" s="73"/>
      <c r="R739" s="73"/>
      <c r="S739" s="73"/>
      <c r="T739" s="73"/>
      <c r="U739" s="73"/>
      <c r="V739" s="73"/>
      <c r="W739" s="73"/>
      <c r="X739" s="73"/>
    </row>
    <row r="740" spans="1:24" s="68" customFormat="1" x14ac:dyDescent="0.25">
      <c r="A740" s="71"/>
      <c r="B740" s="66"/>
      <c r="C740" s="67"/>
      <c r="D740" s="66"/>
      <c r="E740" s="66"/>
      <c r="F740" s="66"/>
      <c r="I740" s="69"/>
      <c r="J740" s="69"/>
      <c r="K740" s="69"/>
      <c r="L740" s="70"/>
      <c r="M740" s="69"/>
      <c r="N740" s="69"/>
      <c r="Q740" s="73"/>
      <c r="R740" s="73"/>
      <c r="S740" s="73"/>
      <c r="T740" s="73"/>
      <c r="U740" s="73"/>
      <c r="V740" s="73"/>
      <c r="W740" s="73"/>
      <c r="X740" s="73"/>
    </row>
    <row r="741" spans="1:24" s="68" customFormat="1" x14ac:dyDescent="0.25">
      <c r="A741" s="71"/>
      <c r="B741" s="66"/>
      <c r="C741" s="67"/>
      <c r="D741" s="66"/>
      <c r="E741" s="66"/>
      <c r="F741" s="66"/>
      <c r="I741" s="69"/>
      <c r="J741" s="69"/>
      <c r="K741" s="69"/>
      <c r="L741" s="70"/>
      <c r="M741" s="69"/>
      <c r="N741" s="69"/>
      <c r="Q741" s="73"/>
      <c r="R741" s="73"/>
      <c r="S741" s="73"/>
      <c r="T741" s="73"/>
      <c r="U741" s="73"/>
      <c r="V741" s="73"/>
      <c r="W741" s="73"/>
      <c r="X741" s="73"/>
    </row>
    <row r="742" spans="1:24" s="68" customFormat="1" x14ac:dyDescent="0.25">
      <c r="A742" s="71"/>
      <c r="B742" s="66"/>
      <c r="C742" s="67"/>
      <c r="D742" s="66"/>
      <c r="E742" s="66"/>
      <c r="F742" s="66"/>
      <c r="I742" s="69"/>
      <c r="J742" s="69"/>
      <c r="K742" s="69"/>
      <c r="L742" s="70"/>
      <c r="M742" s="69"/>
      <c r="N742" s="69"/>
      <c r="Q742" s="73"/>
      <c r="R742" s="73"/>
      <c r="S742" s="73"/>
      <c r="T742" s="73"/>
      <c r="U742" s="73"/>
      <c r="V742" s="73"/>
      <c r="W742" s="73"/>
      <c r="X742" s="73"/>
    </row>
    <row r="743" spans="1:24" s="68" customFormat="1" x14ac:dyDescent="0.25">
      <c r="A743" s="71"/>
      <c r="B743" s="66"/>
      <c r="C743" s="67"/>
      <c r="D743" s="66"/>
      <c r="E743" s="66"/>
      <c r="F743" s="66"/>
      <c r="I743" s="69"/>
      <c r="J743" s="69"/>
      <c r="K743" s="69"/>
      <c r="L743" s="70"/>
      <c r="M743" s="69"/>
      <c r="N743" s="69"/>
      <c r="Q743" s="73"/>
      <c r="R743" s="73"/>
      <c r="S743" s="73"/>
      <c r="T743" s="73"/>
      <c r="U743" s="73"/>
      <c r="V743" s="73"/>
      <c r="W743" s="73"/>
      <c r="X743" s="73"/>
    </row>
    <row r="744" spans="1:24" s="68" customFormat="1" x14ac:dyDescent="0.25">
      <c r="A744" s="71"/>
      <c r="B744" s="66"/>
      <c r="C744" s="67"/>
      <c r="D744" s="66"/>
      <c r="E744" s="66"/>
      <c r="F744" s="66"/>
      <c r="I744" s="69"/>
      <c r="J744" s="69"/>
      <c r="K744" s="69"/>
      <c r="L744" s="70"/>
      <c r="M744" s="69"/>
      <c r="N744" s="69"/>
      <c r="Q744" s="73"/>
      <c r="R744" s="73"/>
      <c r="S744" s="73"/>
      <c r="T744" s="73"/>
      <c r="U744" s="73"/>
      <c r="V744" s="73"/>
      <c r="W744" s="73"/>
      <c r="X744" s="73"/>
    </row>
    <row r="745" spans="1:24" s="68" customFormat="1" x14ac:dyDescent="0.25">
      <c r="A745" s="71"/>
      <c r="B745" s="66"/>
      <c r="C745" s="67"/>
      <c r="D745" s="66"/>
      <c r="E745" s="66"/>
      <c r="F745" s="66"/>
      <c r="I745" s="69"/>
      <c r="J745" s="69"/>
      <c r="K745" s="69"/>
      <c r="L745" s="70"/>
      <c r="M745" s="69"/>
      <c r="N745" s="69"/>
      <c r="Q745" s="73"/>
      <c r="R745" s="73"/>
      <c r="S745" s="73"/>
      <c r="T745" s="73"/>
      <c r="U745" s="73"/>
      <c r="V745" s="73"/>
      <c r="W745" s="73"/>
      <c r="X745" s="73"/>
    </row>
    <row r="746" spans="1:24" s="68" customFormat="1" x14ac:dyDescent="0.25">
      <c r="A746" s="71"/>
      <c r="B746" s="66"/>
      <c r="C746" s="67"/>
      <c r="D746" s="66"/>
      <c r="E746" s="66"/>
      <c r="F746" s="66"/>
      <c r="I746" s="69"/>
      <c r="J746" s="69"/>
      <c r="K746" s="69"/>
      <c r="L746" s="70"/>
      <c r="M746" s="69"/>
      <c r="N746" s="69"/>
      <c r="Q746" s="73"/>
      <c r="R746" s="73"/>
      <c r="S746" s="73"/>
      <c r="T746" s="73"/>
      <c r="U746" s="73"/>
      <c r="V746" s="73"/>
      <c r="W746" s="73"/>
      <c r="X746" s="73"/>
    </row>
    <row r="747" spans="1:24" s="68" customFormat="1" x14ac:dyDescent="0.25">
      <c r="A747" s="71"/>
      <c r="B747" s="66"/>
      <c r="C747" s="67"/>
      <c r="D747" s="66"/>
      <c r="E747" s="66"/>
      <c r="F747" s="66"/>
      <c r="I747" s="69"/>
      <c r="J747" s="69"/>
      <c r="K747" s="69"/>
      <c r="L747" s="70"/>
      <c r="M747" s="69"/>
      <c r="N747" s="69"/>
      <c r="Q747" s="73"/>
      <c r="R747" s="73"/>
      <c r="S747" s="73"/>
      <c r="T747" s="73"/>
      <c r="U747" s="73"/>
      <c r="V747" s="73"/>
      <c r="W747" s="73"/>
      <c r="X747" s="73"/>
    </row>
    <row r="748" spans="1:24" s="68" customFormat="1" x14ac:dyDescent="0.25">
      <c r="A748" s="71"/>
      <c r="B748" s="66"/>
      <c r="C748" s="67"/>
      <c r="D748" s="66"/>
      <c r="E748" s="66"/>
      <c r="F748" s="66"/>
      <c r="I748" s="69"/>
      <c r="J748" s="69"/>
      <c r="K748" s="69"/>
      <c r="L748" s="70"/>
      <c r="M748" s="69"/>
      <c r="N748" s="69"/>
      <c r="Q748" s="73"/>
      <c r="R748" s="73"/>
      <c r="S748" s="73"/>
      <c r="T748" s="73"/>
      <c r="U748" s="73"/>
      <c r="V748" s="73"/>
      <c r="W748" s="73"/>
      <c r="X748" s="73"/>
    </row>
    <row r="749" spans="1:24" s="68" customFormat="1" x14ac:dyDescent="0.25">
      <c r="A749" s="71"/>
      <c r="B749" s="66"/>
      <c r="C749" s="67"/>
      <c r="D749" s="66"/>
      <c r="E749" s="66"/>
      <c r="F749" s="66"/>
      <c r="I749" s="69"/>
      <c r="J749" s="69"/>
      <c r="K749" s="69"/>
      <c r="L749" s="70"/>
      <c r="M749" s="69"/>
      <c r="N749" s="69"/>
      <c r="Q749" s="73"/>
      <c r="R749" s="73"/>
      <c r="S749" s="73"/>
      <c r="T749" s="73"/>
      <c r="U749" s="73"/>
      <c r="V749" s="73"/>
      <c r="W749" s="73"/>
      <c r="X749" s="73"/>
    </row>
    <row r="750" spans="1:24" s="68" customFormat="1" x14ac:dyDescent="0.25">
      <c r="A750" s="71"/>
      <c r="B750" s="66"/>
      <c r="C750" s="67"/>
      <c r="D750" s="66"/>
      <c r="E750" s="66"/>
      <c r="F750" s="66"/>
      <c r="I750" s="69"/>
      <c r="J750" s="69"/>
      <c r="K750" s="69"/>
      <c r="L750" s="70"/>
      <c r="M750" s="69"/>
      <c r="N750" s="69"/>
      <c r="Q750" s="73"/>
      <c r="R750" s="73"/>
      <c r="S750" s="73"/>
      <c r="T750" s="73"/>
      <c r="U750" s="73"/>
      <c r="V750" s="73"/>
      <c r="W750" s="73"/>
      <c r="X750" s="73"/>
    </row>
    <row r="751" spans="1:24" s="68" customFormat="1" x14ac:dyDescent="0.25">
      <c r="A751" s="71"/>
      <c r="B751" s="66"/>
      <c r="C751" s="67"/>
      <c r="D751" s="66"/>
      <c r="E751" s="66"/>
      <c r="F751" s="66"/>
      <c r="I751" s="69"/>
      <c r="J751" s="69"/>
      <c r="K751" s="69"/>
      <c r="L751" s="70"/>
      <c r="M751" s="69"/>
      <c r="N751" s="69"/>
      <c r="Q751" s="73"/>
      <c r="R751" s="73"/>
      <c r="S751" s="73"/>
      <c r="T751" s="73"/>
      <c r="U751" s="73"/>
      <c r="V751" s="73"/>
      <c r="W751" s="73"/>
      <c r="X751" s="73"/>
    </row>
    <row r="752" spans="1:24" s="68" customFormat="1" x14ac:dyDescent="0.25">
      <c r="A752" s="71"/>
      <c r="B752" s="66"/>
      <c r="C752" s="67"/>
      <c r="D752" s="66"/>
      <c r="E752" s="66"/>
      <c r="F752" s="66"/>
      <c r="I752" s="69"/>
      <c r="J752" s="69"/>
      <c r="K752" s="69"/>
      <c r="L752" s="70"/>
      <c r="M752" s="69"/>
      <c r="N752" s="69"/>
      <c r="Q752" s="73"/>
      <c r="R752" s="73"/>
      <c r="S752" s="73"/>
      <c r="T752" s="73"/>
      <c r="U752" s="73"/>
      <c r="V752" s="73"/>
      <c r="W752" s="73"/>
      <c r="X752" s="73"/>
    </row>
    <row r="753" spans="1:24" s="68" customFormat="1" x14ac:dyDescent="0.25">
      <c r="A753" s="71"/>
      <c r="B753" s="66"/>
      <c r="C753" s="67"/>
      <c r="D753" s="66"/>
      <c r="E753" s="66"/>
      <c r="F753" s="66"/>
      <c r="I753" s="69"/>
      <c r="J753" s="69"/>
      <c r="K753" s="69"/>
      <c r="L753" s="70"/>
      <c r="M753" s="69"/>
      <c r="N753" s="69"/>
      <c r="Q753" s="73"/>
      <c r="R753" s="73"/>
      <c r="S753" s="73"/>
      <c r="T753" s="73"/>
      <c r="U753" s="73"/>
      <c r="V753" s="73"/>
      <c r="W753" s="73"/>
      <c r="X753" s="73"/>
    </row>
    <row r="754" spans="1:24" s="68" customFormat="1" x14ac:dyDescent="0.25">
      <c r="A754" s="71"/>
      <c r="B754" s="66"/>
      <c r="C754" s="67"/>
      <c r="D754" s="66"/>
      <c r="E754" s="66"/>
      <c r="F754" s="66"/>
      <c r="I754" s="69"/>
      <c r="J754" s="69"/>
      <c r="K754" s="69"/>
      <c r="L754" s="70"/>
      <c r="M754" s="69"/>
      <c r="N754" s="69"/>
      <c r="Q754" s="73"/>
      <c r="R754" s="73"/>
      <c r="S754" s="73"/>
      <c r="T754" s="73"/>
      <c r="U754" s="73"/>
      <c r="V754" s="73"/>
      <c r="W754" s="73"/>
      <c r="X754" s="73"/>
    </row>
    <row r="755" spans="1:24" s="68" customFormat="1" x14ac:dyDescent="0.25">
      <c r="A755" s="71"/>
      <c r="B755" s="66"/>
      <c r="C755" s="67"/>
      <c r="D755" s="66"/>
      <c r="E755" s="66"/>
      <c r="F755" s="66"/>
      <c r="I755" s="69"/>
      <c r="J755" s="69"/>
      <c r="K755" s="69"/>
      <c r="L755" s="70"/>
      <c r="M755" s="69"/>
      <c r="N755" s="69"/>
      <c r="Q755" s="73"/>
      <c r="R755" s="73"/>
      <c r="S755" s="73"/>
      <c r="T755" s="73"/>
      <c r="U755" s="73"/>
      <c r="V755" s="73"/>
      <c r="W755" s="73"/>
      <c r="X755" s="73"/>
    </row>
    <row r="756" spans="1:24" s="68" customFormat="1" x14ac:dyDescent="0.25">
      <c r="A756" s="71"/>
      <c r="B756" s="66"/>
      <c r="C756" s="67"/>
      <c r="D756" s="66"/>
      <c r="E756" s="66"/>
      <c r="F756" s="66"/>
      <c r="I756" s="69"/>
      <c r="J756" s="69"/>
      <c r="K756" s="69"/>
      <c r="L756" s="70"/>
      <c r="M756" s="69"/>
      <c r="N756" s="69"/>
      <c r="Q756" s="73"/>
      <c r="R756" s="73"/>
      <c r="S756" s="73"/>
      <c r="T756" s="73"/>
      <c r="U756" s="73"/>
      <c r="V756" s="73"/>
      <c r="W756" s="73"/>
      <c r="X756" s="73"/>
    </row>
    <row r="757" spans="1:24" s="68" customFormat="1" x14ac:dyDescent="0.25">
      <c r="A757" s="71"/>
      <c r="B757" s="66"/>
      <c r="C757" s="67"/>
      <c r="D757" s="66"/>
      <c r="E757" s="66"/>
      <c r="F757" s="66"/>
      <c r="I757" s="69"/>
      <c r="J757" s="69"/>
      <c r="K757" s="69"/>
      <c r="L757" s="70"/>
      <c r="M757" s="69"/>
      <c r="N757" s="69"/>
      <c r="Q757" s="73"/>
      <c r="R757" s="73"/>
      <c r="S757" s="73"/>
      <c r="T757" s="73"/>
      <c r="U757" s="73"/>
      <c r="V757" s="73"/>
      <c r="W757" s="73"/>
      <c r="X757" s="73"/>
    </row>
    <row r="758" spans="1:24" s="68" customFormat="1" x14ac:dyDescent="0.25">
      <c r="A758" s="71"/>
      <c r="B758" s="66"/>
      <c r="C758" s="67"/>
      <c r="D758" s="66"/>
      <c r="E758" s="66"/>
      <c r="F758" s="66"/>
      <c r="I758" s="69"/>
      <c r="J758" s="69"/>
      <c r="K758" s="69"/>
      <c r="L758" s="70"/>
      <c r="M758" s="69"/>
      <c r="N758" s="69"/>
      <c r="Q758" s="73"/>
      <c r="R758" s="73"/>
      <c r="S758" s="73"/>
      <c r="T758" s="73"/>
      <c r="U758" s="73"/>
      <c r="V758" s="73"/>
      <c r="W758" s="73"/>
      <c r="X758" s="73"/>
    </row>
    <row r="759" spans="1:24" s="68" customFormat="1" x14ac:dyDescent="0.25">
      <c r="A759" s="71"/>
      <c r="B759" s="66"/>
      <c r="C759" s="67"/>
      <c r="D759" s="66"/>
      <c r="E759" s="66"/>
      <c r="F759" s="66"/>
      <c r="I759" s="69"/>
      <c r="J759" s="69"/>
      <c r="K759" s="69"/>
      <c r="L759" s="70"/>
      <c r="M759" s="69"/>
      <c r="N759" s="69"/>
      <c r="Q759" s="73"/>
      <c r="R759" s="73"/>
      <c r="S759" s="73"/>
      <c r="T759" s="73"/>
      <c r="U759" s="73"/>
      <c r="V759" s="73"/>
      <c r="W759" s="73"/>
      <c r="X759" s="73"/>
    </row>
    <row r="760" spans="1:24" s="68" customFormat="1" x14ac:dyDescent="0.25">
      <c r="A760" s="71"/>
      <c r="B760" s="66"/>
      <c r="C760" s="67"/>
      <c r="D760" s="66"/>
      <c r="E760" s="66"/>
      <c r="F760" s="66"/>
      <c r="I760" s="69"/>
      <c r="J760" s="69"/>
      <c r="K760" s="69"/>
      <c r="L760" s="70"/>
      <c r="M760" s="69"/>
      <c r="N760" s="69"/>
      <c r="Q760" s="73"/>
      <c r="R760" s="73"/>
      <c r="S760" s="73"/>
      <c r="T760" s="73"/>
      <c r="U760" s="73"/>
      <c r="V760" s="73"/>
      <c r="W760" s="73"/>
      <c r="X760" s="73"/>
    </row>
    <row r="761" spans="1:24" s="68" customFormat="1" x14ac:dyDescent="0.25">
      <c r="A761" s="71"/>
      <c r="B761" s="66"/>
      <c r="C761" s="67"/>
      <c r="D761" s="66"/>
      <c r="E761" s="66"/>
      <c r="F761" s="66"/>
      <c r="I761" s="69"/>
      <c r="J761" s="69"/>
      <c r="K761" s="69"/>
      <c r="L761" s="70"/>
      <c r="M761" s="69"/>
      <c r="N761" s="69"/>
      <c r="Q761" s="73"/>
      <c r="R761" s="73"/>
      <c r="S761" s="73"/>
      <c r="T761" s="73"/>
      <c r="U761" s="73"/>
      <c r="V761" s="73"/>
      <c r="W761" s="73"/>
      <c r="X761" s="73"/>
    </row>
    <row r="762" spans="1:24" s="68" customFormat="1" x14ac:dyDescent="0.25">
      <c r="A762" s="71"/>
      <c r="B762" s="66"/>
      <c r="C762" s="67"/>
      <c r="D762" s="66"/>
      <c r="E762" s="66"/>
      <c r="F762" s="66"/>
      <c r="I762" s="69"/>
      <c r="J762" s="69"/>
      <c r="K762" s="69"/>
      <c r="L762" s="70"/>
      <c r="M762" s="69"/>
      <c r="N762" s="69"/>
      <c r="Q762" s="73"/>
      <c r="R762" s="73"/>
      <c r="S762" s="73"/>
      <c r="T762" s="73"/>
      <c r="U762" s="73"/>
      <c r="V762" s="73"/>
      <c r="W762" s="73"/>
      <c r="X762" s="73"/>
    </row>
    <row r="763" spans="1:24" s="68" customFormat="1" x14ac:dyDescent="0.25">
      <c r="A763" s="71"/>
      <c r="B763" s="66"/>
      <c r="C763" s="67"/>
      <c r="D763" s="66"/>
      <c r="E763" s="66"/>
      <c r="F763" s="66"/>
      <c r="I763" s="69"/>
      <c r="J763" s="69"/>
      <c r="K763" s="69"/>
      <c r="L763" s="70"/>
      <c r="M763" s="69"/>
      <c r="N763" s="69"/>
      <c r="Q763" s="73"/>
      <c r="R763" s="73"/>
      <c r="S763" s="73"/>
      <c r="T763" s="73"/>
      <c r="U763" s="73"/>
      <c r="V763" s="73"/>
      <c r="W763" s="73"/>
      <c r="X763" s="73"/>
    </row>
    <row r="764" spans="1:24" s="68" customFormat="1" x14ac:dyDescent="0.25">
      <c r="A764" s="71"/>
      <c r="B764" s="66"/>
      <c r="C764" s="67"/>
      <c r="D764" s="66"/>
      <c r="E764" s="66"/>
      <c r="F764" s="66"/>
      <c r="I764" s="69"/>
      <c r="J764" s="69"/>
      <c r="K764" s="69"/>
      <c r="L764" s="70"/>
      <c r="M764" s="69"/>
      <c r="N764" s="69"/>
      <c r="Q764" s="73"/>
      <c r="R764" s="73"/>
      <c r="S764" s="73"/>
      <c r="T764" s="73"/>
      <c r="U764" s="73"/>
      <c r="V764" s="73"/>
      <c r="W764" s="73"/>
      <c r="X764" s="73"/>
    </row>
    <row r="765" spans="1:24" s="68" customFormat="1" x14ac:dyDescent="0.25">
      <c r="A765" s="71"/>
      <c r="B765" s="66"/>
      <c r="C765" s="67"/>
      <c r="D765" s="66"/>
      <c r="E765" s="66"/>
      <c r="F765" s="66"/>
      <c r="I765" s="69"/>
      <c r="J765" s="69"/>
      <c r="K765" s="69"/>
      <c r="L765" s="70"/>
      <c r="M765" s="69"/>
      <c r="N765" s="69"/>
      <c r="Q765" s="73"/>
      <c r="R765" s="73"/>
      <c r="S765" s="73"/>
      <c r="T765" s="73"/>
      <c r="U765" s="73"/>
      <c r="V765" s="73"/>
      <c r="W765" s="73"/>
      <c r="X765" s="73"/>
    </row>
    <row r="766" spans="1:24" s="68" customFormat="1" x14ac:dyDescent="0.25">
      <c r="A766" s="71"/>
      <c r="B766" s="66"/>
      <c r="C766" s="67"/>
      <c r="D766" s="66"/>
      <c r="E766" s="66"/>
      <c r="F766" s="66"/>
      <c r="I766" s="69"/>
      <c r="J766" s="69"/>
      <c r="K766" s="69"/>
      <c r="L766" s="70"/>
      <c r="M766" s="69"/>
      <c r="N766" s="69"/>
      <c r="Q766" s="73"/>
      <c r="R766" s="73"/>
      <c r="S766" s="73"/>
      <c r="T766" s="73"/>
      <c r="U766" s="73"/>
      <c r="V766" s="73"/>
      <c r="W766" s="73"/>
      <c r="X766" s="73"/>
    </row>
    <row r="767" spans="1:24" s="68" customFormat="1" x14ac:dyDescent="0.25">
      <c r="A767" s="71"/>
      <c r="B767" s="66"/>
      <c r="C767" s="67"/>
      <c r="D767" s="66"/>
      <c r="E767" s="66"/>
      <c r="F767" s="66"/>
      <c r="I767" s="69"/>
      <c r="J767" s="69"/>
      <c r="K767" s="69"/>
      <c r="L767" s="70"/>
      <c r="M767" s="69"/>
      <c r="N767" s="69"/>
      <c r="Q767" s="73"/>
      <c r="R767" s="73"/>
      <c r="S767" s="73"/>
      <c r="T767" s="73"/>
      <c r="U767" s="73"/>
      <c r="V767" s="73"/>
      <c r="W767" s="73"/>
      <c r="X767" s="73"/>
    </row>
    <row r="768" spans="1:24" s="68" customFormat="1" x14ac:dyDescent="0.25">
      <c r="A768" s="71"/>
      <c r="B768" s="66"/>
      <c r="C768" s="67"/>
      <c r="D768" s="66"/>
      <c r="E768" s="66"/>
      <c r="F768" s="66"/>
      <c r="I768" s="69"/>
      <c r="J768" s="69"/>
      <c r="K768" s="69"/>
      <c r="L768" s="70"/>
      <c r="M768" s="69"/>
      <c r="N768" s="69"/>
      <c r="Q768" s="73"/>
      <c r="R768" s="73"/>
      <c r="S768" s="73"/>
      <c r="T768" s="73"/>
      <c r="U768" s="73"/>
      <c r="V768" s="73"/>
      <c r="W768" s="73"/>
      <c r="X768" s="73"/>
    </row>
    <row r="769" spans="1:24" s="68" customFormat="1" x14ac:dyDescent="0.25">
      <c r="A769" s="71"/>
      <c r="B769" s="66"/>
      <c r="C769" s="67"/>
      <c r="D769" s="66"/>
      <c r="E769" s="66"/>
      <c r="F769" s="66"/>
      <c r="I769" s="69"/>
      <c r="J769" s="69"/>
      <c r="K769" s="69"/>
      <c r="L769" s="70"/>
      <c r="M769" s="69"/>
      <c r="N769" s="69"/>
      <c r="Q769" s="73"/>
      <c r="R769" s="73"/>
      <c r="S769" s="73"/>
      <c r="T769" s="73"/>
      <c r="U769" s="73"/>
      <c r="V769" s="73"/>
      <c r="W769" s="73"/>
      <c r="X769" s="73"/>
    </row>
    <row r="770" spans="1:24" s="68" customFormat="1" x14ac:dyDescent="0.25">
      <c r="A770" s="71"/>
      <c r="B770" s="66"/>
      <c r="C770" s="67"/>
      <c r="D770" s="66"/>
      <c r="E770" s="66"/>
      <c r="F770" s="66"/>
      <c r="I770" s="69"/>
      <c r="J770" s="69"/>
      <c r="K770" s="69"/>
      <c r="L770" s="70"/>
      <c r="M770" s="69"/>
      <c r="N770" s="69"/>
      <c r="Q770" s="73"/>
      <c r="R770" s="73"/>
      <c r="S770" s="73"/>
      <c r="T770" s="73"/>
      <c r="U770" s="73"/>
      <c r="V770" s="73"/>
      <c r="W770" s="73"/>
      <c r="X770" s="73"/>
    </row>
    <row r="771" spans="1:24" s="68" customFormat="1" x14ac:dyDescent="0.25">
      <c r="A771" s="71"/>
      <c r="B771" s="66"/>
      <c r="C771" s="67"/>
      <c r="D771" s="66"/>
      <c r="E771" s="66"/>
      <c r="F771" s="66"/>
      <c r="I771" s="69"/>
      <c r="J771" s="69"/>
      <c r="K771" s="69"/>
      <c r="L771" s="70"/>
      <c r="M771" s="69"/>
      <c r="N771" s="69"/>
      <c r="Q771" s="73"/>
      <c r="R771" s="73"/>
      <c r="S771" s="73"/>
      <c r="T771" s="73"/>
      <c r="U771" s="73"/>
      <c r="V771" s="73"/>
      <c r="W771" s="73"/>
      <c r="X771" s="73"/>
    </row>
    <row r="772" spans="1:24" s="68" customFormat="1" x14ac:dyDescent="0.25">
      <c r="A772" s="71"/>
      <c r="B772" s="66"/>
      <c r="C772" s="67"/>
      <c r="D772" s="66"/>
      <c r="E772" s="66"/>
      <c r="F772" s="66"/>
      <c r="I772" s="69"/>
      <c r="J772" s="69"/>
      <c r="K772" s="69"/>
      <c r="L772" s="70"/>
      <c r="M772" s="69"/>
      <c r="N772" s="69"/>
      <c r="Q772" s="73"/>
      <c r="R772" s="73"/>
      <c r="S772" s="73"/>
      <c r="T772" s="73"/>
      <c r="U772" s="73"/>
      <c r="V772" s="73"/>
      <c r="W772" s="73"/>
      <c r="X772" s="73"/>
    </row>
    <row r="773" spans="1:24" s="68" customFormat="1" x14ac:dyDescent="0.25">
      <c r="A773" s="71"/>
      <c r="B773" s="66"/>
      <c r="C773" s="67"/>
      <c r="D773" s="66"/>
      <c r="E773" s="66"/>
      <c r="F773" s="66"/>
      <c r="I773" s="69"/>
      <c r="J773" s="69"/>
      <c r="K773" s="69"/>
      <c r="L773" s="70"/>
      <c r="M773" s="69"/>
      <c r="N773" s="69"/>
      <c r="Q773" s="73"/>
      <c r="R773" s="73"/>
      <c r="S773" s="73"/>
      <c r="T773" s="73"/>
      <c r="U773" s="73"/>
      <c r="V773" s="73"/>
      <c r="W773" s="73"/>
      <c r="X773" s="73"/>
    </row>
    <row r="774" spans="1:24" s="68" customFormat="1" x14ac:dyDescent="0.25">
      <c r="A774" s="71"/>
      <c r="B774" s="66"/>
      <c r="C774" s="67"/>
      <c r="D774" s="66"/>
      <c r="E774" s="66"/>
      <c r="F774" s="66"/>
      <c r="I774" s="69"/>
      <c r="J774" s="69"/>
      <c r="K774" s="69"/>
      <c r="L774" s="70"/>
      <c r="M774" s="69"/>
      <c r="N774" s="69"/>
      <c r="Q774" s="73"/>
      <c r="R774" s="73"/>
      <c r="S774" s="73"/>
      <c r="T774" s="73"/>
      <c r="U774" s="73"/>
      <c r="V774" s="73"/>
      <c r="W774" s="73"/>
      <c r="X774" s="73"/>
    </row>
    <row r="775" spans="1:24" s="68" customFormat="1" x14ac:dyDescent="0.25">
      <c r="A775" s="71"/>
      <c r="B775" s="66"/>
      <c r="C775" s="67"/>
      <c r="D775" s="66"/>
      <c r="E775" s="66"/>
      <c r="F775" s="66"/>
      <c r="I775" s="69"/>
      <c r="J775" s="69"/>
      <c r="K775" s="69"/>
      <c r="L775" s="70"/>
      <c r="M775" s="69"/>
      <c r="N775" s="69"/>
      <c r="Q775" s="73"/>
      <c r="R775" s="73"/>
      <c r="S775" s="73"/>
      <c r="T775" s="73"/>
      <c r="U775" s="73"/>
      <c r="V775" s="73"/>
      <c r="W775" s="73"/>
      <c r="X775" s="73"/>
    </row>
    <row r="776" spans="1:24" s="68" customFormat="1" x14ac:dyDescent="0.25">
      <c r="A776" s="71"/>
      <c r="B776" s="66"/>
      <c r="C776" s="67"/>
      <c r="D776" s="66"/>
      <c r="E776" s="66"/>
      <c r="F776" s="66"/>
      <c r="I776" s="69"/>
      <c r="J776" s="69"/>
      <c r="K776" s="69"/>
      <c r="L776" s="70"/>
      <c r="M776" s="69"/>
      <c r="N776" s="69"/>
      <c r="Q776" s="73"/>
      <c r="R776" s="73"/>
      <c r="S776" s="73"/>
      <c r="T776" s="73"/>
      <c r="U776" s="73"/>
      <c r="V776" s="73"/>
      <c r="W776" s="73"/>
      <c r="X776" s="73"/>
    </row>
    <row r="777" spans="1:24" s="68" customFormat="1" x14ac:dyDescent="0.25">
      <c r="A777" s="71"/>
      <c r="B777" s="66"/>
      <c r="C777" s="67"/>
      <c r="D777" s="66"/>
      <c r="E777" s="66"/>
      <c r="F777" s="66"/>
      <c r="I777" s="69"/>
      <c r="J777" s="69"/>
      <c r="K777" s="69"/>
      <c r="L777" s="70"/>
      <c r="M777" s="69"/>
      <c r="N777" s="69"/>
      <c r="Q777" s="73"/>
      <c r="R777" s="73"/>
      <c r="S777" s="73"/>
      <c r="T777" s="73"/>
      <c r="U777" s="73"/>
      <c r="V777" s="73"/>
      <c r="W777" s="73"/>
      <c r="X777" s="73"/>
    </row>
    <row r="778" spans="1:24" s="68" customFormat="1" x14ac:dyDescent="0.25">
      <c r="A778" s="71"/>
      <c r="B778" s="66"/>
      <c r="C778" s="67"/>
      <c r="D778" s="66"/>
      <c r="E778" s="66"/>
      <c r="F778" s="66"/>
      <c r="I778" s="69"/>
      <c r="J778" s="69"/>
      <c r="K778" s="69"/>
      <c r="L778" s="70"/>
      <c r="M778" s="69"/>
      <c r="N778" s="69"/>
      <c r="Q778" s="73"/>
      <c r="R778" s="73"/>
      <c r="S778" s="73"/>
      <c r="T778" s="73"/>
      <c r="U778" s="73"/>
      <c r="V778" s="73"/>
      <c r="W778" s="73"/>
      <c r="X778" s="73"/>
    </row>
    <row r="779" spans="1:24" s="68" customFormat="1" x14ac:dyDescent="0.25">
      <c r="A779" s="71"/>
      <c r="B779" s="66"/>
      <c r="C779" s="67"/>
      <c r="D779" s="66"/>
      <c r="E779" s="66"/>
      <c r="F779" s="66"/>
      <c r="I779" s="69"/>
      <c r="J779" s="69"/>
      <c r="K779" s="69"/>
      <c r="L779" s="70"/>
      <c r="M779" s="69"/>
      <c r="N779" s="69"/>
      <c r="Q779" s="73"/>
      <c r="R779" s="73"/>
      <c r="S779" s="73"/>
      <c r="T779" s="73"/>
      <c r="U779" s="73"/>
      <c r="V779" s="73"/>
      <c r="W779" s="73"/>
      <c r="X779" s="73"/>
    </row>
    <row r="780" spans="1:24" s="68" customFormat="1" x14ac:dyDescent="0.25">
      <c r="A780" s="71"/>
      <c r="B780" s="66"/>
      <c r="C780" s="67"/>
      <c r="D780" s="66"/>
      <c r="E780" s="66"/>
      <c r="F780" s="66"/>
      <c r="I780" s="69"/>
      <c r="J780" s="69"/>
      <c r="K780" s="69"/>
      <c r="L780" s="70"/>
      <c r="M780" s="69"/>
      <c r="N780" s="69"/>
      <c r="Q780" s="73"/>
      <c r="R780" s="73"/>
      <c r="S780" s="73"/>
      <c r="T780" s="73"/>
      <c r="U780" s="73"/>
      <c r="V780" s="73"/>
      <c r="W780" s="73"/>
      <c r="X780" s="73"/>
    </row>
    <row r="781" spans="1:24" s="68" customFormat="1" x14ac:dyDescent="0.25">
      <c r="A781" s="71"/>
      <c r="B781" s="66"/>
      <c r="C781" s="67"/>
      <c r="D781" s="66"/>
      <c r="E781" s="66"/>
      <c r="F781" s="66"/>
      <c r="I781" s="69"/>
      <c r="J781" s="69"/>
      <c r="K781" s="69"/>
      <c r="L781" s="70"/>
      <c r="M781" s="69"/>
      <c r="N781" s="69"/>
      <c r="Q781" s="73"/>
      <c r="R781" s="73"/>
      <c r="S781" s="73"/>
      <c r="T781" s="73"/>
      <c r="U781" s="73"/>
      <c r="V781" s="73"/>
      <c r="W781" s="73"/>
      <c r="X781" s="73"/>
    </row>
    <row r="782" spans="1:24" s="68" customFormat="1" x14ac:dyDescent="0.25">
      <c r="A782" s="71"/>
      <c r="B782" s="66"/>
      <c r="C782" s="67"/>
      <c r="D782" s="66"/>
      <c r="E782" s="66"/>
      <c r="F782" s="66"/>
      <c r="I782" s="69"/>
      <c r="J782" s="69"/>
      <c r="K782" s="69"/>
      <c r="L782" s="70"/>
      <c r="M782" s="69"/>
      <c r="N782" s="69"/>
      <c r="Q782" s="73"/>
      <c r="R782" s="73"/>
      <c r="S782" s="73"/>
      <c r="T782" s="73"/>
      <c r="U782" s="73"/>
      <c r="V782" s="73"/>
      <c r="W782" s="73"/>
      <c r="X782" s="73"/>
    </row>
    <row r="783" spans="1:24" s="68" customFormat="1" x14ac:dyDescent="0.25">
      <c r="A783" s="71"/>
      <c r="B783" s="66"/>
      <c r="C783" s="67"/>
      <c r="D783" s="66"/>
      <c r="E783" s="66"/>
      <c r="F783" s="66"/>
      <c r="I783" s="69"/>
      <c r="J783" s="69"/>
      <c r="K783" s="69"/>
      <c r="L783" s="70"/>
      <c r="M783" s="69"/>
      <c r="N783" s="69"/>
      <c r="Q783" s="73"/>
      <c r="R783" s="73"/>
      <c r="S783" s="73"/>
      <c r="T783" s="73"/>
      <c r="U783" s="73"/>
      <c r="V783" s="73"/>
      <c r="W783" s="73"/>
      <c r="X783" s="73"/>
    </row>
    <row r="784" spans="1:24" s="68" customFormat="1" x14ac:dyDescent="0.25">
      <c r="A784" s="71"/>
      <c r="B784" s="66"/>
      <c r="C784" s="67"/>
      <c r="D784" s="66"/>
      <c r="E784" s="66"/>
      <c r="F784" s="66"/>
      <c r="I784" s="69"/>
      <c r="J784" s="69"/>
      <c r="K784" s="69"/>
      <c r="L784" s="70"/>
      <c r="M784" s="69"/>
      <c r="N784" s="69"/>
      <c r="Q784" s="73"/>
      <c r="R784" s="73"/>
      <c r="S784" s="73"/>
      <c r="T784" s="73"/>
      <c r="U784" s="73"/>
      <c r="V784" s="73"/>
      <c r="W784" s="73"/>
      <c r="X784" s="73"/>
    </row>
    <row r="785" spans="1:24" s="68" customFormat="1" x14ac:dyDescent="0.25">
      <c r="A785" s="71"/>
      <c r="B785" s="66"/>
      <c r="C785" s="67"/>
      <c r="D785" s="66"/>
      <c r="E785" s="66"/>
      <c r="F785" s="66"/>
      <c r="I785" s="69"/>
      <c r="J785" s="69"/>
      <c r="K785" s="69"/>
      <c r="L785" s="70"/>
      <c r="M785" s="69"/>
      <c r="N785" s="69"/>
      <c r="Q785" s="73"/>
      <c r="R785" s="73"/>
      <c r="S785" s="73"/>
      <c r="T785" s="73"/>
      <c r="U785" s="73"/>
      <c r="V785" s="73"/>
      <c r="W785" s="73"/>
      <c r="X785" s="73"/>
    </row>
    <row r="786" spans="1:24" s="68" customFormat="1" x14ac:dyDescent="0.25">
      <c r="A786" s="71"/>
      <c r="B786" s="66"/>
      <c r="C786" s="67"/>
      <c r="D786" s="66"/>
      <c r="E786" s="66"/>
      <c r="F786" s="66"/>
      <c r="I786" s="69"/>
      <c r="J786" s="69"/>
      <c r="K786" s="69"/>
      <c r="L786" s="70"/>
      <c r="M786" s="69"/>
      <c r="N786" s="69"/>
      <c r="Q786" s="73"/>
      <c r="R786" s="73"/>
      <c r="S786" s="73"/>
      <c r="T786" s="73"/>
      <c r="U786" s="73"/>
      <c r="V786" s="73"/>
      <c r="W786" s="73"/>
      <c r="X786" s="73"/>
    </row>
    <row r="787" spans="1:24" s="68" customFormat="1" x14ac:dyDescent="0.25">
      <c r="A787" s="71"/>
      <c r="B787" s="66"/>
      <c r="C787" s="67"/>
      <c r="D787" s="66"/>
      <c r="E787" s="66"/>
      <c r="F787" s="66"/>
      <c r="I787" s="69"/>
      <c r="J787" s="69"/>
      <c r="K787" s="69"/>
      <c r="L787" s="70"/>
      <c r="M787" s="69"/>
      <c r="N787" s="69"/>
      <c r="Q787" s="73"/>
      <c r="R787" s="73"/>
      <c r="S787" s="73"/>
      <c r="T787" s="73"/>
      <c r="U787" s="73"/>
      <c r="V787" s="73"/>
      <c r="W787" s="73"/>
      <c r="X787" s="73"/>
    </row>
    <row r="788" spans="1:24" s="68" customFormat="1" x14ac:dyDescent="0.25">
      <c r="A788" s="71"/>
      <c r="B788" s="66"/>
      <c r="C788" s="67"/>
      <c r="D788" s="66"/>
      <c r="E788" s="66"/>
      <c r="F788" s="66"/>
      <c r="I788" s="69"/>
      <c r="J788" s="69"/>
      <c r="K788" s="69"/>
      <c r="L788" s="70"/>
      <c r="M788" s="69"/>
      <c r="N788" s="69"/>
      <c r="Q788" s="73"/>
      <c r="R788" s="73"/>
      <c r="S788" s="73"/>
      <c r="T788" s="73"/>
      <c r="U788" s="73"/>
      <c r="V788" s="73"/>
      <c r="W788" s="73"/>
      <c r="X788" s="73"/>
    </row>
    <row r="789" spans="1:24" s="68" customFormat="1" x14ac:dyDescent="0.25">
      <c r="A789" s="71"/>
      <c r="B789" s="66"/>
      <c r="C789" s="67"/>
      <c r="D789" s="66"/>
      <c r="E789" s="66"/>
      <c r="F789" s="66"/>
      <c r="I789" s="69"/>
      <c r="J789" s="69"/>
      <c r="K789" s="69"/>
      <c r="L789" s="70"/>
      <c r="M789" s="69"/>
      <c r="N789" s="69"/>
      <c r="Q789" s="73"/>
      <c r="R789" s="73"/>
      <c r="S789" s="73"/>
      <c r="T789" s="73"/>
      <c r="U789" s="73"/>
      <c r="V789" s="73"/>
      <c r="W789" s="73"/>
      <c r="X789" s="73"/>
    </row>
    <row r="790" spans="1:24" s="68" customFormat="1" x14ac:dyDescent="0.25">
      <c r="A790" s="71"/>
      <c r="B790" s="66"/>
      <c r="C790" s="67"/>
      <c r="D790" s="66"/>
      <c r="E790" s="66"/>
      <c r="F790" s="66"/>
      <c r="I790" s="69"/>
      <c r="J790" s="69"/>
      <c r="K790" s="69"/>
      <c r="L790" s="70"/>
      <c r="M790" s="69"/>
      <c r="N790" s="69"/>
      <c r="Q790" s="73"/>
      <c r="R790" s="73"/>
      <c r="S790" s="73"/>
      <c r="T790" s="73"/>
      <c r="U790" s="73"/>
      <c r="V790" s="73"/>
      <c r="W790" s="73"/>
      <c r="X790" s="73"/>
    </row>
    <row r="791" spans="1:24" s="68" customFormat="1" x14ac:dyDescent="0.25">
      <c r="A791" s="71"/>
      <c r="B791" s="66"/>
      <c r="C791" s="67"/>
      <c r="D791" s="66"/>
      <c r="E791" s="66"/>
      <c r="F791" s="66"/>
      <c r="I791" s="69"/>
      <c r="J791" s="69"/>
      <c r="K791" s="69"/>
      <c r="L791" s="70"/>
      <c r="M791" s="69"/>
      <c r="N791" s="69"/>
      <c r="Q791" s="73"/>
      <c r="R791" s="73"/>
      <c r="S791" s="73"/>
      <c r="T791" s="73"/>
      <c r="U791" s="73"/>
      <c r="V791" s="73"/>
      <c r="W791" s="73"/>
      <c r="X791" s="73"/>
    </row>
    <row r="792" spans="1:24" s="68" customFormat="1" x14ac:dyDescent="0.25">
      <c r="A792" s="71"/>
      <c r="B792" s="66"/>
      <c r="C792" s="67"/>
      <c r="D792" s="66"/>
      <c r="E792" s="66"/>
      <c r="F792" s="66"/>
      <c r="I792" s="69"/>
      <c r="J792" s="69"/>
      <c r="K792" s="69"/>
      <c r="L792" s="70"/>
      <c r="M792" s="69"/>
      <c r="N792" s="69"/>
      <c r="Q792" s="73"/>
      <c r="R792" s="73"/>
      <c r="S792" s="73"/>
      <c r="T792" s="73"/>
      <c r="U792" s="73"/>
      <c r="V792" s="73"/>
      <c r="W792" s="73"/>
      <c r="X792" s="73"/>
    </row>
    <row r="793" spans="1:24" s="68" customFormat="1" x14ac:dyDescent="0.25">
      <c r="A793" s="71"/>
      <c r="B793" s="66"/>
      <c r="C793" s="67"/>
      <c r="D793" s="66"/>
      <c r="E793" s="66"/>
      <c r="F793" s="66"/>
      <c r="I793" s="69"/>
      <c r="J793" s="69"/>
      <c r="K793" s="69"/>
      <c r="L793" s="70"/>
      <c r="M793" s="69"/>
      <c r="N793" s="69"/>
      <c r="Q793" s="73"/>
      <c r="R793" s="73"/>
      <c r="S793" s="73"/>
      <c r="T793" s="73"/>
      <c r="U793" s="73"/>
      <c r="V793" s="73"/>
      <c r="W793" s="73"/>
      <c r="X793" s="73"/>
    </row>
    <row r="794" spans="1:24" s="68" customFormat="1" x14ac:dyDescent="0.25">
      <c r="A794" s="71"/>
      <c r="B794" s="66"/>
      <c r="C794" s="67"/>
      <c r="D794" s="66"/>
      <c r="E794" s="66"/>
      <c r="F794" s="66"/>
      <c r="I794" s="69"/>
      <c r="J794" s="69"/>
      <c r="K794" s="69"/>
      <c r="L794" s="70"/>
      <c r="M794" s="69"/>
      <c r="N794" s="69"/>
      <c r="Q794" s="73"/>
      <c r="R794" s="73"/>
      <c r="S794" s="73"/>
      <c r="T794" s="73"/>
      <c r="U794" s="73"/>
      <c r="V794" s="73"/>
      <c r="W794" s="73"/>
      <c r="X794" s="73"/>
    </row>
    <row r="795" spans="1:24" s="68" customFormat="1" x14ac:dyDescent="0.25">
      <c r="A795" s="71"/>
      <c r="B795" s="66"/>
      <c r="C795" s="67"/>
      <c r="D795" s="66"/>
      <c r="E795" s="66"/>
      <c r="F795" s="66"/>
      <c r="I795" s="69"/>
      <c r="J795" s="69"/>
      <c r="K795" s="69"/>
      <c r="L795" s="70"/>
      <c r="M795" s="69"/>
      <c r="N795" s="69"/>
      <c r="Q795" s="73"/>
      <c r="R795" s="73"/>
      <c r="S795" s="73"/>
      <c r="T795" s="73"/>
      <c r="U795" s="73"/>
      <c r="V795" s="73"/>
      <c r="W795" s="73"/>
      <c r="X795" s="73"/>
    </row>
    <row r="796" spans="1:24" s="68" customFormat="1" x14ac:dyDescent="0.25">
      <c r="A796" s="71"/>
      <c r="B796" s="66"/>
      <c r="C796" s="67"/>
      <c r="D796" s="66"/>
      <c r="E796" s="66"/>
      <c r="F796" s="66"/>
      <c r="I796" s="69"/>
      <c r="J796" s="69"/>
      <c r="K796" s="69"/>
      <c r="L796" s="70"/>
      <c r="M796" s="69"/>
      <c r="N796" s="69"/>
      <c r="Q796" s="73"/>
      <c r="R796" s="73"/>
      <c r="S796" s="73"/>
      <c r="T796" s="73"/>
      <c r="U796" s="73"/>
      <c r="V796" s="73"/>
      <c r="W796" s="73"/>
      <c r="X796" s="73"/>
    </row>
    <row r="797" spans="1:24" s="68" customFormat="1" x14ac:dyDescent="0.25">
      <c r="A797" s="71"/>
      <c r="B797" s="66"/>
      <c r="C797" s="67"/>
      <c r="D797" s="66"/>
      <c r="E797" s="66"/>
      <c r="F797" s="66"/>
      <c r="I797" s="69"/>
      <c r="J797" s="69"/>
      <c r="K797" s="69"/>
      <c r="L797" s="70"/>
      <c r="M797" s="69"/>
      <c r="N797" s="69"/>
      <c r="Q797" s="73"/>
      <c r="R797" s="73"/>
      <c r="S797" s="73"/>
      <c r="T797" s="73"/>
      <c r="U797" s="73"/>
      <c r="V797" s="73"/>
      <c r="W797" s="73"/>
      <c r="X797" s="73"/>
    </row>
    <row r="798" spans="1:24" s="68" customFormat="1" x14ac:dyDescent="0.25">
      <c r="A798" s="71"/>
      <c r="B798" s="66"/>
      <c r="C798" s="67"/>
      <c r="D798" s="66"/>
      <c r="E798" s="66"/>
      <c r="F798" s="66"/>
      <c r="I798" s="69"/>
      <c r="J798" s="69"/>
      <c r="K798" s="69"/>
      <c r="L798" s="70"/>
      <c r="M798" s="69"/>
      <c r="N798" s="69"/>
      <c r="Q798" s="73"/>
      <c r="R798" s="73"/>
      <c r="S798" s="73"/>
      <c r="T798" s="73"/>
      <c r="U798" s="73"/>
      <c r="V798" s="73"/>
      <c r="W798" s="73"/>
      <c r="X798" s="73"/>
    </row>
    <row r="799" spans="1:24" s="68" customFormat="1" x14ac:dyDescent="0.25">
      <c r="A799" s="71"/>
      <c r="B799" s="66"/>
      <c r="C799" s="67"/>
      <c r="D799" s="66"/>
      <c r="E799" s="66"/>
      <c r="F799" s="66"/>
      <c r="I799" s="69"/>
      <c r="J799" s="69"/>
      <c r="K799" s="69"/>
      <c r="L799" s="70"/>
      <c r="M799" s="69"/>
      <c r="N799" s="69"/>
      <c r="Q799" s="73"/>
      <c r="R799" s="73"/>
      <c r="S799" s="73"/>
      <c r="T799" s="73"/>
      <c r="U799" s="73"/>
      <c r="V799" s="73"/>
      <c r="W799" s="73"/>
      <c r="X799" s="73"/>
    </row>
    <row r="800" spans="1:24" s="68" customFormat="1" x14ac:dyDescent="0.25">
      <c r="A800" s="71"/>
      <c r="B800" s="66"/>
      <c r="C800" s="67"/>
      <c r="D800" s="66"/>
      <c r="E800" s="66"/>
      <c r="F800" s="66"/>
      <c r="I800" s="69"/>
      <c r="J800" s="69"/>
      <c r="K800" s="69"/>
      <c r="L800" s="70"/>
      <c r="M800" s="69"/>
      <c r="N800" s="69"/>
      <c r="Q800" s="73"/>
      <c r="R800" s="73"/>
      <c r="S800" s="73"/>
      <c r="T800" s="73"/>
      <c r="U800" s="73"/>
      <c r="V800" s="73"/>
      <c r="W800" s="73"/>
      <c r="X800" s="73"/>
    </row>
    <row r="801" spans="1:24" s="68" customFormat="1" x14ac:dyDescent="0.25">
      <c r="A801" s="71"/>
      <c r="B801" s="66"/>
      <c r="C801" s="67"/>
      <c r="D801" s="66"/>
      <c r="E801" s="66"/>
      <c r="F801" s="66"/>
      <c r="I801" s="69"/>
      <c r="J801" s="69"/>
      <c r="K801" s="69"/>
      <c r="L801" s="70"/>
      <c r="M801" s="69"/>
      <c r="N801" s="69"/>
      <c r="Q801" s="73"/>
      <c r="R801" s="73"/>
      <c r="S801" s="73"/>
      <c r="T801" s="73"/>
      <c r="U801" s="73"/>
      <c r="V801" s="73"/>
      <c r="W801" s="73"/>
      <c r="X801" s="73"/>
    </row>
    <row r="802" spans="1:24" s="68" customFormat="1" x14ac:dyDescent="0.25">
      <c r="A802" s="71"/>
      <c r="B802" s="66"/>
      <c r="C802" s="67"/>
      <c r="D802" s="66"/>
      <c r="E802" s="66"/>
      <c r="F802" s="66"/>
      <c r="I802" s="69"/>
      <c r="J802" s="69"/>
      <c r="K802" s="69"/>
      <c r="L802" s="70"/>
      <c r="M802" s="69"/>
      <c r="N802" s="69"/>
      <c r="Q802" s="73"/>
      <c r="R802" s="73"/>
      <c r="S802" s="73"/>
      <c r="T802" s="73"/>
      <c r="U802" s="73"/>
      <c r="V802" s="73"/>
      <c r="W802" s="73"/>
      <c r="X802" s="73"/>
    </row>
    <row r="803" spans="1:24" s="68" customFormat="1" x14ac:dyDescent="0.25">
      <c r="A803" s="71"/>
      <c r="B803" s="66"/>
      <c r="C803" s="67"/>
      <c r="D803" s="66"/>
      <c r="E803" s="66"/>
      <c r="F803" s="66"/>
      <c r="I803" s="69"/>
      <c r="J803" s="69"/>
      <c r="K803" s="69"/>
      <c r="L803" s="70"/>
      <c r="M803" s="69"/>
      <c r="N803" s="69"/>
      <c r="Q803" s="73"/>
      <c r="R803" s="73"/>
      <c r="S803" s="73"/>
      <c r="T803" s="73"/>
      <c r="U803" s="73"/>
      <c r="V803" s="73"/>
      <c r="W803" s="73"/>
      <c r="X803" s="73"/>
    </row>
    <row r="804" spans="1:24" s="68" customFormat="1" x14ac:dyDescent="0.25">
      <c r="A804" s="71"/>
      <c r="B804" s="66"/>
      <c r="C804" s="67"/>
      <c r="D804" s="66"/>
      <c r="E804" s="66"/>
      <c r="F804" s="66"/>
      <c r="I804" s="69"/>
      <c r="J804" s="69"/>
      <c r="K804" s="69"/>
      <c r="L804" s="70"/>
      <c r="M804" s="69"/>
      <c r="N804" s="69"/>
      <c r="Q804" s="73"/>
      <c r="R804" s="73"/>
      <c r="S804" s="73"/>
      <c r="T804" s="73"/>
      <c r="U804" s="73"/>
      <c r="V804" s="73"/>
      <c r="W804" s="73"/>
      <c r="X804" s="73"/>
    </row>
    <row r="805" spans="1:24" s="68" customFormat="1" x14ac:dyDescent="0.25">
      <c r="A805" s="71"/>
      <c r="B805" s="66"/>
      <c r="C805" s="67"/>
      <c r="D805" s="66"/>
      <c r="E805" s="66"/>
      <c r="F805" s="66"/>
      <c r="I805" s="69"/>
      <c r="J805" s="69"/>
      <c r="K805" s="69"/>
      <c r="L805" s="70"/>
      <c r="M805" s="69"/>
      <c r="N805" s="69"/>
      <c r="Q805" s="73"/>
      <c r="R805" s="73"/>
      <c r="S805" s="73"/>
      <c r="T805" s="73"/>
      <c r="U805" s="73"/>
      <c r="V805" s="73"/>
      <c r="W805" s="73"/>
      <c r="X805" s="73"/>
    </row>
    <row r="806" spans="1:24" s="68" customFormat="1" x14ac:dyDescent="0.25">
      <c r="A806" s="71"/>
      <c r="B806" s="66"/>
      <c r="C806" s="67"/>
      <c r="D806" s="66"/>
      <c r="E806" s="66"/>
      <c r="F806" s="66"/>
      <c r="I806" s="69"/>
      <c r="J806" s="69"/>
      <c r="K806" s="69"/>
      <c r="L806" s="70"/>
      <c r="M806" s="69"/>
      <c r="N806" s="69"/>
      <c r="Q806" s="73"/>
      <c r="R806" s="73"/>
      <c r="S806" s="73"/>
      <c r="T806" s="73"/>
      <c r="U806" s="73"/>
      <c r="V806" s="73"/>
      <c r="W806" s="73"/>
      <c r="X806" s="73"/>
    </row>
    <row r="807" spans="1:24" s="68" customFormat="1" x14ac:dyDescent="0.25">
      <c r="A807" s="71"/>
      <c r="B807" s="66"/>
      <c r="C807" s="67"/>
      <c r="D807" s="66"/>
      <c r="E807" s="66"/>
      <c r="F807" s="66"/>
      <c r="I807" s="69"/>
      <c r="J807" s="69"/>
      <c r="K807" s="69"/>
      <c r="L807" s="70"/>
      <c r="M807" s="69"/>
      <c r="N807" s="69"/>
      <c r="Q807" s="73"/>
      <c r="R807" s="73"/>
      <c r="S807" s="73"/>
      <c r="T807" s="73"/>
      <c r="U807" s="73"/>
      <c r="V807" s="73"/>
      <c r="W807" s="73"/>
      <c r="X807" s="73"/>
    </row>
    <row r="808" spans="1:24" s="68" customFormat="1" x14ac:dyDescent="0.25">
      <c r="A808" s="71"/>
      <c r="B808" s="66"/>
      <c r="C808" s="67"/>
      <c r="D808" s="66"/>
      <c r="E808" s="66"/>
      <c r="F808" s="66"/>
      <c r="I808" s="69"/>
      <c r="J808" s="69"/>
      <c r="K808" s="69"/>
      <c r="L808" s="70"/>
      <c r="M808" s="69"/>
      <c r="N808" s="69"/>
      <c r="Q808" s="73"/>
      <c r="R808" s="73"/>
      <c r="S808" s="73"/>
      <c r="T808" s="73"/>
      <c r="U808" s="73"/>
      <c r="V808" s="73"/>
      <c r="W808" s="73"/>
      <c r="X808" s="73"/>
    </row>
    <row r="809" spans="1:24" s="68" customFormat="1" x14ac:dyDescent="0.25">
      <c r="A809" s="71"/>
      <c r="B809" s="66"/>
      <c r="C809" s="67"/>
      <c r="D809" s="66"/>
      <c r="E809" s="66"/>
      <c r="F809" s="66"/>
      <c r="I809" s="69"/>
      <c r="J809" s="69"/>
      <c r="K809" s="69"/>
      <c r="L809" s="70"/>
      <c r="M809" s="69"/>
      <c r="N809" s="69"/>
      <c r="Q809" s="73"/>
      <c r="R809" s="73"/>
      <c r="S809" s="73"/>
      <c r="T809" s="73"/>
      <c r="U809" s="73"/>
      <c r="V809" s="73"/>
      <c r="W809" s="73"/>
      <c r="X809" s="73"/>
    </row>
    <row r="810" spans="1:24" s="68" customFormat="1" x14ac:dyDescent="0.25">
      <c r="A810" s="71"/>
      <c r="B810" s="66"/>
      <c r="C810" s="67"/>
      <c r="D810" s="66"/>
      <c r="E810" s="66"/>
      <c r="F810" s="66"/>
      <c r="I810" s="69"/>
      <c r="J810" s="69"/>
      <c r="K810" s="69"/>
      <c r="L810" s="70"/>
      <c r="M810" s="69"/>
      <c r="N810" s="69"/>
      <c r="Q810" s="73"/>
      <c r="R810" s="73"/>
      <c r="S810" s="73"/>
      <c r="T810" s="73"/>
      <c r="U810" s="73"/>
      <c r="V810" s="73"/>
      <c r="W810" s="73"/>
      <c r="X810" s="73"/>
    </row>
    <row r="811" spans="1:24" s="68" customFormat="1" x14ac:dyDescent="0.25">
      <c r="A811" s="71"/>
      <c r="B811" s="66"/>
      <c r="C811" s="67"/>
      <c r="D811" s="66"/>
      <c r="E811" s="66"/>
      <c r="F811" s="66"/>
      <c r="I811" s="69"/>
      <c r="J811" s="69"/>
      <c r="K811" s="69"/>
      <c r="L811" s="70"/>
      <c r="M811" s="69"/>
      <c r="N811" s="69"/>
      <c r="Q811" s="73"/>
      <c r="R811" s="73"/>
      <c r="S811" s="73"/>
      <c r="T811" s="73"/>
      <c r="U811" s="73"/>
      <c r="V811" s="73"/>
      <c r="W811" s="73"/>
      <c r="X811" s="73"/>
    </row>
    <row r="812" spans="1:24" s="68" customFormat="1" x14ac:dyDescent="0.25">
      <c r="A812" s="71"/>
      <c r="B812" s="66"/>
      <c r="C812" s="67"/>
      <c r="D812" s="66"/>
      <c r="E812" s="66"/>
      <c r="F812" s="66"/>
      <c r="I812" s="69"/>
      <c r="J812" s="69"/>
      <c r="K812" s="69"/>
      <c r="L812" s="70"/>
      <c r="M812" s="69"/>
      <c r="N812" s="69"/>
      <c r="Q812" s="73"/>
      <c r="R812" s="73"/>
      <c r="S812" s="73"/>
      <c r="T812" s="73"/>
      <c r="U812" s="73"/>
      <c r="V812" s="73"/>
      <c r="W812" s="73"/>
      <c r="X812" s="73"/>
    </row>
    <row r="813" spans="1:24" s="68" customFormat="1" x14ac:dyDescent="0.25">
      <c r="A813" s="71"/>
      <c r="B813" s="66"/>
      <c r="C813" s="67"/>
      <c r="D813" s="66"/>
      <c r="E813" s="66"/>
      <c r="F813" s="66"/>
      <c r="I813" s="69"/>
      <c r="J813" s="69"/>
      <c r="K813" s="69"/>
      <c r="L813" s="70"/>
      <c r="M813" s="69"/>
      <c r="N813" s="69"/>
      <c r="Q813" s="73"/>
      <c r="R813" s="73"/>
      <c r="S813" s="73"/>
      <c r="T813" s="73"/>
      <c r="U813" s="73"/>
      <c r="V813" s="73"/>
      <c r="W813" s="73"/>
      <c r="X813" s="73"/>
    </row>
    <row r="814" spans="1:24" s="68" customFormat="1" x14ac:dyDescent="0.25">
      <c r="A814" s="71"/>
      <c r="B814" s="66"/>
      <c r="C814" s="67"/>
      <c r="D814" s="66"/>
      <c r="E814" s="66"/>
      <c r="F814" s="66"/>
      <c r="I814" s="69"/>
      <c r="J814" s="69"/>
      <c r="K814" s="69"/>
      <c r="L814" s="70"/>
      <c r="M814" s="69"/>
      <c r="N814" s="69"/>
      <c r="Q814" s="73"/>
      <c r="R814" s="73"/>
      <c r="S814" s="73"/>
      <c r="T814" s="73"/>
      <c r="U814" s="73"/>
      <c r="V814" s="73"/>
      <c r="W814" s="73"/>
      <c r="X814" s="73"/>
    </row>
    <row r="815" spans="1:24" s="68" customFormat="1" x14ac:dyDescent="0.25">
      <c r="A815" s="71"/>
      <c r="B815" s="66"/>
      <c r="C815" s="67"/>
      <c r="D815" s="66"/>
      <c r="E815" s="66"/>
      <c r="F815" s="66"/>
      <c r="I815" s="69"/>
      <c r="J815" s="69"/>
      <c r="K815" s="69"/>
      <c r="L815" s="70"/>
      <c r="M815" s="69"/>
      <c r="N815" s="69"/>
      <c r="Q815" s="73"/>
      <c r="R815" s="73"/>
      <c r="S815" s="73"/>
      <c r="T815" s="73"/>
      <c r="U815" s="73"/>
      <c r="V815" s="73"/>
      <c r="W815" s="73"/>
      <c r="X815" s="73"/>
    </row>
    <row r="816" spans="1:24" s="68" customFormat="1" x14ac:dyDescent="0.25">
      <c r="A816" s="71"/>
      <c r="B816" s="66"/>
      <c r="C816" s="67"/>
      <c r="D816" s="66"/>
      <c r="E816" s="66"/>
      <c r="F816" s="66"/>
      <c r="I816" s="69"/>
      <c r="J816" s="69"/>
      <c r="K816" s="69"/>
      <c r="L816" s="70"/>
      <c r="M816" s="69"/>
      <c r="N816" s="69"/>
      <c r="Q816" s="73"/>
      <c r="R816" s="73"/>
      <c r="S816" s="73"/>
      <c r="T816" s="73"/>
      <c r="U816" s="73"/>
      <c r="V816" s="73"/>
      <c r="W816" s="73"/>
      <c r="X816" s="73"/>
    </row>
    <row r="817" spans="1:24" s="68" customFormat="1" x14ac:dyDescent="0.25">
      <c r="A817" s="71"/>
      <c r="B817" s="66"/>
      <c r="C817" s="67"/>
      <c r="D817" s="66"/>
      <c r="E817" s="66"/>
      <c r="F817" s="66"/>
      <c r="I817" s="69"/>
      <c r="J817" s="69"/>
      <c r="K817" s="69"/>
      <c r="L817" s="70"/>
      <c r="M817" s="69"/>
      <c r="N817" s="69"/>
      <c r="Q817" s="73"/>
      <c r="R817" s="73"/>
      <c r="S817" s="73"/>
      <c r="T817" s="73"/>
      <c r="U817" s="73"/>
      <c r="V817" s="73"/>
      <c r="W817" s="73"/>
      <c r="X817" s="73"/>
    </row>
    <row r="818" spans="1:24" s="68" customFormat="1" x14ac:dyDescent="0.25">
      <c r="A818" s="71"/>
      <c r="B818" s="66"/>
      <c r="C818" s="67"/>
      <c r="D818" s="66"/>
      <c r="E818" s="66"/>
      <c r="F818" s="66"/>
      <c r="I818" s="69"/>
      <c r="J818" s="69"/>
      <c r="K818" s="69"/>
      <c r="L818" s="70"/>
      <c r="M818" s="69"/>
      <c r="N818" s="69"/>
      <c r="Q818" s="73"/>
      <c r="R818" s="73"/>
      <c r="S818" s="73"/>
      <c r="T818" s="73"/>
      <c r="U818" s="73"/>
      <c r="V818" s="73"/>
      <c r="W818" s="73"/>
      <c r="X818" s="73"/>
    </row>
    <row r="819" spans="1:24" s="68" customFormat="1" x14ac:dyDescent="0.25">
      <c r="A819" s="71"/>
      <c r="B819" s="66"/>
      <c r="C819" s="67"/>
      <c r="D819" s="66"/>
      <c r="E819" s="66"/>
      <c r="F819" s="66"/>
      <c r="I819" s="69"/>
      <c r="J819" s="69"/>
      <c r="K819" s="69"/>
      <c r="L819" s="70"/>
      <c r="M819" s="69"/>
      <c r="N819" s="69"/>
      <c r="Q819" s="73"/>
      <c r="R819" s="73"/>
      <c r="S819" s="73"/>
      <c r="T819" s="73"/>
      <c r="U819" s="73"/>
      <c r="V819" s="73"/>
      <c r="W819" s="73"/>
      <c r="X819" s="73"/>
    </row>
    <row r="820" spans="1:24" s="68" customFormat="1" x14ac:dyDescent="0.25">
      <c r="A820" s="71"/>
      <c r="B820" s="66"/>
      <c r="C820" s="67"/>
      <c r="D820" s="66"/>
      <c r="E820" s="66"/>
      <c r="F820" s="66"/>
      <c r="I820" s="69"/>
      <c r="J820" s="69"/>
      <c r="K820" s="69"/>
      <c r="L820" s="70"/>
      <c r="M820" s="69"/>
      <c r="N820" s="69"/>
      <c r="Q820" s="73"/>
      <c r="R820" s="73"/>
      <c r="S820" s="73"/>
      <c r="T820" s="73"/>
      <c r="U820" s="73"/>
      <c r="V820" s="73"/>
      <c r="W820" s="73"/>
      <c r="X820" s="73"/>
    </row>
    <row r="821" spans="1:24" s="68" customFormat="1" x14ac:dyDescent="0.25">
      <c r="A821" s="71"/>
      <c r="B821" s="66"/>
      <c r="C821" s="67"/>
      <c r="D821" s="66"/>
      <c r="E821" s="66"/>
      <c r="F821" s="66"/>
      <c r="I821" s="69"/>
      <c r="J821" s="69"/>
      <c r="K821" s="69"/>
      <c r="L821" s="70"/>
      <c r="M821" s="69"/>
      <c r="N821" s="69"/>
      <c r="Q821" s="73"/>
      <c r="R821" s="73"/>
      <c r="S821" s="73"/>
      <c r="T821" s="73"/>
      <c r="U821" s="73"/>
      <c r="V821" s="73"/>
      <c r="W821" s="73"/>
      <c r="X821" s="73"/>
    </row>
    <row r="822" spans="1:24" s="68" customFormat="1" x14ac:dyDescent="0.25">
      <c r="A822" s="71"/>
      <c r="B822" s="66"/>
      <c r="C822" s="67"/>
      <c r="D822" s="66"/>
      <c r="E822" s="66"/>
      <c r="F822" s="66"/>
      <c r="I822" s="69"/>
      <c r="J822" s="69"/>
      <c r="K822" s="69"/>
      <c r="L822" s="70"/>
      <c r="M822" s="69"/>
      <c r="N822" s="69"/>
      <c r="Q822" s="73"/>
      <c r="R822" s="73"/>
      <c r="S822" s="73"/>
      <c r="T822" s="73"/>
      <c r="U822" s="73"/>
      <c r="V822" s="73"/>
      <c r="W822" s="73"/>
      <c r="X822" s="73"/>
    </row>
    <row r="823" spans="1:24" s="68" customFormat="1" x14ac:dyDescent="0.25">
      <c r="A823" s="71"/>
      <c r="B823" s="66"/>
      <c r="C823" s="67"/>
      <c r="D823" s="66"/>
      <c r="E823" s="66"/>
      <c r="F823" s="66"/>
      <c r="I823" s="69"/>
      <c r="J823" s="69"/>
      <c r="K823" s="69"/>
      <c r="L823" s="70"/>
      <c r="M823" s="69"/>
      <c r="N823" s="69"/>
      <c r="Q823" s="73"/>
      <c r="R823" s="73"/>
      <c r="S823" s="73"/>
      <c r="T823" s="73"/>
      <c r="U823" s="73"/>
      <c r="V823" s="73"/>
      <c r="W823" s="73"/>
      <c r="X823" s="73"/>
    </row>
    <row r="824" spans="1:24" s="68" customFormat="1" x14ac:dyDescent="0.25">
      <c r="A824" s="71"/>
      <c r="B824" s="66"/>
      <c r="C824" s="67"/>
      <c r="D824" s="66"/>
      <c r="E824" s="66"/>
      <c r="F824" s="66"/>
      <c r="I824" s="69"/>
      <c r="J824" s="69"/>
      <c r="K824" s="69"/>
      <c r="L824" s="70"/>
      <c r="M824" s="69"/>
      <c r="N824" s="69"/>
      <c r="Q824" s="73"/>
      <c r="R824" s="73"/>
      <c r="S824" s="73"/>
      <c r="T824" s="73"/>
      <c r="U824" s="73"/>
      <c r="V824" s="73"/>
      <c r="W824" s="73"/>
      <c r="X824" s="73"/>
    </row>
    <row r="825" spans="1:24" s="68" customFormat="1" x14ac:dyDescent="0.25">
      <c r="A825" s="71"/>
      <c r="B825" s="66"/>
      <c r="C825" s="67"/>
      <c r="D825" s="66"/>
      <c r="E825" s="66"/>
      <c r="F825" s="66"/>
      <c r="I825" s="69"/>
      <c r="J825" s="69"/>
      <c r="K825" s="69"/>
      <c r="L825" s="70"/>
      <c r="M825" s="69"/>
      <c r="N825" s="69"/>
      <c r="Q825" s="73"/>
      <c r="R825" s="73"/>
      <c r="S825" s="73"/>
      <c r="T825" s="73"/>
      <c r="U825" s="73"/>
      <c r="V825" s="73"/>
      <c r="W825" s="73"/>
      <c r="X825" s="73"/>
    </row>
    <row r="826" spans="1:24" s="68" customFormat="1" x14ac:dyDescent="0.25">
      <c r="A826" s="71"/>
      <c r="B826" s="66"/>
      <c r="C826" s="67"/>
      <c r="D826" s="66"/>
      <c r="E826" s="66"/>
      <c r="F826" s="66"/>
      <c r="I826" s="69"/>
      <c r="J826" s="69"/>
      <c r="K826" s="69"/>
      <c r="L826" s="70"/>
      <c r="M826" s="69"/>
      <c r="N826" s="69"/>
      <c r="Q826" s="73"/>
      <c r="R826" s="73"/>
      <c r="S826" s="73"/>
      <c r="T826" s="73"/>
      <c r="U826" s="73"/>
      <c r="V826" s="73"/>
      <c r="W826" s="73"/>
      <c r="X826" s="73"/>
    </row>
    <row r="827" spans="1:24" s="68" customFormat="1" x14ac:dyDescent="0.25">
      <c r="A827" s="71"/>
      <c r="B827" s="66"/>
      <c r="C827" s="67"/>
      <c r="D827" s="66"/>
      <c r="E827" s="66"/>
      <c r="F827" s="66"/>
      <c r="I827" s="69"/>
      <c r="J827" s="69"/>
      <c r="K827" s="69"/>
      <c r="L827" s="70"/>
      <c r="M827" s="69"/>
      <c r="N827" s="69"/>
      <c r="Q827" s="73"/>
      <c r="R827" s="73"/>
      <c r="S827" s="73"/>
      <c r="T827" s="73"/>
      <c r="U827" s="73"/>
      <c r="V827" s="73"/>
      <c r="W827" s="73"/>
      <c r="X827" s="73"/>
    </row>
    <row r="828" spans="1:24" s="68" customFormat="1" x14ac:dyDescent="0.25">
      <c r="A828" s="71"/>
      <c r="B828" s="66"/>
      <c r="C828" s="67"/>
      <c r="D828" s="66"/>
      <c r="E828" s="66"/>
      <c r="F828" s="66"/>
      <c r="I828" s="69"/>
      <c r="J828" s="69"/>
      <c r="K828" s="69"/>
      <c r="L828" s="70"/>
      <c r="M828" s="69"/>
      <c r="N828" s="69"/>
      <c r="Q828" s="73"/>
      <c r="R828" s="73"/>
      <c r="S828" s="73"/>
      <c r="T828" s="73"/>
      <c r="U828" s="73"/>
      <c r="V828" s="73"/>
      <c r="W828" s="73"/>
      <c r="X828" s="73"/>
    </row>
    <row r="829" spans="1:24" s="68" customFormat="1" x14ac:dyDescent="0.25">
      <c r="A829" s="71"/>
      <c r="B829" s="66"/>
      <c r="C829" s="67"/>
      <c r="D829" s="66"/>
      <c r="E829" s="66"/>
      <c r="F829" s="66"/>
      <c r="I829" s="69"/>
      <c r="J829" s="69"/>
      <c r="K829" s="69"/>
      <c r="L829" s="70"/>
      <c r="M829" s="69"/>
      <c r="N829" s="69"/>
      <c r="Q829" s="73"/>
      <c r="R829" s="73"/>
      <c r="S829" s="73"/>
      <c r="T829" s="73"/>
      <c r="U829" s="73"/>
      <c r="V829" s="73"/>
      <c r="W829" s="73"/>
      <c r="X829" s="73"/>
    </row>
    <row r="830" spans="1:24" s="68" customFormat="1" x14ac:dyDescent="0.25">
      <c r="A830" s="71"/>
      <c r="B830" s="66"/>
      <c r="C830" s="67"/>
      <c r="D830" s="66"/>
      <c r="E830" s="66"/>
      <c r="F830" s="66"/>
      <c r="I830" s="69"/>
      <c r="J830" s="69"/>
      <c r="K830" s="69"/>
      <c r="L830" s="70"/>
      <c r="M830" s="69"/>
      <c r="N830" s="69"/>
      <c r="Q830" s="73"/>
      <c r="R830" s="73"/>
      <c r="S830" s="73"/>
      <c r="T830" s="73"/>
      <c r="U830" s="73"/>
      <c r="V830" s="73"/>
      <c r="W830" s="73"/>
      <c r="X830" s="73"/>
    </row>
    <row r="831" spans="1:24" s="68" customFormat="1" x14ac:dyDescent="0.25">
      <c r="A831" s="71"/>
      <c r="B831" s="66"/>
      <c r="C831" s="67"/>
      <c r="D831" s="66"/>
      <c r="E831" s="66"/>
      <c r="F831" s="66"/>
      <c r="I831" s="69"/>
      <c r="J831" s="69"/>
      <c r="K831" s="69"/>
      <c r="L831" s="70"/>
      <c r="M831" s="69"/>
      <c r="N831" s="69"/>
      <c r="Q831" s="73"/>
      <c r="R831" s="73"/>
      <c r="S831" s="73"/>
      <c r="T831" s="73"/>
      <c r="U831" s="73"/>
      <c r="V831" s="73"/>
      <c r="W831" s="73"/>
      <c r="X831" s="73"/>
    </row>
    <row r="832" spans="1:24" s="68" customFormat="1" x14ac:dyDescent="0.25">
      <c r="A832" s="71"/>
      <c r="B832" s="66"/>
      <c r="C832" s="67"/>
      <c r="D832" s="66"/>
      <c r="E832" s="66"/>
      <c r="F832" s="66"/>
      <c r="I832" s="69"/>
      <c r="J832" s="69"/>
      <c r="K832" s="69"/>
      <c r="L832" s="70"/>
      <c r="M832" s="69"/>
      <c r="N832" s="69"/>
      <c r="Q832" s="73"/>
      <c r="R832" s="73"/>
      <c r="S832" s="73"/>
      <c r="T832" s="73"/>
      <c r="U832" s="73"/>
      <c r="V832" s="73"/>
      <c r="W832" s="73"/>
      <c r="X832" s="73"/>
    </row>
    <row r="833" spans="1:24" s="68" customFormat="1" x14ac:dyDescent="0.25">
      <c r="A833" s="71"/>
      <c r="B833" s="66"/>
      <c r="C833" s="67"/>
      <c r="D833" s="66"/>
      <c r="E833" s="66"/>
      <c r="F833" s="66"/>
      <c r="I833" s="69"/>
      <c r="J833" s="69"/>
      <c r="K833" s="69"/>
      <c r="L833" s="70"/>
      <c r="M833" s="69"/>
      <c r="N833" s="69"/>
      <c r="Q833" s="73"/>
      <c r="R833" s="73"/>
      <c r="S833" s="73"/>
      <c r="T833" s="73"/>
      <c r="U833" s="73"/>
      <c r="V833" s="73"/>
      <c r="W833" s="73"/>
      <c r="X833" s="73"/>
    </row>
    <row r="834" spans="1:24" s="68" customFormat="1" x14ac:dyDescent="0.25">
      <c r="A834" s="71"/>
      <c r="B834" s="66"/>
      <c r="C834" s="67"/>
      <c r="D834" s="66"/>
      <c r="E834" s="66"/>
      <c r="F834" s="66"/>
      <c r="I834" s="69"/>
      <c r="J834" s="69"/>
      <c r="K834" s="69"/>
      <c r="L834" s="70"/>
      <c r="M834" s="69"/>
      <c r="N834" s="69"/>
      <c r="Q834" s="73"/>
      <c r="R834" s="73"/>
      <c r="S834" s="73"/>
      <c r="T834" s="73"/>
      <c r="U834" s="73"/>
      <c r="V834" s="73"/>
      <c r="W834" s="73"/>
      <c r="X834" s="73"/>
    </row>
    <row r="835" spans="1:24" s="68" customFormat="1" x14ac:dyDescent="0.25">
      <c r="A835" s="71"/>
      <c r="B835" s="66"/>
      <c r="C835" s="67"/>
      <c r="D835" s="66"/>
      <c r="E835" s="66"/>
      <c r="F835" s="66"/>
      <c r="I835" s="69"/>
      <c r="J835" s="69"/>
      <c r="K835" s="69"/>
      <c r="L835" s="70"/>
      <c r="M835" s="69"/>
      <c r="N835" s="69"/>
      <c r="Q835" s="73"/>
      <c r="R835" s="73"/>
      <c r="S835" s="73"/>
      <c r="T835" s="73"/>
      <c r="U835" s="73"/>
      <c r="V835" s="73"/>
      <c r="W835" s="73"/>
      <c r="X835" s="73"/>
    </row>
    <row r="836" spans="1:24" s="68" customFormat="1" x14ac:dyDescent="0.25">
      <c r="A836" s="71"/>
      <c r="B836" s="66"/>
      <c r="C836" s="67"/>
      <c r="D836" s="66"/>
      <c r="E836" s="66"/>
      <c r="F836" s="66"/>
      <c r="I836" s="69"/>
      <c r="J836" s="69"/>
      <c r="K836" s="69"/>
      <c r="L836" s="70"/>
      <c r="M836" s="69"/>
      <c r="N836" s="69"/>
      <c r="Q836" s="73"/>
      <c r="R836" s="73"/>
      <c r="S836" s="73"/>
      <c r="T836" s="73"/>
      <c r="U836" s="73"/>
      <c r="V836" s="73"/>
      <c r="W836" s="73"/>
      <c r="X836" s="73"/>
    </row>
    <row r="837" spans="1:24" s="68" customFormat="1" x14ac:dyDescent="0.25">
      <c r="A837" s="71"/>
      <c r="B837" s="66"/>
      <c r="C837" s="67"/>
      <c r="D837" s="66"/>
      <c r="E837" s="66"/>
      <c r="F837" s="66"/>
      <c r="I837" s="69"/>
      <c r="J837" s="69"/>
      <c r="K837" s="69"/>
      <c r="L837" s="70"/>
      <c r="M837" s="69"/>
      <c r="N837" s="69"/>
      <c r="Q837" s="73"/>
      <c r="R837" s="73"/>
      <c r="S837" s="73"/>
      <c r="T837" s="73"/>
      <c r="U837" s="73"/>
      <c r="V837" s="73"/>
      <c r="W837" s="73"/>
      <c r="X837" s="73"/>
    </row>
    <row r="838" spans="1:24" s="68" customFormat="1" x14ac:dyDescent="0.25">
      <c r="A838" s="71"/>
      <c r="B838" s="66"/>
      <c r="C838" s="67"/>
      <c r="D838" s="66"/>
      <c r="E838" s="66"/>
      <c r="F838" s="66"/>
      <c r="I838" s="69"/>
      <c r="J838" s="69"/>
      <c r="K838" s="69"/>
      <c r="L838" s="70"/>
      <c r="M838" s="69"/>
      <c r="N838" s="69"/>
      <c r="Q838" s="73"/>
      <c r="R838" s="73"/>
      <c r="S838" s="73"/>
      <c r="T838" s="73"/>
      <c r="U838" s="73"/>
      <c r="V838" s="73"/>
      <c r="W838" s="73"/>
      <c r="X838" s="73"/>
    </row>
    <row r="839" spans="1:24" s="68" customFormat="1" x14ac:dyDescent="0.25">
      <c r="A839" s="71"/>
      <c r="B839" s="66"/>
      <c r="C839" s="67"/>
      <c r="D839" s="66"/>
      <c r="E839" s="66"/>
      <c r="F839" s="66"/>
      <c r="I839" s="69"/>
      <c r="J839" s="69"/>
      <c r="K839" s="69"/>
      <c r="L839" s="70"/>
      <c r="M839" s="69"/>
      <c r="N839" s="69"/>
      <c r="Q839" s="73"/>
      <c r="R839" s="73"/>
      <c r="S839" s="73"/>
      <c r="T839" s="73"/>
      <c r="U839" s="73"/>
      <c r="V839" s="73"/>
      <c r="W839" s="73"/>
      <c r="X839" s="73"/>
    </row>
    <row r="840" spans="1:24" s="68" customFormat="1" x14ac:dyDescent="0.25">
      <c r="A840" s="71"/>
      <c r="B840" s="66"/>
      <c r="C840" s="67"/>
      <c r="D840" s="66"/>
      <c r="E840" s="66"/>
      <c r="F840" s="66"/>
      <c r="I840" s="69"/>
      <c r="J840" s="69"/>
      <c r="K840" s="69"/>
      <c r="L840" s="70"/>
      <c r="M840" s="69"/>
      <c r="N840" s="69"/>
      <c r="Q840" s="73"/>
      <c r="R840" s="73"/>
      <c r="S840" s="73"/>
      <c r="T840" s="73"/>
      <c r="U840" s="73"/>
      <c r="V840" s="73"/>
      <c r="W840" s="73"/>
      <c r="X840" s="73"/>
    </row>
    <row r="841" spans="1:24" s="68" customFormat="1" x14ac:dyDescent="0.25">
      <c r="A841" s="71"/>
      <c r="B841" s="66"/>
      <c r="C841" s="67"/>
      <c r="D841" s="66"/>
      <c r="E841" s="66"/>
      <c r="F841" s="66"/>
      <c r="I841" s="69"/>
      <c r="J841" s="69"/>
      <c r="K841" s="69"/>
      <c r="L841" s="70"/>
      <c r="M841" s="69"/>
      <c r="N841" s="69"/>
      <c r="Q841" s="73"/>
      <c r="R841" s="73"/>
      <c r="S841" s="73"/>
      <c r="T841" s="73"/>
      <c r="U841" s="73"/>
      <c r="V841" s="73"/>
      <c r="W841" s="73"/>
      <c r="X841" s="73"/>
    </row>
    <row r="842" spans="1:24" s="68" customFormat="1" x14ac:dyDescent="0.25">
      <c r="A842" s="71"/>
      <c r="B842" s="66"/>
      <c r="C842" s="67"/>
      <c r="D842" s="66"/>
      <c r="E842" s="66"/>
      <c r="F842" s="66"/>
      <c r="I842" s="69"/>
      <c r="J842" s="69"/>
      <c r="K842" s="69"/>
      <c r="L842" s="70"/>
      <c r="M842" s="69"/>
      <c r="N842" s="69"/>
      <c r="Q842" s="73"/>
      <c r="R842" s="73"/>
      <c r="S842" s="73"/>
      <c r="T842" s="73"/>
      <c r="U842" s="73"/>
      <c r="V842" s="73"/>
      <c r="W842" s="73"/>
      <c r="X842" s="73"/>
    </row>
    <row r="843" spans="1:24" s="68" customFormat="1" x14ac:dyDescent="0.25">
      <c r="A843" s="71"/>
      <c r="B843" s="66"/>
      <c r="C843" s="67"/>
      <c r="D843" s="66"/>
      <c r="E843" s="66"/>
      <c r="F843" s="66"/>
      <c r="I843" s="69"/>
      <c r="J843" s="69"/>
      <c r="K843" s="69"/>
      <c r="L843" s="70"/>
      <c r="M843" s="69"/>
      <c r="N843" s="69"/>
      <c r="Q843" s="73"/>
      <c r="R843" s="73"/>
      <c r="S843" s="73"/>
      <c r="T843" s="73"/>
      <c r="U843" s="73"/>
      <c r="V843" s="73"/>
      <c r="W843" s="73"/>
      <c r="X843" s="73"/>
    </row>
    <row r="844" spans="1:24" s="68" customFormat="1" x14ac:dyDescent="0.25">
      <c r="A844" s="71"/>
      <c r="B844" s="66"/>
      <c r="C844" s="67"/>
      <c r="D844" s="66"/>
      <c r="E844" s="66"/>
      <c r="F844" s="66"/>
      <c r="I844" s="69"/>
      <c r="J844" s="69"/>
      <c r="K844" s="69"/>
      <c r="L844" s="70"/>
      <c r="M844" s="69"/>
      <c r="N844" s="69"/>
      <c r="Q844" s="73"/>
      <c r="R844" s="73"/>
      <c r="S844" s="73"/>
      <c r="T844" s="73"/>
      <c r="U844" s="73"/>
      <c r="V844" s="73"/>
      <c r="W844" s="73"/>
      <c r="X844" s="73"/>
    </row>
    <row r="845" spans="1:24" s="68" customFormat="1" x14ac:dyDescent="0.25">
      <c r="A845" s="71"/>
      <c r="B845" s="66"/>
      <c r="C845" s="67"/>
      <c r="D845" s="66"/>
      <c r="E845" s="66"/>
      <c r="F845" s="66"/>
      <c r="I845" s="69"/>
      <c r="J845" s="69"/>
      <c r="K845" s="69"/>
      <c r="L845" s="70"/>
      <c r="M845" s="69"/>
      <c r="N845" s="69"/>
      <c r="Q845" s="73"/>
      <c r="R845" s="73"/>
      <c r="S845" s="73"/>
      <c r="T845" s="73"/>
      <c r="U845" s="73"/>
      <c r="V845" s="73"/>
      <c r="W845" s="73"/>
      <c r="X845" s="73"/>
    </row>
    <row r="846" spans="1:24" s="68" customFormat="1" x14ac:dyDescent="0.25">
      <c r="A846" s="71"/>
      <c r="B846" s="66"/>
      <c r="C846" s="67"/>
      <c r="D846" s="66"/>
      <c r="E846" s="66"/>
      <c r="F846" s="66"/>
      <c r="I846" s="69"/>
      <c r="J846" s="69"/>
      <c r="K846" s="69"/>
      <c r="L846" s="70"/>
      <c r="M846" s="69"/>
      <c r="N846" s="69"/>
      <c r="Q846" s="73"/>
      <c r="R846" s="73"/>
      <c r="S846" s="73"/>
      <c r="T846" s="73"/>
      <c r="U846" s="73"/>
      <c r="V846" s="73"/>
      <c r="W846" s="73"/>
      <c r="X846" s="73"/>
    </row>
    <row r="847" spans="1:24" s="68" customFormat="1" x14ac:dyDescent="0.25">
      <c r="A847" s="71"/>
      <c r="B847" s="66"/>
      <c r="C847" s="67"/>
      <c r="D847" s="66"/>
      <c r="E847" s="66"/>
      <c r="F847" s="66"/>
      <c r="I847" s="69"/>
      <c r="J847" s="69"/>
      <c r="K847" s="69"/>
      <c r="L847" s="70"/>
      <c r="M847" s="69"/>
      <c r="N847" s="69"/>
      <c r="Q847" s="73"/>
      <c r="R847" s="73"/>
      <c r="S847" s="73"/>
      <c r="T847" s="73"/>
      <c r="U847" s="73"/>
      <c r="V847" s="73"/>
      <c r="W847" s="73"/>
      <c r="X847" s="73"/>
    </row>
    <row r="848" spans="1:24" s="68" customFormat="1" x14ac:dyDescent="0.25">
      <c r="A848" s="71"/>
      <c r="B848" s="66"/>
      <c r="C848" s="67"/>
      <c r="D848" s="66"/>
      <c r="E848" s="66"/>
      <c r="F848" s="66"/>
      <c r="I848" s="69"/>
      <c r="J848" s="69"/>
      <c r="K848" s="69"/>
      <c r="L848" s="70"/>
      <c r="M848" s="69"/>
      <c r="N848" s="69"/>
      <c r="Q848" s="73"/>
      <c r="R848" s="73"/>
      <c r="S848" s="73"/>
      <c r="T848" s="73"/>
      <c r="U848" s="73"/>
      <c r="V848" s="73"/>
      <c r="W848" s="73"/>
      <c r="X848" s="73"/>
    </row>
    <row r="849" spans="1:24" s="68" customFormat="1" x14ac:dyDescent="0.25">
      <c r="A849" s="71"/>
      <c r="B849" s="66"/>
      <c r="C849" s="67"/>
      <c r="D849" s="66"/>
      <c r="E849" s="66"/>
      <c r="F849" s="66"/>
      <c r="I849" s="69"/>
      <c r="J849" s="69"/>
      <c r="K849" s="69"/>
      <c r="L849" s="70"/>
      <c r="M849" s="69"/>
      <c r="N849" s="69"/>
      <c r="Q849" s="73"/>
      <c r="R849" s="73"/>
      <c r="S849" s="73"/>
      <c r="T849" s="73"/>
      <c r="U849" s="73"/>
      <c r="V849" s="73"/>
      <c r="W849" s="73"/>
      <c r="X849" s="73"/>
    </row>
    <row r="850" spans="1:24" s="68" customFormat="1" x14ac:dyDescent="0.25">
      <c r="A850" s="71"/>
      <c r="B850" s="66"/>
      <c r="C850" s="67"/>
      <c r="D850" s="66"/>
      <c r="E850" s="66"/>
      <c r="F850" s="66"/>
      <c r="I850" s="69"/>
      <c r="J850" s="69"/>
      <c r="K850" s="69"/>
      <c r="L850" s="70"/>
      <c r="M850" s="69"/>
      <c r="N850" s="69"/>
      <c r="Q850" s="73"/>
      <c r="R850" s="73"/>
      <c r="S850" s="73"/>
      <c r="T850" s="73"/>
      <c r="U850" s="73"/>
      <c r="V850" s="73"/>
      <c r="W850" s="73"/>
      <c r="X850" s="73"/>
    </row>
    <row r="851" spans="1:24" s="68" customFormat="1" x14ac:dyDescent="0.25">
      <c r="A851" s="71"/>
      <c r="B851" s="66"/>
      <c r="C851" s="67"/>
      <c r="D851" s="66"/>
      <c r="E851" s="66"/>
      <c r="F851" s="66"/>
      <c r="I851" s="69"/>
      <c r="J851" s="69"/>
      <c r="K851" s="69"/>
      <c r="L851" s="70"/>
      <c r="M851" s="69"/>
      <c r="N851" s="69"/>
      <c r="Q851" s="73"/>
      <c r="R851" s="73"/>
      <c r="S851" s="73"/>
      <c r="T851" s="73"/>
      <c r="U851" s="73"/>
      <c r="V851" s="73"/>
      <c r="W851" s="73"/>
      <c r="X851" s="73"/>
    </row>
    <row r="852" spans="1:24" s="68" customFormat="1" x14ac:dyDescent="0.25">
      <c r="A852" s="71"/>
      <c r="B852" s="66"/>
      <c r="C852" s="67"/>
      <c r="D852" s="66"/>
      <c r="E852" s="66"/>
      <c r="F852" s="66"/>
      <c r="I852" s="69"/>
      <c r="J852" s="69"/>
      <c r="K852" s="69"/>
      <c r="L852" s="70"/>
      <c r="M852" s="69"/>
      <c r="N852" s="69"/>
      <c r="Q852" s="73"/>
      <c r="R852" s="73"/>
      <c r="S852" s="73"/>
      <c r="T852" s="73"/>
      <c r="U852" s="73"/>
      <c r="V852" s="73"/>
      <c r="W852" s="73"/>
      <c r="X852" s="73"/>
    </row>
    <row r="853" spans="1:24" s="68" customFormat="1" x14ac:dyDescent="0.25">
      <c r="A853" s="71"/>
      <c r="B853" s="66"/>
      <c r="C853" s="67"/>
      <c r="D853" s="66"/>
      <c r="E853" s="66"/>
      <c r="F853" s="66"/>
      <c r="I853" s="69"/>
      <c r="J853" s="69"/>
      <c r="K853" s="69"/>
      <c r="L853" s="70"/>
      <c r="M853" s="69"/>
      <c r="N853" s="69"/>
      <c r="Q853" s="73"/>
      <c r="R853" s="73"/>
      <c r="S853" s="73"/>
      <c r="T853" s="73"/>
      <c r="U853" s="73"/>
      <c r="V853" s="73"/>
      <c r="W853" s="73"/>
      <c r="X853" s="73"/>
    </row>
    <row r="854" spans="1:24" s="68" customFormat="1" x14ac:dyDescent="0.25">
      <c r="A854" s="71"/>
      <c r="B854" s="66"/>
      <c r="C854" s="67"/>
      <c r="D854" s="66"/>
      <c r="E854" s="66"/>
      <c r="F854" s="66"/>
      <c r="I854" s="69"/>
      <c r="J854" s="69"/>
      <c r="K854" s="69"/>
      <c r="L854" s="70"/>
      <c r="M854" s="69"/>
      <c r="N854" s="69"/>
      <c r="Q854" s="73"/>
      <c r="R854" s="73"/>
      <c r="S854" s="73"/>
      <c r="T854" s="73"/>
      <c r="U854" s="73"/>
      <c r="V854" s="73"/>
      <c r="W854" s="73"/>
      <c r="X854" s="73"/>
    </row>
    <row r="855" spans="1:24" s="68" customFormat="1" x14ac:dyDescent="0.25">
      <c r="A855" s="71"/>
      <c r="B855" s="66"/>
      <c r="C855" s="67"/>
      <c r="D855" s="66"/>
      <c r="E855" s="66"/>
      <c r="F855" s="66"/>
      <c r="I855" s="69"/>
      <c r="J855" s="69"/>
      <c r="K855" s="69"/>
      <c r="L855" s="70"/>
      <c r="M855" s="69"/>
      <c r="N855" s="69"/>
      <c r="Q855" s="73"/>
      <c r="R855" s="73"/>
      <c r="S855" s="73"/>
      <c r="T855" s="73"/>
      <c r="U855" s="73"/>
      <c r="V855" s="73"/>
      <c r="W855" s="73"/>
      <c r="X855" s="73"/>
    </row>
    <row r="856" spans="1:24" s="68" customFormat="1" x14ac:dyDescent="0.25">
      <c r="A856" s="71"/>
      <c r="B856" s="66"/>
      <c r="C856" s="67"/>
      <c r="D856" s="66"/>
      <c r="E856" s="66"/>
      <c r="F856" s="66"/>
      <c r="I856" s="69"/>
      <c r="J856" s="69"/>
      <c r="K856" s="69"/>
      <c r="L856" s="70"/>
      <c r="M856" s="69"/>
      <c r="N856" s="69"/>
      <c r="Q856" s="73"/>
      <c r="R856" s="73"/>
      <c r="S856" s="73"/>
      <c r="T856" s="73"/>
      <c r="U856" s="73"/>
      <c r="V856" s="73"/>
      <c r="W856" s="73"/>
      <c r="X856" s="73"/>
    </row>
    <row r="857" spans="1:24" s="68" customFormat="1" x14ac:dyDescent="0.25">
      <c r="A857" s="71"/>
      <c r="B857" s="66"/>
      <c r="C857" s="67"/>
      <c r="D857" s="66"/>
      <c r="E857" s="66"/>
      <c r="F857" s="66"/>
      <c r="I857" s="69"/>
      <c r="J857" s="69"/>
      <c r="K857" s="69"/>
      <c r="L857" s="70"/>
      <c r="M857" s="69"/>
      <c r="N857" s="69"/>
      <c r="Q857" s="73"/>
      <c r="R857" s="73"/>
      <c r="S857" s="73"/>
      <c r="T857" s="73"/>
      <c r="U857" s="73"/>
      <c r="V857" s="73"/>
      <c r="W857" s="73"/>
      <c r="X857" s="73"/>
    </row>
    <row r="858" spans="1:24" s="68" customFormat="1" x14ac:dyDescent="0.25">
      <c r="A858" s="71"/>
      <c r="B858" s="66"/>
      <c r="C858" s="67"/>
      <c r="D858" s="66"/>
      <c r="E858" s="66"/>
      <c r="F858" s="66"/>
      <c r="I858" s="69"/>
      <c r="J858" s="69"/>
      <c r="K858" s="69"/>
      <c r="L858" s="70"/>
      <c r="M858" s="69"/>
      <c r="N858" s="69"/>
      <c r="Q858" s="73"/>
      <c r="R858" s="73"/>
      <c r="S858" s="73"/>
      <c r="T858" s="73"/>
      <c r="U858" s="73"/>
      <c r="V858" s="73"/>
      <c r="W858" s="73"/>
      <c r="X858" s="73"/>
    </row>
    <row r="859" spans="1:24" s="68" customFormat="1" x14ac:dyDescent="0.25">
      <c r="A859" s="71"/>
      <c r="B859" s="66"/>
      <c r="C859" s="67"/>
      <c r="D859" s="66"/>
      <c r="E859" s="66"/>
      <c r="F859" s="66"/>
      <c r="I859" s="69"/>
      <c r="J859" s="69"/>
      <c r="K859" s="69"/>
      <c r="L859" s="70"/>
      <c r="M859" s="69"/>
      <c r="N859" s="69"/>
      <c r="Q859" s="73"/>
      <c r="R859" s="73"/>
      <c r="S859" s="73"/>
      <c r="T859" s="73"/>
      <c r="U859" s="73"/>
      <c r="V859" s="73"/>
      <c r="W859" s="73"/>
      <c r="X859" s="73"/>
    </row>
    <row r="860" spans="1:24" s="68" customFormat="1" x14ac:dyDescent="0.25">
      <c r="A860" s="71"/>
      <c r="B860" s="66"/>
      <c r="C860" s="67"/>
      <c r="D860" s="66"/>
      <c r="E860" s="66"/>
      <c r="F860" s="66"/>
      <c r="I860" s="69"/>
      <c r="J860" s="69"/>
      <c r="K860" s="69"/>
      <c r="L860" s="70"/>
      <c r="M860" s="69"/>
      <c r="N860" s="69"/>
      <c r="Q860" s="73"/>
      <c r="R860" s="73"/>
      <c r="S860" s="73"/>
      <c r="T860" s="73"/>
      <c r="U860" s="73"/>
      <c r="V860" s="73"/>
      <c r="W860" s="73"/>
      <c r="X860" s="73"/>
    </row>
    <row r="861" spans="1:24" s="68" customFormat="1" x14ac:dyDescent="0.25">
      <c r="A861" s="71"/>
      <c r="B861" s="66"/>
      <c r="C861" s="67"/>
      <c r="D861" s="66"/>
      <c r="E861" s="66"/>
      <c r="F861" s="66"/>
      <c r="I861" s="69"/>
      <c r="J861" s="69"/>
      <c r="K861" s="69"/>
      <c r="L861" s="70"/>
      <c r="M861" s="69"/>
      <c r="N861" s="69"/>
      <c r="Q861" s="73"/>
      <c r="R861" s="73"/>
      <c r="S861" s="73"/>
      <c r="T861" s="73"/>
      <c r="U861" s="73"/>
      <c r="V861" s="73"/>
      <c r="W861" s="73"/>
      <c r="X861" s="73"/>
    </row>
    <row r="862" spans="1:24" s="68" customFormat="1" x14ac:dyDescent="0.25">
      <c r="A862" s="71"/>
      <c r="B862" s="66"/>
      <c r="C862" s="67"/>
      <c r="D862" s="66"/>
      <c r="E862" s="66"/>
      <c r="F862" s="66"/>
      <c r="I862" s="69"/>
      <c r="J862" s="69"/>
      <c r="K862" s="69"/>
      <c r="L862" s="70"/>
      <c r="M862" s="69"/>
      <c r="N862" s="69"/>
      <c r="Q862" s="73"/>
      <c r="R862" s="73"/>
      <c r="S862" s="73"/>
      <c r="T862" s="73"/>
      <c r="U862" s="73"/>
      <c r="V862" s="73"/>
      <c r="W862" s="73"/>
      <c r="X862" s="73"/>
    </row>
    <row r="863" spans="1:24" s="68" customFormat="1" x14ac:dyDescent="0.25">
      <c r="A863" s="71"/>
      <c r="B863" s="66"/>
      <c r="C863" s="67"/>
      <c r="D863" s="66"/>
      <c r="E863" s="66"/>
      <c r="F863" s="66"/>
      <c r="I863" s="69"/>
      <c r="J863" s="69"/>
      <c r="K863" s="69"/>
      <c r="L863" s="70"/>
      <c r="M863" s="69"/>
      <c r="N863" s="69"/>
      <c r="Q863" s="73"/>
      <c r="R863" s="73"/>
      <c r="S863" s="73"/>
      <c r="T863" s="73"/>
      <c r="U863" s="73"/>
      <c r="V863" s="73"/>
      <c r="W863" s="73"/>
      <c r="X863" s="73"/>
    </row>
    <row r="864" spans="1:24" s="68" customFormat="1" x14ac:dyDescent="0.25">
      <c r="A864" s="71"/>
      <c r="B864" s="66"/>
      <c r="C864" s="67"/>
      <c r="D864" s="66"/>
      <c r="E864" s="66"/>
      <c r="F864" s="66"/>
      <c r="I864" s="69"/>
      <c r="J864" s="69"/>
      <c r="K864" s="69"/>
      <c r="L864" s="70"/>
      <c r="M864" s="69"/>
      <c r="N864" s="69"/>
      <c r="Q864" s="73"/>
      <c r="R864" s="73"/>
      <c r="S864" s="73"/>
      <c r="T864" s="73"/>
      <c r="U864" s="73"/>
      <c r="V864" s="73"/>
      <c r="W864" s="73"/>
      <c r="X864" s="73"/>
    </row>
    <row r="865" spans="1:24" s="68" customFormat="1" x14ac:dyDescent="0.25">
      <c r="A865" s="71"/>
      <c r="B865" s="66"/>
      <c r="C865" s="67"/>
      <c r="D865" s="66"/>
      <c r="E865" s="66"/>
      <c r="F865" s="66"/>
      <c r="I865" s="69"/>
      <c r="J865" s="69"/>
      <c r="K865" s="69"/>
      <c r="L865" s="70"/>
      <c r="M865" s="69"/>
      <c r="N865" s="69"/>
      <c r="Q865" s="73"/>
      <c r="R865" s="73"/>
      <c r="S865" s="73"/>
      <c r="T865" s="73"/>
      <c r="U865" s="73"/>
      <c r="V865" s="73"/>
      <c r="W865" s="73"/>
      <c r="X865" s="73"/>
    </row>
    <row r="866" spans="1:24" s="68" customFormat="1" x14ac:dyDescent="0.25">
      <c r="A866" s="71"/>
      <c r="B866" s="66"/>
      <c r="C866" s="67"/>
      <c r="D866" s="66"/>
      <c r="E866" s="66"/>
      <c r="F866" s="66"/>
      <c r="I866" s="69"/>
      <c r="J866" s="69"/>
      <c r="K866" s="69"/>
      <c r="L866" s="70"/>
      <c r="M866" s="69"/>
      <c r="N866" s="69"/>
      <c r="Q866" s="73"/>
      <c r="R866" s="73"/>
      <c r="S866" s="73"/>
      <c r="T866" s="73"/>
      <c r="U866" s="73"/>
      <c r="V866" s="73"/>
      <c r="W866" s="73"/>
      <c r="X866" s="73"/>
    </row>
    <row r="867" spans="1:24" s="68" customFormat="1" x14ac:dyDescent="0.25">
      <c r="A867" s="71"/>
      <c r="B867" s="66"/>
      <c r="C867" s="67"/>
      <c r="D867" s="66"/>
      <c r="E867" s="66"/>
      <c r="F867" s="66"/>
      <c r="I867" s="69"/>
      <c r="J867" s="69"/>
      <c r="K867" s="69"/>
      <c r="L867" s="70"/>
      <c r="M867" s="69"/>
      <c r="N867" s="69"/>
      <c r="Q867" s="73"/>
      <c r="R867" s="73"/>
      <c r="S867" s="73"/>
      <c r="T867" s="73"/>
      <c r="U867" s="73"/>
      <c r="V867" s="73"/>
      <c r="W867" s="73"/>
      <c r="X867" s="73"/>
    </row>
    <row r="868" spans="1:24" s="68" customFormat="1" x14ac:dyDescent="0.25">
      <c r="A868" s="71"/>
      <c r="B868" s="66"/>
      <c r="C868" s="67"/>
      <c r="D868" s="66"/>
      <c r="E868" s="66"/>
      <c r="F868" s="66"/>
      <c r="I868" s="69"/>
      <c r="J868" s="69"/>
      <c r="K868" s="69"/>
      <c r="L868" s="70"/>
      <c r="M868" s="69"/>
      <c r="N868" s="69"/>
      <c r="Q868" s="73"/>
      <c r="R868" s="73"/>
      <c r="S868" s="73"/>
      <c r="T868" s="73"/>
      <c r="U868" s="73"/>
      <c r="V868" s="73"/>
      <c r="W868" s="73"/>
      <c r="X868" s="73"/>
    </row>
    <row r="869" spans="1:24" s="68" customFormat="1" x14ac:dyDescent="0.25">
      <c r="A869" s="71"/>
      <c r="B869" s="66"/>
      <c r="C869" s="67"/>
      <c r="D869" s="66"/>
      <c r="E869" s="66"/>
      <c r="F869" s="66"/>
      <c r="I869" s="69"/>
      <c r="J869" s="69"/>
      <c r="K869" s="69"/>
      <c r="L869" s="70"/>
      <c r="M869" s="69"/>
      <c r="N869" s="69"/>
      <c r="Q869" s="73"/>
      <c r="R869" s="73"/>
      <c r="S869" s="73"/>
      <c r="T869" s="73"/>
      <c r="U869" s="73"/>
      <c r="V869" s="73"/>
      <c r="W869" s="73"/>
      <c r="X869" s="73"/>
    </row>
    <row r="870" spans="1:24" s="68" customFormat="1" x14ac:dyDescent="0.25">
      <c r="A870" s="71"/>
      <c r="B870" s="66"/>
      <c r="C870" s="67"/>
      <c r="D870" s="66"/>
      <c r="E870" s="66"/>
      <c r="F870" s="66"/>
      <c r="I870" s="69"/>
      <c r="J870" s="69"/>
      <c r="K870" s="69"/>
      <c r="L870" s="70"/>
      <c r="M870" s="69"/>
      <c r="N870" s="69"/>
      <c r="Q870" s="73"/>
      <c r="R870" s="73"/>
      <c r="S870" s="73"/>
      <c r="T870" s="73"/>
      <c r="U870" s="73"/>
      <c r="V870" s="73"/>
      <c r="W870" s="73"/>
      <c r="X870" s="73"/>
    </row>
    <row r="871" spans="1:24" s="68" customFormat="1" x14ac:dyDescent="0.25">
      <c r="A871" s="71"/>
      <c r="B871" s="66"/>
      <c r="C871" s="67"/>
      <c r="D871" s="66"/>
      <c r="E871" s="66"/>
      <c r="F871" s="66"/>
      <c r="I871" s="69"/>
      <c r="J871" s="69"/>
      <c r="K871" s="69"/>
      <c r="L871" s="70"/>
      <c r="M871" s="69"/>
      <c r="N871" s="69"/>
      <c r="Q871" s="73"/>
      <c r="R871" s="73"/>
      <c r="S871" s="73"/>
      <c r="T871" s="73"/>
      <c r="U871" s="73"/>
      <c r="V871" s="73"/>
      <c r="W871" s="73"/>
      <c r="X871" s="73"/>
    </row>
    <row r="872" spans="1:24" s="68" customFormat="1" x14ac:dyDescent="0.25">
      <c r="A872" s="71"/>
      <c r="B872" s="66"/>
      <c r="C872" s="67"/>
      <c r="D872" s="66"/>
      <c r="E872" s="66"/>
      <c r="F872" s="66"/>
      <c r="I872" s="69"/>
      <c r="J872" s="69"/>
      <c r="K872" s="69"/>
      <c r="L872" s="70"/>
      <c r="M872" s="69"/>
      <c r="N872" s="69"/>
      <c r="Q872" s="73"/>
      <c r="R872" s="73"/>
      <c r="S872" s="73"/>
      <c r="T872" s="73"/>
      <c r="U872" s="73"/>
      <c r="V872" s="73"/>
      <c r="W872" s="73"/>
      <c r="X872" s="73"/>
    </row>
    <row r="873" spans="1:24" s="68" customFormat="1" x14ac:dyDescent="0.25">
      <c r="A873" s="71"/>
      <c r="B873" s="66"/>
      <c r="C873" s="67"/>
      <c r="D873" s="66"/>
      <c r="E873" s="66"/>
      <c r="F873" s="66"/>
      <c r="I873" s="69"/>
      <c r="J873" s="69"/>
      <c r="K873" s="69"/>
      <c r="L873" s="70"/>
      <c r="M873" s="69"/>
      <c r="N873" s="69"/>
      <c r="Q873" s="73"/>
      <c r="R873" s="73"/>
      <c r="S873" s="73"/>
      <c r="T873" s="73"/>
      <c r="U873" s="73"/>
      <c r="V873" s="73"/>
      <c r="W873" s="73"/>
      <c r="X873" s="73"/>
    </row>
    <row r="874" spans="1:24" s="68" customFormat="1" x14ac:dyDescent="0.25">
      <c r="A874" s="71"/>
      <c r="B874" s="66"/>
      <c r="C874" s="67"/>
      <c r="D874" s="66"/>
      <c r="E874" s="66"/>
      <c r="F874" s="66"/>
      <c r="I874" s="69"/>
      <c r="J874" s="69"/>
      <c r="K874" s="69"/>
      <c r="L874" s="70"/>
      <c r="M874" s="69"/>
      <c r="N874" s="69"/>
      <c r="Q874" s="73"/>
      <c r="R874" s="73"/>
      <c r="S874" s="73"/>
      <c r="T874" s="73"/>
      <c r="U874" s="73"/>
      <c r="V874" s="73"/>
      <c r="W874" s="73"/>
      <c r="X874" s="73"/>
    </row>
    <row r="875" spans="1:24" s="68" customFormat="1" x14ac:dyDescent="0.25">
      <c r="A875" s="71"/>
      <c r="B875" s="66"/>
      <c r="C875" s="67"/>
      <c r="D875" s="66"/>
      <c r="E875" s="66"/>
      <c r="F875" s="66"/>
      <c r="I875" s="69"/>
      <c r="J875" s="69"/>
      <c r="K875" s="69"/>
      <c r="L875" s="70"/>
      <c r="M875" s="69"/>
      <c r="N875" s="69"/>
      <c r="Q875" s="73"/>
      <c r="R875" s="73"/>
      <c r="S875" s="73"/>
      <c r="T875" s="73"/>
      <c r="U875" s="73"/>
      <c r="V875" s="73"/>
      <c r="W875" s="73"/>
      <c r="X875" s="73"/>
    </row>
    <row r="876" spans="1:24" s="68" customFormat="1" x14ac:dyDescent="0.25">
      <c r="A876" s="71"/>
      <c r="B876" s="66"/>
      <c r="C876" s="67"/>
      <c r="D876" s="66"/>
      <c r="E876" s="66"/>
      <c r="F876" s="66"/>
      <c r="I876" s="69"/>
      <c r="J876" s="69"/>
      <c r="K876" s="69"/>
      <c r="L876" s="70"/>
      <c r="M876" s="69"/>
      <c r="N876" s="69"/>
      <c r="Q876" s="73"/>
      <c r="R876" s="73"/>
      <c r="S876" s="73"/>
      <c r="T876" s="73"/>
      <c r="U876" s="73"/>
      <c r="V876" s="73"/>
      <c r="W876" s="73"/>
      <c r="X876" s="73"/>
    </row>
    <row r="877" spans="1:24" s="68" customFormat="1" x14ac:dyDescent="0.25">
      <c r="A877" s="71"/>
      <c r="B877" s="66"/>
      <c r="C877" s="67"/>
      <c r="D877" s="66"/>
      <c r="E877" s="66"/>
      <c r="F877" s="66"/>
      <c r="I877" s="69"/>
      <c r="J877" s="69"/>
      <c r="K877" s="69"/>
      <c r="L877" s="70"/>
      <c r="M877" s="69"/>
      <c r="N877" s="69"/>
      <c r="Q877" s="73"/>
      <c r="R877" s="73"/>
      <c r="S877" s="73"/>
      <c r="T877" s="73"/>
      <c r="U877" s="73"/>
      <c r="V877" s="73"/>
      <c r="W877" s="73"/>
      <c r="X877" s="73"/>
    </row>
    <row r="878" spans="1:24" s="68" customFormat="1" x14ac:dyDescent="0.25">
      <c r="A878" s="71"/>
      <c r="B878" s="66"/>
      <c r="C878" s="67"/>
      <c r="D878" s="66"/>
      <c r="E878" s="66"/>
      <c r="F878" s="66"/>
      <c r="I878" s="69"/>
      <c r="J878" s="69"/>
      <c r="K878" s="69"/>
      <c r="L878" s="70"/>
      <c r="M878" s="69"/>
      <c r="N878" s="69"/>
      <c r="Q878" s="73"/>
      <c r="R878" s="73"/>
      <c r="S878" s="73"/>
      <c r="T878" s="73"/>
      <c r="U878" s="73"/>
      <c r="V878" s="73"/>
      <c r="W878" s="73"/>
      <c r="X878" s="73"/>
    </row>
    <row r="879" spans="1:24" s="68" customFormat="1" x14ac:dyDescent="0.25">
      <c r="A879" s="71"/>
      <c r="B879" s="66"/>
      <c r="C879" s="67"/>
      <c r="D879" s="66"/>
      <c r="E879" s="66"/>
      <c r="F879" s="66"/>
      <c r="I879" s="69"/>
      <c r="J879" s="69"/>
      <c r="K879" s="69"/>
      <c r="L879" s="70"/>
      <c r="M879" s="69"/>
      <c r="N879" s="69"/>
      <c r="Q879" s="73"/>
      <c r="R879" s="73"/>
      <c r="S879" s="73"/>
      <c r="T879" s="73"/>
      <c r="U879" s="73"/>
      <c r="V879" s="73"/>
      <c r="W879" s="73"/>
      <c r="X879" s="73"/>
    </row>
    <row r="880" spans="1:24" s="68" customFormat="1" x14ac:dyDescent="0.25">
      <c r="A880" s="71"/>
      <c r="B880" s="66"/>
      <c r="C880" s="67"/>
      <c r="D880" s="66"/>
      <c r="E880" s="66"/>
      <c r="F880" s="66"/>
      <c r="I880" s="69"/>
      <c r="J880" s="69"/>
      <c r="K880" s="69"/>
      <c r="L880" s="70"/>
      <c r="M880" s="69"/>
      <c r="N880" s="69"/>
      <c r="Q880" s="73"/>
      <c r="R880" s="73"/>
      <c r="S880" s="73"/>
      <c r="T880" s="73"/>
      <c r="U880" s="73"/>
      <c r="V880" s="73"/>
      <c r="W880" s="73"/>
      <c r="X880" s="73"/>
    </row>
    <row r="881" spans="1:24" s="68" customFormat="1" x14ac:dyDescent="0.25">
      <c r="A881" s="71"/>
      <c r="B881" s="66"/>
      <c r="C881" s="67"/>
      <c r="D881" s="66"/>
      <c r="E881" s="66"/>
      <c r="F881" s="66"/>
      <c r="I881" s="69"/>
      <c r="J881" s="69"/>
      <c r="K881" s="69"/>
      <c r="L881" s="70"/>
      <c r="M881" s="69"/>
      <c r="N881" s="69"/>
      <c r="Q881" s="73"/>
      <c r="R881" s="73"/>
      <c r="S881" s="73"/>
      <c r="T881" s="73"/>
      <c r="U881" s="73"/>
      <c r="V881" s="73"/>
      <c r="W881" s="73"/>
      <c r="X881" s="73"/>
    </row>
    <row r="882" spans="1:24" s="68" customFormat="1" x14ac:dyDescent="0.25">
      <c r="A882" s="71"/>
      <c r="B882" s="66"/>
      <c r="C882" s="67"/>
      <c r="D882" s="66"/>
      <c r="E882" s="66"/>
      <c r="F882" s="66"/>
      <c r="I882" s="69"/>
      <c r="J882" s="69"/>
      <c r="K882" s="69"/>
      <c r="L882" s="70"/>
      <c r="M882" s="69"/>
      <c r="N882" s="69"/>
      <c r="Q882" s="73"/>
      <c r="R882" s="73"/>
      <c r="S882" s="73"/>
      <c r="T882" s="73"/>
      <c r="U882" s="73"/>
      <c r="V882" s="73"/>
      <c r="W882" s="73"/>
      <c r="X882" s="73"/>
    </row>
    <row r="883" spans="1:24" s="68" customFormat="1" x14ac:dyDescent="0.25">
      <c r="A883" s="71"/>
      <c r="B883" s="66"/>
      <c r="C883" s="67"/>
      <c r="D883" s="66"/>
      <c r="E883" s="66"/>
      <c r="F883" s="66"/>
      <c r="I883" s="69"/>
      <c r="J883" s="69"/>
      <c r="K883" s="69"/>
      <c r="L883" s="70"/>
      <c r="M883" s="69"/>
      <c r="N883" s="69"/>
      <c r="Q883" s="73"/>
      <c r="R883" s="73"/>
      <c r="S883" s="73"/>
      <c r="T883" s="73"/>
      <c r="U883" s="73"/>
      <c r="V883" s="73"/>
      <c r="W883" s="73"/>
      <c r="X883" s="73"/>
    </row>
    <row r="884" spans="1:24" s="68" customFormat="1" x14ac:dyDescent="0.25">
      <c r="A884" s="71"/>
      <c r="B884" s="66"/>
      <c r="C884" s="67"/>
      <c r="D884" s="66"/>
      <c r="E884" s="66"/>
      <c r="F884" s="66"/>
      <c r="I884" s="69"/>
      <c r="J884" s="69"/>
      <c r="K884" s="69"/>
      <c r="L884" s="70"/>
      <c r="M884" s="69"/>
      <c r="N884" s="69"/>
      <c r="Q884" s="73"/>
      <c r="R884" s="73"/>
      <c r="S884" s="73"/>
      <c r="T884" s="73"/>
      <c r="U884" s="73"/>
      <c r="V884" s="73"/>
      <c r="W884" s="73"/>
      <c r="X884" s="73"/>
    </row>
    <row r="885" spans="1:24" s="68" customFormat="1" x14ac:dyDescent="0.25">
      <c r="A885" s="71"/>
      <c r="B885" s="66"/>
      <c r="C885" s="67"/>
      <c r="D885" s="66"/>
      <c r="E885" s="66"/>
      <c r="F885" s="66"/>
      <c r="I885" s="69"/>
      <c r="J885" s="69"/>
      <c r="K885" s="69"/>
      <c r="L885" s="70"/>
      <c r="M885" s="69"/>
      <c r="N885" s="69"/>
      <c r="Q885" s="73"/>
      <c r="R885" s="73"/>
      <c r="S885" s="73"/>
      <c r="T885" s="73"/>
      <c r="U885" s="73"/>
      <c r="V885" s="73"/>
      <c r="W885" s="73"/>
      <c r="X885" s="73"/>
    </row>
    <row r="886" spans="1:24" s="68" customFormat="1" x14ac:dyDescent="0.25">
      <c r="A886" s="71"/>
      <c r="B886" s="66"/>
      <c r="C886" s="67"/>
      <c r="D886" s="66"/>
      <c r="E886" s="66"/>
      <c r="F886" s="66"/>
      <c r="I886" s="69"/>
      <c r="J886" s="69"/>
      <c r="K886" s="69"/>
      <c r="L886" s="70"/>
      <c r="M886" s="69"/>
      <c r="N886" s="69"/>
      <c r="Q886" s="73"/>
      <c r="R886" s="73"/>
      <c r="S886" s="73"/>
      <c r="T886" s="73"/>
      <c r="U886" s="73"/>
      <c r="V886" s="73"/>
      <c r="W886" s="73"/>
      <c r="X886" s="73"/>
    </row>
    <row r="887" spans="1:24" s="68" customFormat="1" x14ac:dyDescent="0.25">
      <c r="A887" s="71"/>
      <c r="B887" s="66"/>
      <c r="C887" s="67"/>
      <c r="D887" s="66"/>
      <c r="E887" s="66"/>
      <c r="F887" s="66"/>
      <c r="I887" s="69"/>
      <c r="J887" s="69"/>
      <c r="K887" s="69"/>
      <c r="L887" s="70"/>
      <c r="M887" s="69"/>
      <c r="N887" s="69"/>
      <c r="Q887" s="73"/>
      <c r="R887" s="73"/>
      <c r="S887" s="73"/>
      <c r="T887" s="73"/>
      <c r="U887" s="73"/>
      <c r="V887" s="73"/>
      <c r="W887" s="73"/>
      <c r="X887" s="73"/>
    </row>
    <row r="888" spans="1:24" s="68" customFormat="1" x14ac:dyDescent="0.25">
      <c r="A888" s="71"/>
      <c r="B888" s="66"/>
      <c r="C888" s="67"/>
      <c r="D888" s="66"/>
      <c r="E888" s="66"/>
      <c r="F888" s="66"/>
      <c r="I888" s="69"/>
      <c r="J888" s="69"/>
      <c r="K888" s="69"/>
      <c r="L888" s="70"/>
      <c r="M888" s="69"/>
      <c r="N888" s="69"/>
      <c r="Q888" s="73"/>
      <c r="R888" s="73"/>
      <c r="S888" s="73"/>
      <c r="T888" s="73"/>
      <c r="U888" s="73"/>
      <c r="V888" s="73"/>
      <c r="W888" s="73"/>
      <c r="X888" s="73"/>
    </row>
    <row r="889" spans="1:24" s="68" customFormat="1" x14ac:dyDescent="0.25">
      <c r="A889" s="71"/>
      <c r="B889" s="66"/>
      <c r="C889" s="67"/>
      <c r="D889" s="66"/>
      <c r="E889" s="66"/>
      <c r="F889" s="66"/>
      <c r="I889" s="69"/>
      <c r="J889" s="69"/>
      <c r="K889" s="69"/>
      <c r="L889" s="70"/>
      <c r="M889" s="69"/>
      <c r="N889" s="69"/>
      <c r="Q889" s="73"/>
      <c r="R889" s="73"/>
      <c r="S889" s="73"/>
      <c r="T889" s="73"/>
      <c r="U889" s="73"/>
      <c r="V889" s="73"/>
      <c r="W889" s="73"/>
      <c r="X889" s="73"/>
    </row>
    <row r="890" spans="1:24" s="68" customFormat="1" x14ac:dyDescent="0.25">
      <c r="A890" s="71"/>
      <c r="B890" s="66"/>
      <c r="C890" s="67"/>
      <c r="D890" s="66"/>
      <c r="E890" s="66"/>
      <c r="F890" s="66"/>
      <c r="I890" s="69"/>
      <c r="J890" s="69"/>
      <c r="K890" s="69"/>
      <c r="L890" s="70"/>
      <c r="M890" s="69"/>
      <c r="N890" s="69"/>
      <c r="Q890" s="73"/>
      <c r="R890" s="73"/>
      <c r="S890" s="73"/>
      <c r="T890" s="73"/>
      <c r="U890" s="73"/>
      <c r="V890" s="73"/>
      <c r="W890" s="73"/>
      <c r="X890" s="73"/>
    </row>
    <row r="891" spans="1:24" s="68" customFormat="1" x14ac:dyDescent="0.25">
      <c r="A891" s="71"/>
      <c r="B891" s="66"/>
      <c r="C891" s="67"/>
      <c r="D891" s="66"/>
      <c r="E891" s="66"/>
      <c r="F891" s="66"/>
      <c r="I891" s="69"/>
      <c r="J891" s="69"/>
      <c r="K891" s="69"/>
      <c r="L891" s="70"/>
      <c r="M891" s="69"/>
      <c r="N891" s="69"/>
      <c r="Q891" s="73"/>
      <c r="R891" s="73"/>
      <c r="S891" s="73"/>
      <c r="T891" s="73"/>
      <c r="U891" s="73"/>
      <c r="V891" s="73"/>
      <c r="W891" s="73"/>
      <c r="X891" s="73"/>
    </row>
    <row r="892" spans="1:24" s="68" customFormat="1" x14ac:dyDescent="0.25">
      <c r="A892" s="71"/>
      <c r="B892" s="66"/>
      <c r="C892" s="67"/>
      <c r="D892" s="66"/>
      <c r="E892" s="66"/>
      <c r="F892" s="66"/>
      <c r="I892" s="69"/>
      <c r="J892" s="69"/>
      <c r="K892" s="69"/>
      <c r="L892" s="70"/>
      <c r="M892" s="69"/>
      <c r="N892" s="69"/>
      <c r="Q892" s="73"/>
      <c r="R892" s="73"/>
      <c r="S892" s="73"/>
      <c r="T892" s="73"/>
      <c r="U892" s="73"/>
      <c r="V892" s="73"/>
      <c r="W892" s="73"/>
      <c r="X892" s="73"/>
    </row>
    <row r="893" spans="1:24" s="68" customFormat="1" x14ac:dyDescent="0.25">
      <c r="A893" s="71"/>
      <c r="B893" s="66"/>
      <c r="C893" s="67"/>
      <c r="D893" s="66"/>
      <c r="E893" s="66"/>
      <c r="F893" s="66"/>
      <c r="I893" s="69"/>
      <c r="J893" s="69"/>
      <c r="K893" s="69"/>
      <c r="L893" s="70"/>
      <c r="M893" s="69"/>
      <c r="N893" s="69"/>
      <c r="Q893" s="73"/>
      <c r="R893" s="73"/>
      <c r="S893" s="73"/>
      <c r="T893" s="73"/>
      <c r="U893" s="73"/>
      <c r="V893" s="73"/>
      <c r="W893" s="73"/>
      <c r="X893" s="73"/>
    </row>
    <row r="894" spans="1:24" s="68" customFormat="1" x14ac:dyDescent="0.25">
      <c r="A894" s="71"/>
      <c r="B894" s="66"/>
      <c r="C894" s="67"/>
      <c r="D894" s="66"/>
      <c r="E894" s="66"/>
      <c r="F894" s="66"/>
      <c r="I894" s="69"/>
      <c r="J894" s="69"/>
      <c r="K894" s="69"/>
      <c r="L894" s="70"/>
      <c r="M894" s="69"/>
      <c r="N894" s="69"/>
      <c r="Q894" s="73"/>
      <c r="R894" s="73"/>
      <c r="S894" s="73"/>
      <c r="T894" s="73"/>
      <c r="U894" s="73"/>
      <c r="V894" s="73"/>
      <c r="W894" s="73"/>
      <c r="X894" s="73"/>
    </row>
    <row r="895" spans="1:24" s="68" customFormat="1" x14ac:dyDescent="0.25">
      <c r="A895" s="71"/>
      <c r="B895" s="66"/>
      <c r="C895" s="67"/>
      <c r="D895" s="66"/>
      <c r="E895" s="66"/>
      <c r="F895" s="66"/>
      <c r="I895" s="69"/>
      <c r="J895" s="69"/>
      <c r="K895" s="69"/>
      <c r="L895" s="70"/>
      <c r="M895" s="69"/>
      <c r="N895" s="69"/>
      <c r="Q895" s="73"/>
      <c r="R895" s="73"/>
      <c r="S895" s="73"/>
      <c r="T895" s="73"/>
      <c r="U895" s="73"/>
      <c r="V895" s="73"/>
      <c r="W895" s="73"/>
      <c r="X895" s="73"/>
    </row>
    <row r="896" spans="1:24" s="68" customFormat="1" x14ac:dyDescent="0.25">
      <c r="A896" s="71"/>
      <c r="B896" s="66"/>
      <c r="C896" s="67"/>
      <c r="D896" s="66"/>
      <c r="E896" s="66"/>
      <c r="F896" s="66"/>
      <c r="I896" s="69"/>
      <c r="J896" s="69"/>
      <c r="K896" s="69"/>
      <c r="L896" s="70"/>
      <c r="M896" s="69"/>
      <c r="N896" s="69"/>
      <c r="Q896" s="73"/>
      <c r="R896" s="73"/>
      <c r="S896" s="73"/>
      <c r="T896" s="73"/>
      <c r="U896" s="73"/>
      <c r="V896" s="73"/>
      <c r="W896" s="73"/>
      <c r="X896" s="73"/>
    </row>
    <row r="897" spans="1:24" s="68" customFormat="1" x14ac:dyDescent="0.25">
      <c r="A897" s="71"/>
      <c r="B897" s="66"/>
      <c r="C897" s="67"/>
      <c r="D897" s="66"/>
      <c r="E897" s="66"/>
      <c r="F897" s="66"/>
      <c r="I897" s="69"/>
      <c r="J897" s="69"/>
      <c r="K897" s="69"/>
      <c r="L897" s="70"/>
      <c r="M897" s="69"/>
      <c r="N897" s="69"/>
      <c r="Q897" s="73"/>
      <c r="R897" s="73"/>
      <c r="S897" s="73"/>
      <c r="T897" s="73"/>
      <c r="U897" s="73"/>
      <c r="V897" s="73"/>
      <c r="W897" s="73"/>
      <c r="X897" s="73"/>
    </row>
    <row r="898" spans="1:24" s="68" customFormat="1" x14ac:dyDescent="0.25">
      <c r="A898" s="71"/>
      <c r="B898" s="66"/>
      <c r="C898" s="67"/>
      <c r="D898" s="66"/>
      <c r="E898" s="66"/>
      <c r="F898" s="66"/>
      <c r="I898" s="69"/>
      <c r="J898" s="69"/>
      <c r="K898" s="69"/>
      <c r="L898" s="70"/>
      <c r="M898" s="69"/>
      <c r="N898" s="69"/>
      <c r="Q898" s="73"/>
      <c r="R898" s="73"/>
      <c r="S898" s="73"/>
      <c r="T898" s="73"/>
      <c r="U898" s="73"/>
      <c r="V898" s="73"/>
      <c r="W898" s="73"/>
      <c r="X898" s="73"/>
    </row>
    <row r="899" spans="1:24" s="68" customFormat="1" x14ac:dyDescent="0.25">
      <c r="A899" s="71"/>
      <c r="B899" s="66"/>
      <c r="C899" s="67"/>
      <c r="D899" s="66"/>
      <c r="E899" s="66"/>
      <c r="F899" s="66"/>
      <c r="I899" s="69"/>
      <c r="J899" s="69"/>
      <c r="K899" s="69"/>
      <c r="L899" s="70"/>
      <c r="M899" s="69"/>
      <c r="N899" s="69"/>
      <c r="Q899" s="73"/>
      <c r="R899" s="73"/>
      <c r="S899" s="73"/>
      <c r="T899" s="73"/>
      <c r="U899" s="73"/>
      <c r="V899" s="73"/>
      <c r="W899" s="73"/>
      <c r="X899" s="73"/>
    </row>
    <row r="900" spans="1:24" s="68" customFormat="1" x14ac:dyDescent="0.25">
      <c r="A900" s="71"/>
      <c r="B900" s="66"/>
      <c r="C900" s="67"/>
      <c r="D900" s="66"/>
      <c r="E900" s="66"/>
      <c r="F900" s="66"/>
      <c r="I900" s="69"/>
      <c r="J900" s="69"/>
      <c r="K900" s="69"/>
      <c r="L900" s="70"/>
      <c r="M900" s="69"/>
      <c r="N900" s="69"/>
      <c r="Q900" s="73"/>
      <c r="R900" s="73"/>
      <c r="S900" s="73"/>
      <c r="T900" s="73"/>
      <c r="U900" s="73"/>
      <c r="V900" s="73"/>
      <c r="W900" s="73"/>
      <c r="X900" s="73"/>
    </row>
    <row r="901" spans="1:24" s="68" customFormat="1" x14ac:dyDescent="0.25">
      <c r="A901" s="71"/>
      <c r="B901" s="66"/>
      <c r="C901" s="67"/>
      <c r="D901" s="66"/>
      <c r="E901" s="66"/>
      <c r="F901" s="66"/>
      <c r="I901" s="69"/>
      <c r="J901" s="69"/>
      <c r="K901" s="69"/>
      <c r="L901" s="70"/>
      <c r="M901" s="69"/>
      <c r="N901" s="69"/>
      <c r="Q901" s="73"/>
      <c r="R901" s="73"/>
      <c r="S901" s="73"/>
      <c r="T901" s="73"/>
      <c r="U901" s="73"/>
      <c r="V901" s="73"/>
      <c r="W901" s="73"/>
      <c r="X901" s="73"/>
    </row>
    <row r="902" spans="1:24" s="68" customFormat="1" x14ac:dyDescent="0.25">
      <c r="A902" s="71"/>
      <c r="B902" s="66"/>
      <c r="C902" s="67"/>
      <c r="D902" s="66"/>
      <c r="E902" s="66"/>
      <c r="F902" s="66"/>
      <c r="I902" s="69"/>
      <c r="J902" s="69"/>
      <c r="K902" s="69"/>
      <c r="L902" s="70"/>
      <c r="M902" s="69"/>
      <c r="N902" s="69"/>
      <c r="Q902" s="73"/>
      <c r="R902" s="73"/>
      <c r="S902" s="73"/>
      <c r="T902" s="73"/>
      <c r="U902" s="73"/>
      <c r="V902" s="73"/>
      <c r="W902" s="73"/>
      <c r="X902" s="73"/>
    </row>
    <row r="903" spans="1:24" s="68" customFormat="1" x14ac:dyDescent="0.25">
      <c r="A903" s="71"/>
      <c r="B903" s="66"/>
      <c r="C903" s="67"/>
      <c r="D903" s="66"/>
      <c r="E903" s="66"/>
      <c r="F903" s="66"/>
      <c r="I903" s="69"/>
      <c r="J903" s="69"/>
      <c r="K903" s="69"/>
      <c r="L903" s="70"/>
      <c r="M903" s="69"/>
      <c r="N903" s="69"/>
      <c r="Q903" s="73"/>
      <c r="R903" s="73"/>
      <c r="S903" s="73"/>
      <c r="T903" s="73"/>
      <c r="U903" s="73"/>
      <c r="V903" s="73"/>
      <c r="W903" s="73"/>
      <c r="X903" s="73"/>
    </row>
    <row r="904" spans="1:24" s="68" customFormat="1" x14ac:dyDescent="0.25">
      <c r="A904" s="71"/>
      <c r="B904" s="66"/>
      <c r="C904" s="67"/>
      <c r="D904" s="66"/>
      <c r="E904" s="66"/>
      <c r="F904" s="66"/>
      <c r="I904" s="69"/>
      <c r="J904" s="69"/>
      <c r="K904" s="69"/>
      <c r="L904" s="70"/>
      <c r="M904" s="69"/>
      <c r="N904" s="69"/>
      <c r="Q904" s="73"/>
      <c r="R904" s="73"/>
      <c r="S904" s="73"/>
      <c r="T904" s="73"/>
      <c r="U904" s="73"/>
      <c r="V904" s="73"/>
      <c r="W904" s="73"/>
      <c r="X904" s="73"/>
    </row>
    <row r="905" spans="1:24" s="68" customFormat="1" x14ac:dyDescent="0.25">
      <c r="A905" s="71"/>
      <c r="B905" s="66"/>
      <c r="C905" s="67"/>
      <c r="D905" s="66"/>
      <c r="E905" s="66"/>
      <c r="F905" s="66"/>
      <c r="I905" s="69"/>
      <c r="J905" s="69"/>
      <c r="K905" s="69"/>
      <c r="L905" s="70"/>
      <c r="M905" s="69"/>
      <c r="N905" s="69"/>
      <c r="Q905" s="73"/>
      <c r="R905" s="73"/>
      <c r="S905" s="73"/>
      <c r="T905" s="73"/>
      <c r="U905" s="73"/>
      <c r="V905" s="73"/>
      <c r="W905" s="73"/>
      <c r="X905" s="73"/>
    </row>
    <row r="906" spans="1:24" s="68" customFormat="1" x14ac:dyDescent="0.25">
      <c r="A906" s="71"/>
      <c r="B906" s="66"/>
      <c r="C906" s="67"/>
      <c r="D906" s="66"/>
      <c r="E906" s="66"/>
      <c r="F906" s="66"/>
      <c r="I906" s="69"/>
      <c r="J906" s="69"/>
      <c r="K906" s="69"/>
      <c r="L906" s="70"/>
      <c r="M906" s="69"/>
      <c r="N906" s="69"/>
      <c r="Q906" s="73"/>
      <c r="R906" s="73"/>
      <c r="S906" s="73"/>
      <c r="T906" s="73"/>
      <c r="U906" s="73"/>
      <c r="V906" s="73"/>
      <c r="W906" s="73"/>
      <c r="X906" s="73"/>
    </row>
    <row r="907" spans="1:24" s="68" customFormat="1" x14ac:dyDescent="0.25">
      <c r="A907" s="71"/>
      <c r="B907" s="66"/>
      <c r="C907" s="67"/>
      <c r="D907" s="66"/>
      <c r="E907" s="66"/>
      <c r="F907" s="66"/>
      <c r="I907" s="69"/>
      <c r="J907" s="69"/>
      <c r="K907" s="69"/>
      <c r="L907" s="70"/>
      <c r="M907" s="69"/>
      <c r="N907" s="69"/>
      <c r="Q907" s="73"/>
      <c r="R907" s="73"/>
      <c r="S907" s="73"/>
      <c r="T907" s="73"/>
      <c r="U907" s="73"/>
      <c r="V907" s="73"/>
      <c r="W907" s="73"/>
      <c r="X907" s="73"/>
    </row>
    <row r="908" spans="1:24" s="68" customFormat="1" x14ac:dyDescent="0.25">
      <c r="A908" s="71"/>
      <c r="B908" s="66"/>
      <c r="C908" s="67"/>
      <c r="D908" s="66"/>
      <c r="E908" s="66"/>
      <c r="F908" s="66"/>
      <c r="I908" s="69"/>
      <c r="J908" s="69"/>
      <c r="K908" s="69"/>
      <c r="L908" s="70"/>
      <c r="M908" s="69"/>
      <c r="N908" s="69"/>
      <c r="Q908" s="73"/>
      <c r="R908" s="73"/>
      <c r="S908" s="73"/>
      <c r="T908" s="73"/>
      <c r="U908" s="73"/>
      <c r="V908" s="73"/>
      <c r="W908" s="73"/>
      <c r="X908" s="73"/>
    </row>
    <row r="909" spans="1:24" s="68" customFormat="1" x14ac:dyDescent="0.25">
      <c r="A909" s="71"/>
      <c r="B909" s="66"/>
      <c r="C909" s="67"/>
      <c r="D909" s="66"/>
      <c r="E909" s="66"/>
      <c r="F909" s="66"/>
      <c r="I909" s="69"/>
      <c r="J909" s="69"/>
      <c r="K909" s="69"/>
      <c r="L909" s="70"/>
      <c r="M909" s="69"/>
      <c r="N909" s="69"/>
      <c r="Q909" s="73"/>
      <c r="R909" s="73"/>
      <c r="S909" s="73"/>
      <c r="T909" s="73"/>
      <c r="U909" s="73"/>
      <c r="V909" s="73"/>
      <c r="W909" s="73"/>
      <c r="X909" s="73"/>
    </row>
    <row r="910" spans="1:24" s="68" customFormat="1" x14ac:dyDescent="0.25">
      <c r="A910" s="71"/>
      <c r="B910" s="66"/>
      <c r="C910" s="67"/>
      <c r="D910" s="66"/>
      <c r="E910" s="66"/>
      <c r="F910" s="66"/>
      <c r="I910" s="69"/>
      <c r="J910" s="69"/>
      <c r="K910" s="69"/>
      <c r="L910" s="70"/>
      <c r="M910" s="69"/>
      <c r="N910" s="69"/>
      <c r="Q910" s="73"/>
      <c r="R910" s="73"/>
      <c r="S910" s="73"/>
      <c r="T910" s="73"/>
      <c r="U910" s="73"/>
      <c r="V910" s="73"/>
      <c r="W910" s="73"/>
      <c r="X910" s="73"/>
    </row>
    <row r="911" spans="1:24" s="68" customFormat="1" x14ac:dyDescent="0.25">
      <c r="A911" s="71"/>
      <c r="B911" s="66"/>
      <c r="C911" s="67"/>
      <c r="D911" s="66"/>
      <c r="E911" s="66"/>
      <c r="F911" s="66"/>
      <c r="I911" s="69"/>
      <c r="J911" s="69"/>
      <c r="K911" s="69"/>
      <c r="L911" s="70"/>
      <c r="M911" s="69"/>
      <c r="N911" s="69"/>
      <c r="Q911" s="73"/>
      <c r="R911" s="73"/>
      <c r="S911" s="73"/>
      <c r="T911" s="73"/>
      <c r="U911" s="73"/>
      <c r="V911" s="73"/>
      <c r="W911" s="73"/>
      <c r="X911" s="73"/>
    </row>
    <row r="912" spans="1:24" s="68" customFormat="1" x14ac:dyDescent="0.25">
      <c r="A912" s="71"/>
      <c r="B912" s="66"/>
      <c r="C912" s="67"/>
      <c r="D912" s="66"/>
      <c r="E912" s="66"/>
      <c r="F912" s="66"/>
      <c r="I912" s="69"/>
      <c r="J912" s="69"/>
      <c r="K912" s="69"/>
      <c r="L912" s="70"/>
      <c r="M912" s="69"/>
      <c r="N912" s="69"/>
      <c r="Q912" s="73"/>
      <c r="R912" s="73"/>
      <c r="S912" s="73"/>
      <c r="T912" s="73"/>
      <c r="U912" s="73"/>
      <c r="V912" s="73"/>
      <c r="W912" s="73"/>
      <c r="X912" s="73"/>
    </row>
    <row r="913" spans="1:24" s="68" customFormat="1" x14ac:dyDescent="0.25">
      <c r="A913" s="71"/>
      <c r="B913" s="66"/>
      <c r="C913" s="67"/>
      <c r="D913" s="66"/>
      <c r="E913" s="66"/>
      <c r="F913" s="66"/>
      <c r="I913" s="69"/>
      <c r="J913" s="69"/>
      <c r="K913" s="69"/>
      <c r="L913" s="70"/>
      <c r="M913" s="69"/>
      <c r="N913" s="69"/>
      <c r="Q913" s="73"/>
      <c r="R913" s="73"/>
      <c r="S913" s="73"/>
      <c r="T913" s="73"/>
      <c r="U913" s="73"/>
      <c r="V913" s="73"/>
      <c r="W913" s="73"/>
      <c r="X913" s="73"/>
    </row>
    <row r="914" spans="1:24" s="68" customFormat="1" x14ac:dyDescent="0.25">
      <c r="A914" s="71"/>
      <c r="B914" s="66"/>
      <c r="C914" s="67"/>
      <c r="D914" s="66"/>
      <c r="E914" s="66"/>
      <c r="F914" s="66"/>
      <c r="I914" s="69"/>
      <c r="J914" s="69"/>
      <c r="K914" s="69"/>
      <c r="L914" s="70"/>
      <c r="M914" s="69"/>
      <c r="N914" s="69"/>
      <c r="Q914" s="73"/>
      <c r="R914" s="73"/>
      <c r="S914" s="73"/>
      <c r="T914" s="73"/>
      <c r="U914" s="73"/>
      <c r="V914" s="73"/>
      <c r="W914" s="73"/>
      <c r="X914" s="73"/>
    </row>
    <row r="915" spans="1:24" s="68" customFormat="1" x14ac:dyDescent="0.25">
      <c r="A915" s="71"/>
      <c r="B915" s="66"/>
      <c r="C915" s="67"/>
      <c r="D915" s="66"/>
      <c r="E915" s="66"/>
      <c r="F915" s="66"/>
      <c r="I915" s="69"/>
      <c r="J915" s="69"/>
      <c r="K915" s="69"/>
      <c r="L915" s="70"/>
      <c r="M915" s="69"/>
      <c r="N915" s="69"/>
      <c r="Q915" s="73"/>
      <c r="R915" s="73"/>
      <c r="S915" s="73"/>
      <c r="T915" s="73"/>
      <c r="U915" s="73"/>
      <c r="V915" s="73"/>
      <c r="W915" s="73"/>
      <c r="X915" s="73"/>
    </row>
    <row r="916" spans="1:24" s="68" customFormat="1" x14ac:dyDescent="0.25">
      <c r="A916" s="71"/>
      <c r="B916" s="66"/>
      <c r="C916" s="67"/>
      <c r="D916" s="66"/>
      <c r="E916" s="66"/>
      <c r="F916" s="66"/>
      <c r="I916" s="69"/>
      <c r="J916" s="69"/>
      <c r="K916" s="69"/>
      <c r="L916" s="70"/>
      <c r="M916" s="69"/>
      <c r="N916" s="69"/>
      <c r="Q916" s="73"/>
      <c r="R916" s="73"/>
      <c r="S916" s="73"/>
      <c r="T916" s="73"/>
      <c r="U916" s="73"/>
      <c r="V916" s="73"/>
      <c r="W916" s="73"/>
      <c r="X916" s="73"/>
    </row>
    <row r="917" spans="1:24" s="68" customFormat="1" x14ac:dyDescent="0.25">
      <c r="A917" s="71"/>
      <c r="B917" s="66"/>
      <c r="C917" s="67"/>
      <c r="D917" s="66"/>
      <c r="E917" s="66"/>
      <c r="F917" s="66"/>
      <c r="I917" s="69"/>
      <c r="J917" s="69"/>
      <c r="K917" s="69"/>
      <c r="L917" s="70"/>
      <c r="M917" s="69"/>
      <c r="N917" s="69"/>
      <c r="Q917" s="73"/>
      <c r="R917" s="73"/>
      <c r="S917" s="73"/>
      <c r="T917" s="73"/>
      <c r="U917" s="73"/>
      <c r="V917" s="73"/>
      <c r="W917" s="73"/>
      <c r="X917" s="73"/>
    </row>
    <row r="918" spans="1:24" s="68" customFormat="1" x14ac:dyDescent="0.25">
      <c r="A918" s="71"/>
      <c r="B918" s="66"/>
      <c r="C918" s="67"/>
      <c r="D918" s="66"/>
      <c r="E918" s="66"/>
      <c r="F918" s="66"/>
      <c r="I918" s="69"/>
      <c r="J918" s="69"/>
      <c r="K918" s="69"/>
      <c r="L918" s="70"/>
      <c r="M918" s="69"/>
      <c r="N918" s="69"/>
      <c r="Q918" s="73"/>
      <c r="R918" s="73"/>
      <c r="S918" s="73"/>
      <c r="T918" s="73"/>
      <c r="U918" s="73"/>
      <c r="V918" s="73"/>
      <c r="W918" s="73"/>
      <c r="X918" s="73"/>
    </row>
    <row r="919" spans="1:24" s="68" customFormat="1" x14ac:dyDescent="0.25">
      <c r="A919" s="71"/>
      <c r="B919" s="66"/>
      <c r="C919" s="67"/>
      <c r="D919" s="66"/>
      <c r="E919" s="66"/>
      <c r="F919" s="66"/>
      <c r="I919" s="69"/>
      <c r="J919" s="69"/>
      <c r="K919" s="69"/>
      <c r="L919" s="70"/>
      <c r="M919" s="69"/>
      <c r="N919" s="69"/>
      <c r="Q919" s="73"/>
      <c r="R919" s="73"/>
      <c r="S919" s="73"/>
      <c r="T919" s="73"/>
      <c r="U919" s="73"/>
      <c r="V919" s="73"/>
      <c r="W919" s="73"/>
      <c r="X919" s="73"/>
    </row>
    <row r="920" spans="1:24" s="68" customFormat="1" x14ac:dyDescent="0.25">
      <c r="A920" s="71"/>
      <c r="B920" s="66"/>
      <c r="C920" s="67"/>
      <c r="D920" s="66"/>
      <c r="E920" s="66"/>
      <c r="F920" s="66"/>
      <c r="I920" s="69"/>
      <c r="J920" s="69"/>
      <c r="K920" s="69"/>
      <c r="L920" s="70"/>
      <c r="M920" s="69"/>
      <c r="N920" s="69"/>
      <c r="Q920" s="73"/>
      <c r="R920" s="73"/>
      <c r="S920" s="73"/>
      <c r="T920" s="73"/>
      <c r="U920" s="73"/>
      <c r="V920" s="73"/>
      <c r="W920" s="73"/>
      <c r="X920" s="73"/>
    </row>
    <row r="921" spans="1:24" s="68" customFormat="1" x14ac:dyDescent="0.25">
      <c r="A921" s="71"/>
      <c r="B921" s="66"/>
      <c r="C921" s="67"/>
      <c r="D921" s="66"/>
      <c r="E921" s="66"/>
      <c r="F921" s="66"/>
      <c r="I921" s="69"/>
      <c r="J921" s="69"/>
      <c r="K921" s="69"/>
      <c r="L921" s="70"/>
      <c r="M921" s="69"/>
      <c r="N921" s="69"/>
      <c r="Q921" s="73"/>
      <c r="R921" s="73"/>
      <c r="S921" s="73"/>
      <c r="T921" s="73"/>
      <c r="U921" s="73"/>
      <c r="V921" s="73"/>
      <c r="W921" s="73"/>
      <c r="X921" s="73"/>
    </row>
    <row r="922" spans="1:24" s="68" customFormat="1" x14ac:dyDescent="0.25">
      <c r="A922" s="71"/>
      <c r="B922" s="66"/>
      <c r="C922" s="67"/>
      <c r="D922" s="66"/>
      <c r="E922" s="66"/>
      <c r="F922" s="66"/>
      <c r="I922" s="69"/>
      <c r="J922" s="69"/>
      <c r="K922" s="69"/>
      <c r="L922" s="70"/>
      <c r="M922" s="69"/>
      <c r="N922" s="69"/>
      <c r="Q922" s="73"/>
      <c r="R922" s="73"/>
      <c r="S922" s="73"/>
      <c r="T922" s="73"/>
      <c r="U922" s="73"/>
      <c r="V922" s="73"/>
      <c r="W922" s="73"/>
      <c r="X922" s="73"/>
    </row>
    <row r="923" spans="1:24" s="68" customFormat="1" x14ac:dyDescent="0.25">
      <c r="A923" s="71"/>
      <c r="B923" s="66"/>
      <c r="C923" s="67"/>
      <c r="D923" s="66"/>
      <c r="E923" s="66"/>
      <c r="F923" s="66"/>
      <c r="I923" s="69"/>
      <c r="J923" s="69"/>
      <c r="K923" s="69"/>
      <c r="L923" s="70"/>
      <c r="M923" s="69"/>
      <c r="N923" s="69"/>
      <c r="Q923" s="73"/>
      <c r="R923" s="73"/>
      <c r="S923" s="73"/>
      <c r="T923" s="73"/>
      <c r="U923" s="73"/>
      <c r="V923" s="73"/>
      <c r="W923" s="73"/>
      <c r="X923" s="73"/>
    </row>
    <row r="924" spans="1:24" s="68" customFormat="1" x14ac:dyDescent="0.25">
      <c r="A924" s="71"/>
      <c r="B924" s="66"/>
      <c r="C924" s="67"/>
      <c r="D924" s="66"/>
      <c r="E924" s="66"/>
      <c r="F924" s="66"/>
      <c r="I924" s="69"/>
      <c r="J924" s="69"/>
      <c r="K924" s="69"/>
      <c r="L924" s="70"/>
      <c r="M924" s="69"/>
      <c r="N924" s="69"/>
      <c r="Q924" s="73"/>
      <c r="R924" s="73"/>
      <c r="S924" s="73"/>
      <c r="T924" s="73"/>
      <c r="U924" s="73"/>
      <c r="V924" s="73"/>
      <c r="W924" s="73"/>
      <c r="X924" s="73"/>
    </row>
    <row r="925" spans="1:24" s="68" customFormat="1" x14ac:dyDescent="0.25">
      <c r="A925" s="71"/>
      <c r="B925" s="66"/>
      <c r="C925" s="67"/>
      <c r="D925" s="66"/>
      <c r="E925" s="66"/>
      <c r="F925" s="66"/>
      <c r="I925" s="69"/>
      <c r="J925" s="69"/>
      <c r="K925" s="69"/>
      <c r="L925" s="70"/>
      <c r="M925" s="69"/>
      <c r="N925" s="69"/>
      <c r="Q925" s="73"/>
      <c r="R925" s="73"/>
      <c r="S925" s="73"/>
      <c r="T925" s="73"/>
      <c r="U925" s="73"/>
      <c r="V925" s="73"/>
      <c r="W925" s="73"/>
      <c r="X925" s="73"/>
    </row>
    <row r="926" spans="1:24" s="68" customFormat="1" x14ac:dyDescent="0.25">
      <c r="A926" s="71"/>
      <c r="B926" s="66"/>
      <c r="C926" s="67"/>
      <c r="D926" s="66"/>
      <c r="E926" s="66"/>
      <c r="F926" s="66"/>
      <c r="I926" s="69"/>
      <c r="J926" s="69"/>
      <c r="K926" s="69"/>
      <c r="L926" s="70"/>
      <c r="M926" s="69"/>
      <c r="N926" s="69"/>
      <c r="Q926" s="73"/>
      <c r="R926" s="73"/>
      <c r="S926" s="73"/>
      <c r="T926" s="73"/>
      <c r="U926" s="73"/>
      <c r="V926" s="73"/>
      <c r="W926" s="73"/>
      <c r="X926" s="73"/>
    </row>
    <row r="927" spans="1:24" s="68" customFormat="1" x14ac:dyDescent="0.25">
      <c r="A927" s="71"/>
      <c r="B927" s="66"/>
      <c r="C927" s="67"/>
      <c r="D927" s="66"/>
      <c r="E927" s="66"/>
      <c r="F927" s="66"/>
      <c r="I927" s="69"/>
      <c r="J927" s="69"/>
      <c r="K927" s="69"/>
      <c r="L927" s="70"/>
      <c r="M927" s="69"/>
      <c r="N927" s="69"/>
      <c r="Q927" s="73"/>
      <c r="R927" s="73"/>
      <c r="S927" s="73"/>
      <c r="T927" s="73"/>
      <c r="U927" s="73"/>
      <c r="V927" s="73"/>
      <c r="W927" s="73"/>
      <c r="X927" s="73"/>
    </row>
    <row r="928" spans="1:24" s="68" customFormat="1" x14ac:dyDescent="0.25">
      <c r="A928" s="71"/>
      <c r="B928" s="66"/>
      <c r="C928" s="67"/>
      <c r="D928" s="66"/>
      <c r="E928" s="66"/>
      <c r="F928" s="66"/>
      <c r="I928" s="69"/>
      <c r="J928" s="69"/>
      <c r="K928" s="69"/>
      <c r="L928" s="70"/>
      <c r="M928" s="69"/>
      <c r="N928" s="69"/>
      <c r="Q928" s="73"/>
      <c r="R928" s="73"/>
      <c r="S928" s="73"/>
      <c r="T928" s="73"/>
      <c r="U928" s="73"/>
      <c r="V928" s="73"/>
      <c r="W928" s="73"/>
      <c r="X928" s="73"/>
    </row>
    <row r="929" spans="1:24" s="68" customFormat="1" x14ac:dyDescent="0.25">
      <c r="A929" s="71"/>
      <c r="B929" s="66"/>
      <c r="C929" s="67"/>
      <c r="D929" s="66"/>
      <c r="E929" s="66"/>
      <c r="F929" s="66"/>
      <c r="I929" s="69"/>
      <c r="J929" s="69"/>
      <c r="K929" s="69"/>
      <c r="L929" s="70"/>
      <c r="M929" s="69"/>
      <c r="N929" s="69"/>
      <c r="Q929" s="73"/>
      <c r="R929" s="73"/>
      <c r="S929" s="73"/>
      <c r="T929" s="73"/>
      <c r="U929" s="73"/>
      <c r="V929" s="73"/>
      <c r="W929" s="73"/>
      <c r="X929" s="73"/>
    </row>
    <row r="930" spans="1:24" s="68" customFormat="1" x14ac:dyDescent="0.25">
      <c r="A930" s="71"/>
      <c r="B930" s="66"/>
      <c r="C930" s="67"/>
      <c r="D930" s="66"/>
      <c r="E930" s="66"/>
      <c r="F930" s="66"/>
      <c r="I930" s="69"/>
      <c r="J930" s="69"/>
      <c r="K930" s="69"/>
      <c r="L930" s="70"/>
      <c r="M930" s="69"/>
      <c r="N930" s="69"/>
      <c r="Q930" s="73"/>
      <c r="R930" s="73"/>
      <c r="S930" s="73"/>
      <c r="T930" s="73"/>
      <c r="U930" s="73"/>
      <c r="V930" s="73"/>
      <c r="W930" s="73"/>
      <c r="X930" s="73"/>
    </row>
    <row r="931" spans="1:24" s="68" customFormat="1" x14ac:dyDescent="0.25">
      <c r="A931" s="71"/>
      <c r="B931" s="66"/>
      <c r="C931" s="67"/>
      <c r="D931" s="66"/>
      <c r="E931" s="66"/>
      <c r="F931" s="66"/>
      <c r="I931" s="69"/>
      <c r="J931" s="69"/>
      <c r="K931" s="69"/>
      <c r="L931" s="70"/>
      <c r="M931" s="69"/>
      <c r="N931" s="69"/>
      <c r="Q931" s="73"/>
      <c r="R931" s="73"/>
      <c r="S931" s="73"/>
      <c r="T931" s="73"/>
      <c r="U931" s="73"/>
      <c r="V931" s="73"/>
      <c r="W931" s="73"/>
      <c r="X931" s="73"/>
    </row>
    <row r="932" spans="1:24" s="68" customFormat="1" x14ac:dyDescent="0.25">
      <c r="A932" s="71"/>
      <c r="B932" s="66"/>
      <c r="C932" s="67"/>
      <c r="D932" s="66"/>
      <c r="E932" s="66"/>
      <c r="F932" s="66"/>
      <c r="I932" s="69"/>
      <c r="J932" s="69"/>
      <c r="K932" s="69"/>
      <c r="L932" s="70"/>
      <c r="M932" s="69"/>
      <c r="N932" s="69"/>
      <c r="Q932" s="73"/>
      <c r="R932" s="73"/>
      <c r="S932" s="73"/>
      <c r="T932" s="73"/>
      <c r="U932" s="73"/>
      <c r="V932" s="73"/>
      <c r="W932" s="73"/>
      <c r="X932" s="73"/>
    </row>
    <row r="933" spans="1:24" s="68" customFormat="1" x14ac:dyDescent="0.25">
      <c r="A933" s="71"/>
      <c r="B933" s="66"/>
      <c r="C933" s="67"/>
      <c r="D933" s="66"/>
      <c r="E933" s="66"/>
      <c r="F933" s="66"/>
      <c r="I933" s="69"/>
      <c r="J933" s="69"/>
      <c r="K933" s="69"/>
      <c r="L933" s="70"/>
      <c r="M933" s="69"/>
      <c r="N933" s="69"/>
      <c r="Q933" s="73"/>
      <c r="R933" s="73"/>
      <c r="S933" s="73"/>
      <c r="T933" s="73"/>
      <c r="U933" s="73"/>
      <c r="V933" s="73"/>
      <c r="W933" s="73"/>
      <c r="X933" s="73"/>
    </row>
    <row r="934" spans="1:24" s="68" customFormat="1" x14ac:dyDescent="0.25">
      <c r="A934" s="71"/>
      <c r="B934" s="66"/>
      <c r="C934" s="67"/>
      <c r="D934" s="66"/>
      <c r="E934" s="66"/>
      <c r="F934" s="66"/>
      <c r="I934" s="69"/>
      <c r="J934" s="69"/>
      <c r="K934" s="69"/>
      <c r="L934" s="70"/>
      <c r="M934" s="69"/>
      <c r="N934" s="69"/>
      <c r="Q934" s="73"/>
      <c r="R934" s="73"/>
      <c r="S934" s="73"/>
      <c r="T934" s="73"/>
      <c r="U934" s="73"/>
      <c r="V934" s="73"/>
      <c r="W934" s="73"/>
      <c r="X934" s="73"/>
    </row>
    <row r="935" spans="1:24" s="68" customFormat="1" x14ac:dyDescent="0.25">
      <c r="A935" s="71"/>
      <c r="B935" s="66"/>
      <c r="C935" s="67"/>
      <c r="D935" s="66"/>
      <c r="E935" s="66"/>
      <c r="F935" s="66"/>
      <c r="I935" s="69"/>
      <c r="J935" s="69"/>
      <c r="K935" s="69"/>
      <c r="L935" s="70"/>
      <c r="M935" s="69"/>
      <c r="N935" s="69"/>
      <c r="Q935" s="73"/>
      <c r="R935" s="73"/>
      <c r="S935" s="73"/>
      <c r="T935" s="73"/>
      <c r="U935" s="73"/>
      <c r="V935" s="73"/>
      <c r="W935" s="73"/>
      <c r="X935" s="73"/>
    </row>
    <row r="936" spans="1:24" s="68" customFormat="1" x14ac:dyDescent="0.25">
      <c r="A936" s="71"/>
      <c r="B936" s="66"/>
      <c r="C936" s="67"/>
      <c r="D936" s="66"/>
      <c r="E936" s="66"/>
      <c r="F936" s="66"/>
      <c r="I936" s="69"/>
      <c r="J936" s="69"/>
      <c r="K936" s="69"/>
      <c r="L936" s="70"/>
      <c r="M936" s="69"/>
      <c r="N936" s="69"/>
      <c r="Q936" s="73"/>
      <c r="R936" s="73"/>
      <c r="S936" s="73"/>
      <c r="T936" s="73"/>
      <c r="U936" s="73"/>
      <c r="V936" s="73"/>
      <c r="W936" s="73"/>
      <c r="X936" s="73"/>
    </row>
    <row r="937" spans="1:24" s="68" customFormat="1" x14ac:dyDescent="0.25">
      <c r="A937" s="71"/>
      <c r="B937" s="66"/>
      <c r="C937" s="67"/>
      <c r="D937" s="66"/>
      <c r="E937" s="66"/>
      <c r="F937" s="66"/>
      <c r="I937" s="69"/>
      <c r="J937" s="69"/>
      <c r="K937" s="69"/>
      <c r="L937" s="70"/>
      <c r="M937" s="69"/>
      <c r="N937" s="69"/>
      <c r="Q937" s="73"/>
      <c r="R937" s="73"/>
      <c r="S937" s="73"/>
      <c r="T937" s="73"/>
      <c r="U937" s="73"/>
      <c r="V937" s="73"/>
      <c r="W937" s="73"/>
      <c r="X937" s="73"/>
    </row>
    <row r="938" spans="1:24" s="68" customFormat="1" x14ac:dyDescent="0.25">
      <c r="A938" s="71"/>
      <c r="B938" s="66"/>
      <c r="C938" s="67"/>
      <c r="D938" s="66"/>
      <c r="E938" s="66"/>
      <c r="F938" s="66"/>
      <c r="I938" s="69"/>
      <c r="J938" s="69"/>
      <c r="K938" s="69"/>
      <c r="L938" s="70"/>
      <c r="M938" s="69"/>
      <c r="N938" s="69"/>
      <c r="Q938" s="73"/>
      <c r="R938" s="73"/>
      <c r="S938" s="73"/>
      <c r="T938" s="73"/>
      <c r="U938" s="73"/>
      <c r="V938" s="73"/>
      <c r="W938" s="73"/>
      <c r="X938" s="73"/>
    </row>
    <row r="939" spans="1:24" s="68" customFormat="1" x14ac:dyDescent="0.25">
      <c r="A939" s="71"/>
      <c r="B939" s="66"/>
      <c r="C939" s="67"/>
      <c r="D939" s="66"/>
      <c r="E939" s="66"/>
      <c r="F939" s="66"/>
      <c r="I939" s="69"/>
      <c r="J939" s="69"/>
      <c r="K939" s="69"/>
      <c r="L939" s="70"/>
      <c r="M939" s="69"/>
      <c r="N939" s="69"/>
      <c r="Q939" s="73"/>
      <c r="R939" s="73"/>
      <c r="S939" s="73"/>
      <c r="T939" s="73"/>
      <c r="U939" s="73"/>
      <c r="V939" s="73"/>
      <c r="W939" s="73"/>
      <c r="X939" s="73"/>
    </row>
    <row r="940" spans="1:24" s="68" customFormat="1" x14ac:dyDescent="0.25">
      <c r="A940" s="71"/>
      <c r="B940" s="66"/>
      <c r="C940" s="67"/>
      <c r="D940" s="66"/>
      <c r="E940" s="66"/>
      <c r="F940" s="66"/>
      <c r="I940" s="69"/>
      <c r="J940" s="69"/>
      <c r="K940" s="69"/>
      <c r="L940" s="70"/>
      <c r="M940" s="69"/>
      <c r="N940" s="69"/>
      <c r="Q940" s="73"/>
      <c r="R940" s="73"/>
      <c r="S940" s="73"/>
      <c r="T940" s="73"/>
      <c r="U940" s="73"/>
      <c r="V940" s="73"/>
      <c r="W940" s="73"/>
      <c r="X940" s="73"/>
    </row>
    <row r="941" spans="1:24" s="68" customFormat="1" x14ac:dyDescent="0.25">
      <c r="A941" s="71"/>
      <c r="B941" s="66"/>
      <c r="C941" s="67"/>
      <c r="D941" s="66"/>
      <c r="E941" s="66"/>
      <c r="F941" s="66"/>
      <c r="I941" s="69"/>
      <c r="J941" s="69"/>
      <c r="K941" s="69"/>
      <c r="L941" s="70"/>
      <c r="M941" s="69"/>
      <c r="N941" s="69"/>
      <c r="Q941" s="73"/>
      <c r="R941" s="73"/>
      <c r="S941" s="73"/>
      <c r="T941" s="73"/>
      <c r="U941" s="73"/>
      <c r="V941" s="73"/>
      <c r="W941" s="73"/>
      <c r="X941" s="73"/>
    </row>
    <row r="942" spans="1:24" s="68" customFormat="1" x14ac:dyDescent="0.25">
      <c r="A942" s="71"/>
      <c r="B942" s="66"/>
      <c r="C942" s="67"/>
      <c r="D942" s="66"/>
      <c r="E942" s="66"/>
      <c r="F942" s="66"/>
      <c r="I942" s="69"/>
      <c r="J942" s="69"/>
      <c r="K942" s="69"/>
      <c r="L942" s="70"/>
      <c r="M942" s="69"/>
      <c r="N942" s="69"/>
      <c r="Q942" s="73"/>
      <c r="R942" s="73"/>
      <c r="S942" s="73"/>
      <c r="T942" s="73"/>
      <c r="U942" s="73"/>
      <c r="V942" s="73"/>
      <c r="W942" s="73"/>
      <c r="X942" s="73"/>
    </row>
    <row r="943" spans="1:24" s="68" customFormat="1" x14ac:dyDescent="0.25">
      <c r="A943" s="71"/>
      <c r="B943" s="66"/>
      <c r="C943" s="67"/>
      <c r="D943" s="66"/>
      <c r="E943" s="66"/>
      <c r="F943" s="66"/>
      <c r="I943" s="69"/>
      <c r="J943" s="69"/>
      <c r="K943" s="69"/>
      <c r="L943" s="70"/>
      <c r="M943" s="69"/>
      <c r="N943" s="69"/>
      <c r="Q943" s="73"/>
      <c r="R943" s="73"/>
      <c r="S943" s="73"/>
      <c r="T943" s="73"/>
      <c r="U943" s="73"/>
      <c r="V943" s="73"/>
      <c r="W943" s="73"/>
      <c r="X943" s="73"/>
    </row>
    <row r="944" spans="1:24" s="68" customFormat="1" x14ac:dyDescent="0.25">
      <c r="A944" s="71"/>
      <c r="B944" s="66"/>
      <c r="C944" s="67"/>
      <c r="D944" s="66"/>
      <c r="E944" s="66"/>
      <c r="F944" s="66"/>
      <c r="I944" s="69"/>
      <c r="J944" s="69"/>
      <c r="K944" s="69"/>
      <c r="L944" s="70"/>
      <c r="M944" s="69"/>
      <c r="N944" s="69"/>
      <c r="Q944" s="73"/>
      <c r="R944" s="73"/>
      <c r="S944" s="73"/>
      <c r="T944" s="73"/>
      <c r="U944" s="73"/>
      <c r="V944" s="73"/>
      <c r="W944" s="73"/>
      <c r="X944" s="73"/>
    </row>
    <row r="945" spans="1:24" s="68" customFormat="1" x14ac:dyDescent="0.25">
      <c r="A945" s="71"/>
      <c r="B945" s="66"/>
      <c r="C945" s="67"/>
      <c r="D945" s="66"/>
      <c r="E945" s="66"/>
      <c r="F945" s="66"/>
      <c r="I945" s="69"/>
      <c r="J945" s="69"/>
      <c r="K945" s="69"/>
      <c r="L945" s="70"/>
      <c r="M945" s="69"/>
      <c r="N945" s="69"/>
      <c r="Q945" s="73"/>
      <c r="R945" s="73"/>
      <c r="S945" s="73"/>
      <c r="T945" s="73"/>
      <c r="U945" s="73"/>
      <c r="V945" s="73"/>
      <c r="W945" s="73"/>
      <c r="X945" s="73"/>
    </row>
    <row r="946" spans="1:24" s="68" customFormat="1" x14ac:dyDescent="0.25">
      <c r="A946" s="71"/>
      <c r="B946" s="66"/>
      <c r="C946" s="67"/>
      <c r="D946" s="66"/>
      <c r="E946" s="66"/>
      <c r="F946" s="66"/>
      <c r="I946" s="69"/>
      <c r="J946" s="69"/>
      <c r="K946" s="69"/>
      <c r="L946" s="70"/>
      <c r="M946" s="69"/>
      <c r="N946" s="69"/>
      <c r="Q946" s="73"/>
      <c r="R946" s="73"/>
      <c r="S946" s="73"/>
      <c r="T946" s="73"/>
      <c r="U946" s="73"/>
      <c r="V946" s="73"/>
      <c r="W946" s="73"/>
      <c r="X946" s="73"/>
    </row>
    <row r="947" spans="1:24" s="68" customFormat="1" x14ac:dyDescent="0.25">
      <c r="A947" s="71"/>
      <c r="B947" s="66"/>
      <c r="C947" s="67"/>
      <c r="D947" s="66"/>
      <c r="E947" s="66"/>
      <c r="F947" s="66"/>
      <c r="I947" s="69"/>
      <c r="J947" s="69"/>
      <c r="K947" s="69"/>
      <c r="L947" s="70"/>
      <c r="M947" s="69"/>
      <c r="N947" s="69"/>
      <c r="Q947" s="73"/>
      <c r="R947" s="73"/>
      <c r="S947" s="73"/>
      <c r="T947" s="73"/>
      <c r="U947" s="73"/>
      <c r="V947" s="73"/>
      <c r="W947" s="73"/>
      <c r="X947" s="73"/>
    </row>
    <row r="948" spans="1:24" s="68" customFormat="1" x14ac:dyDescent="0.25">
      <c r="A948" s="71"/>
      <c r="B948" s="66"/>
      <c r="C948" s="67"/>
      <c r="D948" s="66"/>
      <c r="E948" s="66"/>
      <c r="F948" s="66"/>
      <c r="I948" s="69"/>
      <c r="J948" s="69"/>
      <c r="K948" s="69"/>
      <c r="L948" s="70"/>
      <c r="M948" s="69"/>
      <c r="N948" s="69"/>
      <c r="Q948" s="73"/>
      <c r="R948" s="73"/>
      <c r="S948" s="73"/>
      <c r="T948" s="73"/>
      <c r="U948" s="73"/>
      <c r="V948" s="73"/>
      <c r="W948" s="73"/>
      <c r="X948" s="73"/>
    </row>
    <row r="949" spans="1:24" s="68" customFormat="1" x14ac:dyDescent="0.25">
      <c r="A949" s="71"/>
      <c r="B949" s="66"/>
      <c r="C949" s="67"/>
      <c r="D949" s="66"/>
      <c r="E949" s="66"/>
      <c r="F949" s="66"/>
      <c r="I949" s="69"/>
      <c r="J949" s="69"/>
      <c r="K949" s="69"/>
      <c r="L949" s="70"/>
      <c r="M949" s="69"/>
      <c r="N949" s="69"/>
      <c r="Q949" s="73"/>
      <c r="R949" s="73"/>
      <c r="S949" s="73"/>
      <c r="T949" s="73"/>
      <c r="U949" s="73"/>
      <c r="V949" s="73"/>
      <c r="W949" s="73"/>
      <c r="X949" s="73"/>
    </row>
    <row r="950" spans="1:24" s="68" customFormat="1" x14ac:dyDescent="0.25">
      <c r="A950" s="71"/>
      <c r="B950" s="66"/>
      <c r="C950" s="67"/>
      <c r="D950" s="66"/>
      <c r="E950" s="66"/>
      <c r="F950" s="66"/>
      <c r="I950" s="69"/>
      <c r="J950" s="69"/>
      <c r="K950" s="69"/>
      <c r="L950" s="70"/>
      <c r="M950" s="69"/>
      <c r="N950" s="69"/>
      <c r="Q950" s="73"/>
      <c r="R950" s="73"/>
      <c r="S950" s="73"/>
      <c r="T950" s="73"/>
      <c r="U950" s="73"/>
      <c r="V950" s="73"/>
      <c r="W950" s="73"/>
      <c r="X950" s="73"/>
    </row>
    <row r="951" spans="1:24" s="68" customFormat="1" x14ac:dyDescent="0.25">
      <c r="A951" s="71"/>
      <c r="B951" s="66"/>
      <c r="C951" s="67"/>
      <c r="D951" s="66"/>
      <c r="E951" s="66"/>
      <c r="F951" s="66"/>
      <c r="I951" s="69"/>
      <c r="J951" s="69"/>
      <c r="K951" s="69"/>
      <c r="L951" s="70"/>
      <c r="M951" s="69"/>
      <c r="N951" s="69"/>
      <c r="Q951" s="73"/>
      <c r="R951" s="73"/>
      <c r="S951" s="73"/>
      <c r="T951" s="73"/>
      <c r="U951" s="73"/>
      <c r="V951" s="73"/>
      <c r="W951" s="73"/>
      <c r="X951" s="73"/>
    </row>
    <row r="952" spans="1:24" s="68" customFormat="1" x14ac:dyDescent="0.25">
      <c r="A952" s="71"/>
      <c r="B952" s="66"/>
      <c r="C952" s="67"/>
      <c r="D952" s="66"/>
      <c r="E952" s="66"/>
      <c r="F952" s="66"/>
      <c r="I952" s="69"/>
      <c r="J952" s="69"/>
      <c r="K952" s="69"/>
      <c r="L952" s="70"/>
      <c r="M952" s="69"/>
      <c r="N952" s="69"/>
      <c r="Q952" s="73"/>
      <c r="R952" s="73"/>
      <c r="S952" s="73"/>
      <c r="T952" s="73"/>
      <c r="U952" s="73"/>
      <c r="V952" s="73"/>
      <c r="W952" s="73"/>
      <c r="X952" s="73"/>
    </row>
    <row r="953" spans="1:24" s="68" customFormat="1" x14ac:dyDescent="0.25">
      <c r="A953" s="71"/>
      <c r="B953" s="66"/>
      <c r="C953" s="67"/>
      <c r="D953" s="66"/>
      <c r="E953" s="66"/>
      <c r="F953" s="66"/>
      <c r="I953" s="69"/>
      <c r="J953" s="69"/>
      <c r="K953" s="69"/>
      <c r="L953" s="70"/>
      <c r="M953" s="69"/>
      <c r="N953" s="69"/>
      <c r="Q953" s="73"/>
      <c r="R953" s="73"/>
      <c r="S953" s="73"/>
      <c r="T953" s="73"/>
      <c r="U953" s="73"/>
      <c r="V953" s="73"/>
      <c r="W953" s="73"/>
      <c r="X953" s="73"/>
    </row>
    <row r="954" spans="1:24" s="68" customFormat="1" x14ac:dyDescent="0.25">
      <c r="A954" s="71"/>
      <c r="B954" s="66"/>
      <c r="C954" s="67"/>
      <c r="D954" s="66"/>
      <c r="E954" s="66"/>
      <c r="F954" s="66"/>
      <c r="I954" s="69"/>
      <c r="J954" s="69"/>
      <c r="K954" s="69"/>
      <c r="L954" s="70"/>
      <c r="M954" s="69"/>
      <c r="N954" s="69"/>
      <c r="Q954" s="73"/>
      <c r="R954" s="73"/>
      <c r="S954" s="73"/>
      <c r="T954" s="73"/>
      <c r="U954" s="73"/>
      <c r="V954" s="73"/>
      <c r="W954" s="73"/>
      <c r="X954" s="73"/>
    </row>
    <row r="955" spans="1:24" s="68" customFormat="1" x14ac:dyDescent="0.25">
      <c r="A955" s="71"/>
      <c r="B955" s="66"/>
      <c r="C955" s="67"/>
      <c r="D955" s="66"/>
      <c r="E955" s="66"/>
      <c r="F955" s="66"/>
      <c r="I955" s="69"/>
      <c r="J955" s="69"/>
      <c r="K955" s="69"/>
      <c r="L955" s="70"/>
      <c r="M955" s="69"/>
      <c r="N955" s="69"/>
      <c r="Q955" s="73"/>
      <c r="R955" s="73"/>
      <c r="S955" s="73"/>
      <c r="T955" s="73"/>
      <c r="U955" s="73"/>
      <c r="V955" s="73"/>
      <c r="W955" s="73"/>
      <c r="X955" s="73"/>
    </row>
    <row r="956" spans="1:24" s="68" customFormat="1" x14ac:dyDescent="0.25">
      <c r="A956" s="71"/>
      <c r="B956" s="66"/>
      <c r="C956" s="67"/>
      <c r="D956" s="66"/>
      <c r="E956" s="66"/>
      <c r="F956" s="66"/>
      <c r="I956" s="69"/>
      <c r="J956" s="69"/>
      <c r="K956" s="69"/>
      <c r="L956" s="70"/>
      <c r="M956" s="69"/>
      <c r="N956" s="69"/>
      <c r="Q956" s="73"/>
      <c r="R956" s="73"/>
      <c r="S956" s="73"/>
      <c r="T956" s="73"/>
      <c r="U956" s="73"/>
      <c r="V956" s="73"/>
      <c r="W956" s="73"/>
      <c r="X956" s="73"/>
    </row>
    <row r="957" spans="1:24" s="68" customFormat="1" x14ac:dyDescent="0.25">
      <c r="A957" s="71"/>
      <c r="B957" s="66"/>
      <c r="C957" s="67"/>
      <c r="D957" s="66"/>
      <c r="E957" s="66"/>
      <c r="F957" s="66"/>
      <c r="I957" s="69"/>
      <c r="J957" s="69"/>
      <c r="K957" s="69"/>
      <c r="L957" s="70"/>
      <c r="M957" s="69"/>
      <c r="N957" s="69"/>
      <c r="Q957" s="73"/>
      <c r="R957" s="73"/>
      <c r="S957" s="73"/>
      <c r="T957" s="73"/>
      <c r="U957" s="73"/>
      <c r="V957" s="73"/>
      <c r="W957" s="73"/>
      <c r="X957" s="73"/>
    </row>
    <row r="958" spans="1:24" s="68" customFormat="1" x14ac:dyDescent="0.25">
      <c r="A958" s="71"/>
      <c r="B958" s="66"/>
      <c r="C958" s="67"/>
      <c r="D958" s="66"/>
      <c r="E958" s="66"/>
      <c r="F958" s="66"/>
      <c r="I958" s="69"/>
      <c r="J958" s="69"/>
      <c r="K958" s="69"/>
      <c r="L958" s="70"/>
      <c r="M958" s="69"/>
      <c r="N958" s="69"/>
      <c r="Q958" s="73"/>
      <c r="R958" s="73"/>
      <c r="S958" s="73"/>
      <c r="T958" s="73"/>
      <c r="U958" s="73"/>
      <c r="V958" s="73"/>
      <c r="W958" s="73"/>
      <c r="X958" s="73"/>
    </row>
    <row r="959" spans="1:24" s="68" customFormat="1" x14ac:dyDescent="0.25">
      <c r="A959" s="71"/>
      <c r="B959" s="66"/>
      <c r="C959" s="67"/>
      <c r="D959" s="66"/>
      <c r="E959" s="66"/>
      <c r="F959" s="66"/>
      <c r="I959" s="69"/>
      <c r="J959" s="69"/>
      <c r="K959" s="69"/>
      <c r="L959" s="70"/>
      <c r="M959" s="69"/>
      <c r="N959" s="69"/>
      <c r="Q959" s="73"/>
      <c r="R959" s="73"/>
      <c r="S959" s="73"/>
      <c r="T959" s="73"/>
      <c r="U959" s="73"/>
      <c r="V959" s="73"/>
      <c r="W959" s="73"/>
      <c r="X959" s="73"/>
    </row>
    <row r="960" spans="1:24" s="68" customFormat="1" x14ac:dyDescent="0.25">
      <c r="A960" s="71"/>
      <c r="B960" s="66"/>
      <c r="C960" s="67"/>
      <c r="D960" s="66"/>
      <c r="E960" s="66"/>
      <c r="F960" s="66"/>
      <c r="I960" s="69"/>
      <c r="J960" s="69"/>
      <c r="K960" s="69"/>
      <c r="L960" s="70"/>
      <c r="M960" s="69"/>
      <c r="N960" s="69"/>
      <c r="Q960" s="73"/>
      <c r="R960" s="73"/>
      <c r="S960" s="73"/>
      <c r="T960" s="73"/>
      <c r="U960" s="73"/>
      <c r="V960" s="73"/>
      <c r="W960" s="73"/>
      <c r="X960" s="73"/>
    </row>
    <row r="961" spans="1:24" s="68" customFormat="1" x14ac:dyDescent="0.25">
      <c r="A961" s="71"/>
      <c r="B961" s="66"/>
      <c r="C961" s="67"/>
      <c r="D961" s="66"/>
      <c r="E961" s="66"/>
      <c r="F961" s="66"/>
      <c r="I961" s="69"/>
      <c r="J961" s="69"/>
      <c r="K961" s="69"/>
      <c r="L961" s="70"/>
      <c r="M961" s="69"/>
      <c r="N961" s="69"/>
      <c r="Q961" s="73"/>
      <c r="R961" s="73"/>
      <c r="S961" s="73"/>
      <c r="T961" s="73"/>
      <c r="U961" s="73"/>
      <c r="V961" s="73"/>
      <c r="W961" s="73"/>
      <c r="X961" s="73"/>
    </row>
    <row r="962" spans="1:24" s="68" customFormat="1" x14ac:dyDescent="0.25">
      <c r="A962" s="71"/>
      <c r="B962" s="66"/>
      <c r="C962" s="67"/>
      <c r="D962" s="66"/>
      <c r="E962" s="66"/>
      <c r="F962" s="66"/>
      <c r="I962" s="69"/>
      <c r="J962" s="69"/>
      <c r="K962" s="69"/>
      <c r="L962" s="70"/>
      <c r="M962" s="69"/>
      <c r="N962" s="69"/>
      <c r="Q962" s="73"/>
      <c r="R962" s="73"/>
      <c r="S962" s="73"/>
      <c r="T962" s="73"/>
      <c r="U962" s="73"/>
      <c r="V962" s="73"/>
      <c r="W962" s="73"/>
      <c r="X962" s="73"/>
    </row>
    <row r="963" spans="1:24" s="68" customFormat="1" x14ac:dyDescent="0.25">
      <c r="A963" s="71"/>
      <c r="B963" s="66"/>
      <c r="C963" s="67"/>
      <c r="D963" s="66"/>
      <c r="E963" s="66"/>
      <c r="F963" s="66"/>
      <c r="I963" s="69"/>
      <c r="J963" s="69"/>
      <c r="K963" s="69"/>
      <c r="L963" s="70"/>
      <c r="M963" s="69"/>
      <c r="N963" s="69"/>
      <c r="Q963" s="73"/>
      <c r="R963" s="73"/>
      <c r="S963" s="73"/>
      <c r="T963" s="73"/>
      <c r="U963" s="73"/>
      <c r="V963" s="73"/>
      <c r="W963" s="73"/>
      <c r="X963" s="73"/>
    </row>
    <row r="964" spans="1:24" s="68" customFormat="1" x14ac:dyDescent="0.25">
      <c r="A964" s="71"/>
      <c r="B964" s="66"/>
      <c r="C964" s="67"/>
      <c r="D964" s="66"/>
      <c r="E964" s="66"/>
      <c r="F964" s="66"/>
      <c r="I964" s="69"/>
      <c r="J964" s="69"/>
      <c r="K964" s="69"/>
      <c r="L964" s="70"/>
      <c r="M964" s="69"/>
      <c r="N964" s="69"/>
      <c r="Q964" s="73"/>
      <c r="R964" s="73"/>
      <c r="S964" s="73"/>
      <c r="T964" s="73"/>
      <c r="U964" s="73"/>
      <c r="V964" s="73"/>
      <c r="W964" s="73"/>
      <c r="X964" s="73"/>
    </row>
    <row r="965" spans="1:24" s="68" customFormat="1" x14ac:dyDescent="0.25">
      <c r="A965" s="71"/>
      <c r="B965" s="66"/>
      <c r="C965" s="67"/>
      <c r="D965" s="66"/>
      <c r="E965" s="66"/>
      <c r="F965" s="66"/>
      <c r="I965" s="69"/>
      <c r="J965" s="69"/>
      <c r="K965" s="69"/>
      <c r="L965" s="70"/>
      <c r="M965" s="69"/>
      <c r="N965" s="69"/>
      <c r="Q965" s="73"/>
      <c r="R965" s="73"/>
      <c r="S965" s="73"/>
      <c r="T965" s="73"/>
      <c r="U965" s="73"/>
      <c r="V965" s="73"/>
      <c r="W965" s="73"/>
      <c r="X965" s="73"/>
    </row>
    <row r="966" spans="1:24" s="68" customFormat="1" x14ac:dyDescent="0.25">
      <c r="A966" s="71"/>
      <c r="B966" s="66"/>
      <c r="C966" s="67"/>
      <c r="D966" s="66"/>
      <c r="E966" s="66"/>
      <c r="F966" s="66"/>
      <c r="I966" s="69"/>
      <c r="J966" s="69"/>
      <c r="K966" s="69"/>
      <c r="L966" s="70"/>
      <c r="M966" s="69"/>
      <c r="N966" s="69"/>
      <c r="Q966" s="73"/>
      <c r="R966" s="73"/>
      <c r="S966" s="73"/>
      <c r="T966" s="73"/>
      <c r="U966" s="73"/>
      <c r="V966" s="73"/>
      <c r="W966" s="73"/>
      <c r="X966" s="73"/>
    </row>
    <row r="967" spans="1:24" s="68" customFormat="1" x14ac:dyDescent="0.25">
      <c r="A967" s="71"/>
      <c r="B967" s="66"/>
      <c r="C967" s="67"/>
      <c r="D967" s="66"/>
      <c r="E967" s="66"/>
      <c r="F967" s="66"/>
      <c r="I967" s="69"/>
      <c r="J967" s="69"/>
      <c r="K967" s="69"/>
      <c r="L967" s="70"/>
      <c r="M967" s="69"/>
      <c r="N967" s="69"/>
      <c r="Q967" s="73"/>
      <c r="R967" s="73"/>
      <c r="S967" s="73"/>
      <c r="T967" s="73"/>
      <c r="U967" s="73"/>
      <c r="V967" s="73"/>
      <c r="W967" s="73"/>
      <c r="X967" s="73"/>
    </row>
    <row r="968" spans="1:24" s="68" customFormat="1" x14ac:dyDescent="0.25">
      <c r="A968" s="71"/>
      <c r="B968" s="66"/>
      <c r="C968" s="67"/>
      <c r="D968" s="66"/>
      <c r="E968" s="66"/>
      <c r="F968" s="66"/>
      <c r="I968" s="69"/>
      <c r="J968" s="69"/>
      <c r="K968" s="69"/>
      <c r="L968" s="70"/>
      <c r="M968" s="69"/>
      <c r="N968" s="69"/>
      <c r="Q968" s="73"/>
      <c r="R968" s="73"/>
      <c r="S968" s="73"/>
      <c r="T968" s="73"/>
      <c r="U968" s="73"/>
      <c r="V968" s="73"/>
      <c r="W968" s="73"/>
      <c r="X968" s="73"/>
    </row>
    <row r="969" spans="1:24" s="68" customFormat="1" x14ac:dyDescent="0.25">
      <c r="A969" s="71"/>
      <c r="B969" s="66"/>
      <c r="C969" s="67"/>
      <c r="D969" s="66"/>
      <c r="E969" s="66"/>
      <c r="F969" s="66"/>
      <c r="I969" s="69"/>
      <c r="J969" s="69"/>
      <c r="K969" s="69"/>
      <c r="L969" s="70"/>
      <c r="M969" s="69"/>
      <c r="N969" s="69"/>
      <c r="Q969" s="73"/>
      <c r="R969" s="73"/>
      <c r="S969" s="73"/>
      <c r="T969" s="73"/>
      <c r="U969" s="73"/>
      <c r="V969" s="73"/>
      <c r="W969" s="73"/>
      <c r="X969" s="73"/>
    </row>
    <row r="970" spans="1:24" s="68" customFormat="1" x14ac:dyDescent="0.25">
      <c r="A970" s="71"/>
      <c r="B970" s="66"/>
      <c r="C970" s="67"/>
      <c r="D970" s="66"/>
      <c r="E970" s="66"/>
      <c r="F970" s="66"/>
      <c r="I970" s="69"/>
      <c r="J970" s="69"/>
      <c r="K970" s="69"/>
      <c r="L970" s="70"/>
      <c r="M970" s="69"/>
      <c r="N970" s="69"/>
      <c r="Q970" s="73"/>
      <c r="R970" s="73"/>
      <c r="S970" s="73"/>
      <c r="T970" s="73"/>
      <c r="U970" s="73"/>
      <c r="V970" s="73"/>
      <c r="W970" s="73"/>
      <c r="X970" s="73"/>
    </row>
    <row r="971" spans="1:24" s="68" customFormat="1" x14ac:dyDescent="0.25">
      <c r="A971" s="71"/>
      <c r="B971" s="66"/>
      <c r="C971" s="67"/>
      <c r="D971" s="66"/>
      <c r="E971" s="66"/>
      <c r="F971" s="66"/>
      <c r="I971" s="69"/>
      <c r="J971" s="69"/>
      <c r="K971" s="69"/>
      <c r="L971" s="70"/>
      <c r="M971" s="69"/>
      <c r="N971" s="69"/>
      <c r="Q971" s="73"/>
      <c r="R971" s="73"/>
      <c r="S971" s="73"/>
      <c r="T971" s="73"/>
      <c r="U971" s="73"/>
      <c r="V971" s="73"/>
      <c r="W971" s="73"/>
      <c r="X971" s="73"/>
    </row>
    <row r="972" spans="1:24" s="68" customFormat="1" x14ac:dyDescent="0.25">
      <c r="A972" s="71"/>
      <c r="B972" s="66"/>
      <c r="C972" s="67"/>
      <c r="D972" s="66"/>
      <c r="E972" s="66"/>
      <c r="F972" s="66"/>
      <c r="I972" s="69"/>
      <c r="J972" s="69"/>
      <c r="K972" s="69"/>
      <c r="L972" s="70"/>
      <c r="M972" s="69"/>
      <c r="N972" s="69"/>
      <c r="Q972" s="73"/>
      <c r="R972" s="73"/>
      <c r="S972" s="73"/>
      <c r="T972" s="73"/>
      <c r="U972" s="73"/>
      <c r="V972" s="73"/>
      <c r="W972" s="73"/>
      <c r="X972" s="73"/>
    </row>
    <row r="973" spans="1:24" s="68" customFormat="1" x14ac:dyDescent="0.25">
      <c r="A973" s="71"/>
      <c r="B973" s="66"/>
      <c r="C973" s="67"/>
      <c r="D973" s="66"/>
      <c r="E973" s="66"/>
      <c r="F973" s="66"/>
      <c r="I973" s="69"/>
      <c r="J973" s="69"/>
      <c r="K973" s="69"/>
      <c r="L973" s="70"/>
      <c r="M973" s="69"/>
      <c r="N973" s="69"/>
      <c r="Q973" s="73"/>
      <c r="R973" s="73"/>
      <c r="S973" s="73"/>
      <c r="T973" s="73"/>
      <c r="U973" s="73"/>
      <c r="V973" s="73"/>
      <c r="W973" s="73"/>
      <c r="X973" s="73"/>
    </row>
    <row r="974" spans="1:24" s="68" customFormat="1" x14ac:dyDescent="0.25">
      <c r="A974" s="71"/>
      <c r="B974" s="66"/>
      <c r="C974" s="67"/>
      <c r="D974" s="66"/>
      <c r="E974" s="66"/>
      <c r="F974" s="66"/>
      <c r="I974" s="69"/>
      <c r="J974" s="69"/>
      <c r="K974" s="69"/>
      <c r="L974" s="70"/>
      <c r="M974" s="69"/>
      <c r="N974" s="69"/>
      <c r="Q974" s="73"/>
      <c r="R974" s="73"/>
      <c r="S974" s="73"/>
      <c r="T974" s="73"/>
      <c r="U974" s="73"/>
      <c r="V974" s="73"/>
      <c r="W974" s="73"/>
      <c r="X974" s="73"/>
    </row>
    <row r="975" spans="1:24" s="68" customFormat="1" x14ac:dyDescent="0.25">
      <c r="A975" s="71"/>
      <c r="B975" s="66"/>
      <c r="C975" s="67"/>
      <c r="D975" s="66"/>
      <c r="E975" s="66"/>
      <c r="F975" s="66"/>
      <c r="I975" s="69"/>
      <c r="J975" s="69"/>
      <c r="K975" s="69"/>
      <c r="L975" s="70"/>
      <c r="M975" s="69"/>
      <c r="N975" s="69"/>
      <c r="Q975" s="73"/>
      <c r="R975" s="73"/>
      <c r="S975" s="73"/>
      <c r="T975" s="73"/>
      <c r="U975" s="73"/>
      <c r="V975" s="73"/>
      <c r="W975" s="73"/>
      <c r="X975" s="73"/>
    </row>
    <row r="976" spans="1:24" s="68" customFormat="1" x14ac:dyDescent="0.25">
      <c r="A976" s="71"/>
      <c r="B976" s="66"/>
      <c r="C976" s="67"/>
      <c r="D976" s="66"/>
      <c r="E976" s="66"/>
      <c r="F976" s="66"/>
      <c r="I976" s="69"/>
      <c r="J976" s="69"/>
      <c r="K976" s="69"/>
      <c r="L976" s="70"/>
      <c r="M976" s="69"/>
      <c r="N976" s="69"/>
      <c r="Q976" s="73"/>
      <c r="R976" s="73"/>
      <c r="S976" s="73"/>
      <c r="T976" s="73"/>
      <c r="U976" s="73"/>
      <c r="V976" s="73"/>
      <c r="W976" s="73"/>
      <c r="X976" s="73"/>
    </row>
    <row r="977" spans="1:24" s="68" customFormat="1" x14ac:dyDescent="0.25">
      <c r="A977" s="71"/>
      <c r="B977" s="66"/>
      <c r="C977" s="67"/>
      <c r="D977" s="66"/>
      <c r="E977" s="66"/>
      <c r="F977" s="66"/>
      <c r="I977" s="69"/>
      <c r="J977" s="69"/>
      <c r="K977" s="69"/>
      <c r="L977" s="70"/>
      <c r="M977" s="69"/>
      <c r="N977" s="69"/>
      <c r="Q977" s="73"/>
      <c r="R977" s="73"/>
      <c r="S977" s="73"/>
      <c r="T977" s="73"/>
      <c r="U977" s="73"/>
      <c r="V977" s="73"/>
      <c r="W977" s="73"/>
      <c r="X977" s="73"/>
    </row>
    <row r="978" spans="1:24" s="68" customFormat="1" x14ac:dyDescent="0.25">
      <c r="A978" s="71"/>
      <c r="B978" s="66"/>
      <c r="C978" s="67"/>
      <c r="D978" s="66"/>
      <c r="E978" s="66"/>
      <c r="F978" s="66"/>
      <c r="I978" s="69"/>
      <c r="J978" s="69"/>
      <c r="K978" s="69"/>
      <c r="L978" s="70"/>
      <c r="M978" s="69"/>
      <c r="N978" s="69"/>
      <c r="Q978" s="73"/>
      <c r="R978" s="73"/>
      <c r="S978" s="73"/>
      <c r="T978" s="73"/>
      <c r="U978" s="73"/>
      <c r="V978" s="73"/>
      <c r="W978" s="73"/>
      <c r="X978" s="73"/>
    </row>
    <row r="979" spans="1:24" s="68" customFormat="1" x14ac:dyDescent="0.25">
      <c r="A979" s="71"/>
      <c r="B979" s="66"/>
      <c r="C979" s="67"/>
      <c r="D979" s="66"/>
      <c r="E979" s="66"/>
      <c r="F979" s="66"/>
      <c r="I979" s="69"/>
      <c r="J979" s="69"/>
      <c r="K979" s="69"/>
      <c r="L979" s="70"/>
      <c r="M979" s="69"/>
      <c r="N979" s="69"/>
      <c r="Q979" s="73"/>
      <c r="R979" s="73"/>
      <c r="S979" s="73"/>
      <c r="T979" s="73"/>
      <c r="U979" s="73"/>
      <c r="V979" s="73"/>
      <c r="W979" s="73"/>
      <c r="X979" s="73"/>
    </row>
    <row r="980" spans="1:24" s="68" customFormat="1" x14ac:dyDescent="0.25">
      <c r="A980" s="71"/>
      <c r="B980" s="66"/>
      <c r="C980" s="67"/>
      <c r="D980" s="66"/>
      <c r="E980" s="66"/>
      <c r="F980" s="66"/>
      <c r="I980" s="69"/>
      <c r="J980" s="69"/>
      <c r="K980" s="69"/>
      <c r="L980" s="70"/>
      <c r="M980" s="69"/>
      <c r="N980" s="69"/>
      <c r="Q980" s="73"/>
      <c r="R980" s="73"/>
      <c r="S980" s="73"/>
      <c r="T980" s="73"/>
      <c r="U980" s="73"/>
      <c r="V980" s="73"/>
      <c r="W980" s="73"/>
      <c r="X980" s="73"/>
    </row>
    <row r="981" spans="1:24" s="68" customFormat="1" x14ac:dyDescent="0.25">
      <c r="A981" s="71"/>
      <c r="B981" s="66"/>
      <c r="C981" s="67"/>
      <c r="D981" s="66"/>
      <c r="E981" s="66"/>
      <c r="F981" s="66"/>
      <c r="I981" s="69"/>
      <c r="J981" s="69"/>
      <c r="K981" s="69"/>
      <c r="L981" s="70"/>
      <c r="M981" s="69"/>
      <c r="N981" s="69"/>
      <c r="Q981" s="73"/>
      <c r="R981" s="73"/>
      <c r="S981" s="73"/>
      <c r="T981" s="73"/>
      <c r="U981" s="73"/>
      <c r="V981" s="73"/>
      <c r="W981" s="73"/>
      <c r="X981" s="73"/>
    </row>
    <row r="982" spans="1:24" s="68" customFormat="1" x14ac:dyDescent="0.25">
      <c r="A982" s="71"/>
      <c r="B982" s="66"/>
      <c r="C982" s="67"/>
      <c r="D982" s="66"/>
      <c r="E982" s="66"/>
      <c r="F982" s="66"/>
      <c r="I982" s="69"/>
      <c r="J982" s="69"/>
      <c r="K982" s="69"/>
      <c r="L982" s="70"/>
      <c r="M982" s="69"/>
      <c r="N982" s="69"/>
      <c r="Q982" s="73"/>
      <c r="R982" s="73"/>
      <c r="S982" s="73"/>
      <c r="T982" s="73"/>
      <c r="U982" s="73"/>
      <c r="V982" s="73"/>
      <c r="W982" s="73"/>
      <c r="X982" s="73"/>
    </row>
    <row r="983" spans="1:24" s="68" customFormat="1" x14ac:dyDescent="0.25">
      <c r="A983" s="71"/>
      <c r="B983" s="66"/>
      <c r="C983" s="67"/>
      <c r="D983" s="66"/>
      <c r="E983" s="66"/>
      <c r="F983" s="66"/>
      <c r="I983" s="69"/>
      <c r="J983" s="69"/>
      <c r="K983" s="69"/>
      <c r="L983" s="70"/>
      <c r="M983" s="69"/>
      <c r="N983" s="69"/>
      <c r="Q983" s="73"/>
      <c r="R983" s="73"/>
      <c r="S983" s="73"/>
      <c r="T983" s="73"/>
      <c r="U983" s="73"/>
      <c r="V983" s="73"/>
      <c r="W983" s="73"/>
      <c r="X983" s="73"/>
    </row>
    <row r="984" spans="1:24" s="68" customFormat="1" x14ac:dyDescent="0.25">
      <c r="A984" s="71"/>
      <c r="B984" s="66"/>
      <c r="C984" s="67"/>
      <c r="D984" s="66"/>
      <c r="E984" s="66"/>
      <c r="F984" s="66"/>
      <c r="I984" s="69"/>
      <c r="J984" s="69"/>
      <c r="K984" s="69"/>
      <c r="L984" s="70"/>
      <c r="M984" s="69"/>
      <c r="N984" s="69"/>
      <c r="Q984" s="73"/>
      <c r="R984" s="73"/>
      <c r="S984" s="73"/>
      <c r="T984" s="73"/>
      <c r="U984" s="73"/>
      <c r="V984" s="73"/>
      <c r="W984" s="73"/>
      <c r="X984" s="73"/>
    </row>
    <row r="985" spans="1:24" s="68" customFormat="1" x14ac:dyDescent="0.25">
      <c r="A985" s="71"/>
      <c r="B985" s="66"/>
      <c r="C985" s="67"/>
      <c r="D985" s="66"/>
      <c r="E985" s="66"/>
      <c r="F985" s="66"/>
      <c r="I985" s="69"/>
      <c r="J985" s="69"/>
      <c r="K985" s="69"/>
      <c r="L985" s="70"/>
      <c r="M985" s="69"/>
      <c r="N985" s="69"/>
      <c r="Q985" s="73"/>
      <c r="R985" s="73"/>
      <c r="S985" s="73"/>
      <c r="T985" s="73"/>
      <c r="U985" s="73"/>
      <c r="V985" s="73"/>
      <c r="W985" s="73"/>
      <c r="X985" s="73"/>
    </row>
    <row r="986" spans="1:24" s="68" customFormat="1" x14ac:dyDescent="0.25">
      <c r="A986" s="71"/>
      <c r="B986" s="66"/>
      <c r="C986" s="67"/>
      <c r="D986" s="66"/>
      <c r="E986" s="66"/>
      <c r="F986" s="66"/>
      <c r="I986" s="69"/>
      <c r="J986" s="69"/>
      <c r="K986" s="69"/>
      <c r="L986" s="70"/>
      <c r="M986" s="69"/>
      <c r="N986" s="69"/>
      <c r="Q986" s="73"/>
      <c r="R986" s="73"/>
      <c r="S986" s="73"/>
      <c r="T986" s="73"/>
      <c r="U986" s="73"/>
      <c r="V986" s="73"/>
      <c r="W986" s="73"/>
      <c r="X986" s="73"/>
    </row>
    <row r="987" spans="1:24" s="68" customFormat="1" x14ac:dyDescent="0.25">
      <c r="A987" s="71"/>
      <c r="B987" s="66"/>
      <c r="C987" s="67"/>
      <c r="D987" s="66"/>
      <c r="E987" s="66"/>
      <c r="F987" s="66"/>
      <c r="I987" s="69"/>
      <c r="J987" s="69"/>
      <c r="K987" s="69"/>
      <c r="L987" s="70"/>
      <c r="M987" s="69"/>
      <c r="N987" s="69"/>
      <c r="Q987" s="73"/>
      <c r="R987" s="73"/>
      <c r="S987" s="73"/>
      <c r="T987" s="73"/>
      <c r="U987" s="73"/>
      <c r="V987" s="73"/>
      <c r="W987" s="73"/>
      <c r="X987" s="73"/>
    </row>
    <row r="988" spans="1:24" s="68" customFormat="1" x14ac:dyDescent="0.25">
      <c r="A988" s="71"/>
      <c r="B988" s="66"/>
      <c r="C988" s="67"/>
      <c r="D988" s="66"/>
      <c r="E988" s="66"/>
      <c r="F988" s="66"/>
      <c r="I988" s="69"/>
      <c r="J988" s="69"/>
      <c r="K988" s="69"/>
      <c r="L988" s="70"/>
      <c r="M988" s="69"/>
      <c r="N988" s="69"/>
      <c r="Q988" s="73"/>
      <c r="R988" s="73"/>
      <c r="S988" s="73"/>
      <c r="T988" s="73"/>
      <c r="U988" s="73"/>
      <c r="V988" s="73"/>
      <c r="W988" s="73"/>
      <c r="X988" s="73"/>
    </row>
    <row r="989" spans="1:24" s="68" customFormat="1" x14ac:dyDescent="0.25">
      <c r="A989" s="71"/>
      <c r="B989" s="66"/>
      <c r="C989" s="67"/>
      <c r="D989" s="66"/>
      <c r="E989" s="66"/>
      <c r="F989" s="66"/>
      <c r="I989" s="69"/>
      <c r="J989" s="69"/>
      <c r="K989" s="69"/>
      <c r="L989" s="70"/>
      <c r="M989" s="69"/>
      <c r="N989" s="69"/>
      <c r="Q989" s="73"/>
      <c r="R989" s="73"/>
      <c r="S989" s="73"/>
      <c r="T989" s="73"/>
      <c r="U989" s="73"/>
      <c r="V989" s="73"/>
      <c r="W989" s="73"/>
      <c r="X989" s="73"/>
    </row>
    <row r="990" spans="1:24" s="68" customFormat="1" x14ac:dyDescent="0.25">
      <c r="A990" s="71"/>
      <c r="B990" s="66"/>
      <c r="C990" s="67"/>
      <c r="D990" s="66"/>
      <c r="E990" s="66"/>
      <c r="F990" s="66"/>
      <c r="I990" s="69"/>
      <c r="J990" s="69"/>
      <c r="K990" s="69"/>
      <c r="L990" s="70"/>
      <c r="M990" s="69"/>
      <c r="N990" s="69"/>
      <c r="Q990" s="73"/>
      <c r="R990" s="73"/>
      <c r="S990" s="73"/>
      <c r="T990" s="73"/>
      <c r="U990" s="73"/>
      <c r="V990" s="73"/>
      <c r="W990" s="73"/>
      <c r="X990" s="73"/>
    </row>
    <row r="991" spans="1:24" s="68" customFormat="1" x14ac:dyDescent="0.25">
      <c r="A991" s="71"/>
      <c r="B991" s="66"/>
      <c r="C991" s="67"/>
      <c r="D991" s="66"/>
      <c r="E991" s="66"/>
      <c r="F991" s="66"/>
      <c r="I991" s="69"/>
      <c r="J991" s="69"/>
      <c r="K991" s="69"/>
      <c r="L991" s="70"/>
      <c r="M991" s="69"/>
      <c r="N991" s="69"/>
      <c r="Q991" s="73"/>
      <c r="R991" s="73"/>
      <c r="S991" s="73"/>
      <c r="T991" s="73"/>
      <c r="U991" s="73"/>
      <c r="V991" s="73"/>
      <c r="W991" s="73"/>
      <c r="X991" s="73"/>
    </row>
    <row r="992" spans="1:24" s="68" customFormat="1" x14ac:dyDescent="0.25">
      <c r="A992" s="71"/>
      <c r="B992" s="66"/>
      <c r="C992" s="67"/>
      <c r="D992" s="66"/>
      <c r="E992" s="66"/>
      <c r="F992" s="66"/>
      <c r="I992" s="69"/>
      <c r="J992" s="69"/>
      <c r="K992" s="69"/>
      <c r="L992" s="70"/>
      <c r="M992" s="69"/>
      <c r="N992" s="69"/>
      <c r="Q992" s="73"/>
      <c r="R992" s="73"/>
      <c r="S992" s="73"/>
      <c r="T992" s="73"/>
      <c r="U992" s="73"/>
      <c r="V992" s="73"/>
      <c r="W992" s="73"/>
      <c r="X992" s="73"/>
    </row>
    <row r="993" spans="1:24" s="68" customFormat="1" x14ac:dyDescent="0.25">
      <c r="A993" s="71"/>
      <c r="B993" s="66"/>
      <c r="C993" s="67"/>
      <c r="D993" s="66"/>
      <c r="E993" s="66"/>
      <c r="F993" s="66"/>
      <c r="I993" s="69"/>
      <c r="J993" s="69"/>
      <c r="K993" s="69"/>
      <c r="L993" s="70"/>
      <c r="M993" s="69"/>
      <c r="N993" s="69"/>
      <c r="Q993" s="73"/>
      <c r="R993" s="73"/>
      <c r="S993" s="73"/>
      <c r="T993" s="73"/>
      <c r="U993" s="73"/>
      <c r="V993" s="73"/>
      <c r="W993" s="73"/>
      <c r="X993" s="73"/>
    </row>
    <row r="994" spans="1:24" s="68" customFormat="1" x14ac:dyDescent="0.25">
      <c r="A994" s="71"/>
      <c r="B994" s="66"/>
      <c r="C994" s="67"/>
      <c r="D994" s="66"/>
      <c r="E994" s="66"/>
      <c r="F994" s="66"/>
      <c r="I994" s="69"/>
      <c r="J994" s="69"/>
      <c r="K994" s="69"/>
      <c r="L994" s="70"/>
      <c r="M994" s="69"/>
      <c r="N994" s="69"/>
      <c r="Q994" s="73"/>
      <c r="R994" s="73"/>
      <c r="S994" s="73"/>
      <c r="T994" s="73"/>
      <c r="U994" s="73"/>
      <c r="V994" s="73"/>
      <c r="W994" s="73"/>
      <c r="X994" s="73"/>
    </row>
    <row r="995" spans="1:24" s="68" customFormat="1" x14ac:dyDescent="0.25">
      <c r="A995" s="71"/>
      <c r="B995" s="66"/>
      <c r="C995" s="67"/>
      <c r="D995" s="66"/>
      <c r="E995" s="66"/>
      <c r="F995" s="66"/>
      <c r="I995" s="69"/>
      <c r="J995" s="69"/>
      <c r="K995" s="69"/>
      <c r="L995" s="70"/>
      <c r="M995" s="69"/>
      <c r="N995" s="69"/>
      <c r="Q995" s="73"/>
      <c r="R995" s="73"/>
      <c r="S995" s="73"/>
      <c r="T995" s="73"/>
      <c r="U995" s="73"/>
      <c r="V995" s="73"/>
      <c r="W995" s="73"/>
      <c r="X995" s="73"/>
    </row>
    <row r="996" spans="1:24" s="68" customFormat="1" x14ac:dyDescent="0.25">
      <c r="A996" s="71"/>
      <c r="B996" s="66"/>
      <c r="C996" s="67"/>
      <c r="D996" s="66"/>
      <c r="E996" s="66"/>
      <c r="F996" s="66"/>
      <c r="I996" s="69"/>
      <c r="J996" s="69"/>
      <c r="K996" s="69"/>
      <c r="L996" s="70"/>
      <c r="M996" s="69"/>
      <c r="N996" s="69"/>
      <c r="Q996" s="73"/>
      <c r="R996" s="73"/>
      <c r="S996" s="73"/>
      <c r="T996" s="73"/>
      <c r="U996" s="73"/>
      <c r="V996" s="73"/>
      <c r="W996" s="73"/>
      <c r="X996" s="73"/>
    </row>
    <row r="997" spans="1:24" s="68" customFormat="1" x14ac:dyDescent="0.25">
      <c r="A997" s="71"/>
      <c r="B997" s="66"/>
      <c r="C997" s="67"/>
      <c r="D997" s="66"/>
      <c r="E997" s="66"/>
      <c r="F997" s="66"/>
      <c r="I997" s="69"/>
      <c r="J997" s="69"/>
      <c r="K997" s="69"/>
      <c r="L997" s="70"/>
      <c r="M997" s="69"/>
      <c r="N997" s="69"/>
      <c r="Q997" s="73"/>
      <c r="R997" s="73"/>
      <c r="S997" s="73"/>
      <c r="T997" s="73"/>
      <c r="U997" s="73"/>
      <c r="V997" s="73"/>
      <c r="W997" s="73"/>
      <c r="X997" s="73"/>
    </row>
    <row r="998" spans="1:24" s="68" customFormat="1" x14ac:dyDescent="0.25">
      <c r="A998" s="71"/>
      <c r="B998" s="66"/>
      <c r="C998" s="67"/>
      <c r="D998" s="66"/>
      <c r="E998" s="66"/>
      <c r="F998" s="66"/>
      <c r="I998" s="69"/>
      <c r="J998" s="69"/>
      <c r="K998" s="69"/>
      <c r="L998" s="70"/>
      <c r="M998" s="69"/>
      <c r="N998" s="69"/>
      <c r="Q998" s="73"/>
      <c r="R998" s="73"/>
      <c r="S998" s="73"/>
      <c r="T998" s="73"/>
      <c r="U998" s="73"/>
      <c r="V998" s="73"/>
      <c r="W998" s="73"/>
      <c r="X998" s="73"/>
    </row>
    <row r="999" spans="1:24" s="68" customFormat="1" x14ac:dyDescent="0.25">
      <c r="A999" s="71"/>
      <c r="B999" s="66"/>
      <c r="C999" s="67"/>
      <c r="D999" s="66"/>
      <c r="E999" s="66"/>
      <c r="F999" s="66"/>
      <c r="I999" s="69"/>
      <c r="J999" s="69"/>
      <c r="K999" s="69"/>
      <c r="L999" s="70"/>
      <c r="M999" s="69"/>
      <c r="N999" s="69"/>
      <c r="Q999" s="73"/>
      <c r="R999" s="73"/>
      <c r="S999" s="73"/>
      <c r="T999" s="73"/>
      <c r="U999" s="73"/>
      <c r="V999" s="73"/>
      <c r="W999" s="73"/>
      <c r="X999" s="73"/>
    </row>
    <row r="1000" spans="1:24" s="68" customFormat="1" x14ac:dyDescent="0.25">
      <c r="A1000" s="71"/>
      <c r="B1000" s="66"/>
      <c r="C1000" s="67"/>
      <c r="D1000" s="66"/>
      <c r="E1000" s="66"/>
      <c r="F1000" s="66"/>
      <c r="I1000" s="69"/>
      <c r="J1000" s="69"/>
      <c r="K1000" s="69"/>
      <c r="L1000" s="70"/>
      <c r="M1000" s="69"/>
      <c r="N1000" s="69"/>
      <c r="Q1000" s="73"/>
      <c r="R1000" s="73"/>
      <c r="S1000" s="73"/>
      <c r="T1000" s="73"/>
      <c r="U1000" s="73"/>
      <c r="V1000" s="73"/>
      <c r="W1000" s="73"/>
      <c r="X1000" s="73"/>
    </row>
    <row r="1001" spans="1:24" s="68" customFormat="1" x14ac:dyDescent="0.25">
      <c r="A1001" s="71"/>
      <c r="B1001" s="66"/>
      <c r="C1001" s="67"/>
      <c r="D1001" s="66"/>
      <c r="E1001" s="66"/>
      <c r="F1001" s="66"/>
      <c r="I1001" s="69"/>
      <c r="J1001" s="69"/>
      <c r="K1001" s="69"/>
      <c r="L1001" s="70"/>
      <c r="M1001" s="69"/>
      <c r="N1001" s="69"/>
      <c r="Q1001" s="73"/>
      <c r="R1001" s="73"/>
      <c r="S1001" s="73"/>
      <c r="T1001" s="73"/>
      <c r="U1001" s="73"/>
      <c r="V1001" s="73"/>
      <c r="W1001" s="73"/>
      <c r="X1001" s="73"/>
    </row>
    <row r="1002" spans="1:24" s="68" customFormat="1" x14ac:dyDescent="0.25">
      <c r="A1002" s="71"/>
      <c r="B1002" s="66"/>
      <c r="C1002" s="67"/>
      <c r="D1002" s="66"/>
      <c r="E1002" s="66"/>
      <c r="F1002" s="66"/>
      <c r="I1002" s="69"/>
      <c r="J1002" s="69"/>
      <c r="K1002" s="69"/>
      <c r="L1002" s="70"/>
      <c r="M1002" s="69"/>
      <c r="N1002" s="69"/>
      <c r="Q1002" s="73"/>
      <c r="R1002" s="73"/>
      <c r="S1002" s="73"/>
      <c r="T1002" s="73"/>
      <c r="U1002" s="73"/>
      <c r="V1002" s="73"/>
      <c r="W1002" s="73"/>
      <c r="X1002" s="73"/>
    </row>
    <row r="1003" spans="1:24" s="68" customFormat="1" x14ac:dyDescent="0.25">
      <c r="A1003" s="71"/>
      <c r="B1003" s="66"/>
      <c r="C1003" s="67"/>
      <c r="D1003" s="66"/>
      <c r="E1003" s="66"/>
      <c r="F1003" s="66"/>
      <c r="I1003" s="69"/>
      <c r="J1003" s="69"/>
      <c r="K1003" s="69"/>
      <c r="L1003" s="70"/>
      <c r="M1003" s="69"/>
      <c r="N1003" s="69"/>
      <c r="Q1003" s="73"/>
      <c r="R1003" s="73"/>
      <c r="S1003" s="73"/>
      <c r="T1003" s="73"/>
      <c r="U1003" s="73"/>
      <c r="V1003" s="73"/>
      <c r="W1003" s="73"/>
      <c r="X1003" s="73"/>
    </row>
    <row r="1004" spans="1:24" s="68" customFormat="1" x14ac:dyDescent="0.25">
      <c r="A1004" s="71"/>
      <c r="B1004" s="66"/>
      <c r="C1004" s="67"/>
      <c r="D1004" s="66"/>
      <c r="E1004" s="66"/>
      <c r="F1004" s="66"/>
      <c r="I1004" s="69"/>
      <c r="J1004" s="69"/>
      <c r="K1004" s="69"/>
      <c r="L1004" s="70"/>
      <c r="M1004" s="69"/>
      <c r="N1004" s="69"/>
      <c r="Q1004" s="73"/>
      <c r="R1004" s="73"/>
      <c r="S1004" s="73"/>
      <c r="T1004" s="73"/>
      <c r="U1004" s="73"/>
      <c r="V1004" s="73"/>
      <c r="W1004" s="73"/>
      <c r="X1004" s="73"/>
    </row>
    <row r="1005" spans="1:24" s="68" customFormat="1" x14ac:dyDescent="0.25">
      <c r="A1005" s="71"/>
      <c r="B1005" s="66"/>
      <c r="C1005" s="67"/>
      <c r="D1005" s="66"/>
      <c r="E1005" s="66"/>
      <c r="F1005" s="66"/>
      <c r="I1005" s="69"/>
      <c r="J1005" s="69"/>
      <c r="K1005" s="69"/>
      <c r="L1005" s="70"/>
      <c r="M1005" s="69"/>
      <c r="N1005" s="69"/>
      <c r="Q1005" s="73"/>
      <c r="R1005" s="73"/>
      <c r="S1005" s="73"/>
      <c r="T1005" s="73"/>
      <c r="U1005" s="73"/>
      <c r="V1005" s="73"/>
      <c r="W1005" s="73"/>
      <c r="X1005" s="73"/>
    </row>
    <row r="1006" spans="1:24" s="68" customFormat="1" x14ac:dyDescent="0.25">
      <c r="A1006" s="71"/>
      <c r="B1006" s="66"/>
      <c r="C1006" s="67"/>
      <c r="D1006" s="66"/>
      <c r="E1006" s="66"/>
      <c r="F1006" s="66"/>
      <c r="I1006" s="69"/>
      <c r="J1006" s="69"/>
      <c r="K1006" s="69"/>
      <c r="L1006" s="70"/>
      <c r="M1006" s="69"/>
      <c r="N1006" s="69"/>
      <c r="Q1006" s="73"/>
      <c r="R1006" s="73"/>
      <c r="S1006" s="73"/>
      <c r="T1006" s="73"/>
      <c r="U1006" s="73"/>
      <c r="V1006" s="73"/>
      <c r="W1006" s="73"/>
      <c r="X1006" s="73"/>
    </row>
    <row r="1007" spans="1:24" s="68" customFormat="1" x14ac:dyDescent="0.25">
      <c r="A1007" s="71"/>
      <c r="B1007" s="66"/>
      <c r="C1007" s="67"/>
      <c r="D1007" s="66"/>
      <c r="E1007" s="66"/>
      <c r="F1007" s="66"/>
      <c r="I1007" s="69"/>
      <c r="J1007" s="69"/>
      <c r="K1007" s="69"/>
      <c r="L1007" s="70"/>
      <c r="M1007" s="69"/>
      <c r="N1007" s="69"/>
      <c r="Q1007" s="73"/>
      <c r="R1007" s="73"/>
      <c r="S1007" s="73"/>
      <c r="T1007" s="73"/>
      <c r="U1007" s="73"/>
      <c r="V1007" s="73"/>
      <c r="W1007" s="73"/>
      <c r="X1007" s="73"/>
    </row>
    <row r="1008" spans="1:24" s="68" customFormat="1" x14ac:dyDescent="0.25">
      <c r="A1008" s="71"/>
      <c r="B1008" s="66"/>
      <c r="C1008" s="67"/>
      <c r="D1008" s="66"/>
      <c r="E1008" s="66"/>
      <c r="F1008" s="66"/>
      <c r="I1008" s="69"/>
      <c r="J1008" s="69"/>
      <c r="K1008" s="69"/>
      <c r="L1008" s="70"/>
      <c r="M1008" s="69"/>
      <c r="N1008" s="69"/>
      <c r="Q1008" s="73"/>
      <c r="R1008" s="73"/>
      <c r="S1008" s="73"/>
      <c r="T1008" s="73"/>
      <c r="U1008" s="73"/>
      <c r="V1008" s="73"/>
      <c r="W1008" s="73"/>
      <c r="X1008" s="73"/>
    </row>
    <row r="1009" spans="1:24" s="68" customFormat="1" x14ac:dyDescent="0.25">
      <c r="A1009" s="71"/>
      <c r="B1009" s="66"/>
      <c r="C1009" s="67"/>
      <c r="D1009" s="66"/>
      <c r="E1009" s="66"/>
      <c r="F1009" s="66"/>
      <c r="I1009" s="69"/>
      <c r="J1009" s="69"/>
      <c r="K1009" s="69"/>
      <c r="L1009" s="70"/>
      <c r="M1009" s="69"/>
      <c r="N1009" s="69"/>
      <c r="Q1009" s="73"/>
      <c r="R1009" s="73"/>
      <c r="S1009" s="73"/>
      <c r="T1009" s="73"/>
      <c r="U1009" s="73"/>
      <c r="V1009" s="73"/>
      <c r="W1009" s="73"/>
      <c r="X1009" s="73"/>
    </row>
    <row r="1010" spans="1:24" s="68" customFormat="1" x14ac:dyDescent="0.25">
      <c r="A1010" s="71"/>
      <c r="B1010" s="66"/>
      <c r="C1010" s="67"/>
      <c r="D1010" s="66"/>
      <c r="E1010" s="66"/>
      <c r="F1010" s="66"/>
      <c r="I1010" s="69"/>
      <c r="J1010" s="69"/>
      <c r="K1010" s="69"/>
      <c r="L1010" s="70"/>
      <c r="M1010" s="69"/>
      <c r="N1010" s="69"/>
      <c r="Q1010" s="73"/>
      <c r="R1010" s="73"/>
      <c r="S1010" s="73"/>
      <c r="T1010" s="73"/>
      <c r="U1010" s="73"/>
      <c r="V1010" s="73"/>
      <c r="W1010" s="73"/>
      <c r="X1010" s="73"/>
    </row>
    <row r="1011" spans="1:24" s="68" customFormat="1" x14ac:dyDescent="0.25">
      <c r="A1011" s="71"/>
      <c r="B1011" s="66"/>
      <c r="C1011" s="67"/>
      <c r="D1011" s="66"/>
      <c r="E1011" s="66"/>
      <c r="F1011" s="66"/>
      <c r="I1011" s="69"/>
      <c r="J1011" s="69"/>
      <c r="K1011" s="69"/>
      <c r="L1011" s="70"/>
      <c r="M1011" s="69"/>
      <c r="N1011" s="69"/>
      <c r="Q1011" s="73"/>
      <c r="R1011" s="73"/>
      <c r="S1011" s="73"/>
      <c r="T1011" s="73"/>
      <c r="U1011" s="73"/>
      <c r="V1011" s="73"/>
      <c r="W1011" s="73"/>
      <c r="X1011" s="73"/>
    </row>
    <row r="1012" spans="1:24" s="68" customFormat="1" x14ac:dyDescent="0.25">
      <c r="A1012" s="71"/>
      <c r="B1012" s="66"/>
      <c r="C1012" s="67"/>
      <c r="D1012" s="66"/>
      <c r="E1012" s="66"/>
      <c r="F1012" s="66"/>
      <c r="I1012" s="69"/>
      <c r="J1012" s="69"/>
      <c r="K1012" s="69"/>
      <c r="L1012" s="70"/>
      <c r="M1012" s="69"/>
      <c r="N1012" s="69"/>
      <c r="Q1012" s="73"/>
      <c r="R1012" s="73"/>
      <c r="S1012" s="73"/>
      <c r="T1012" s="73"/>
      <c r="U1012" s="73"/>
      <c r="V1012" s="73"/>
      <c r="W1012" s="73"/>
      <c r="X1012" s="73"/>
    </row>
    <row r="1013" spans="1:24" s="68" customFormat="1" x14ac:dyDescent="0.25">
      <c r="A1013" s="71"/>
      <c r="B1013" s="66"/>
      <c r="C1013" s="67"/>
      <c r="D1013" s="66"/>
      <c r="E1013" s="66"/>
      <c r="F1013" s="66"/>
      <c r="I1013" s="69"/>
      <c r="J1013" s="69"/>
      <c r="K1013" s="69"/>
      <c r="L1013" s="70"/>
      <c r="M1013" s="69"/>
      <c r="N1013" s="69"/>
      <c r="Q1013" s="73"/>
      <c r="R1013" s="73"/>
      <c r="S1013" s="73"/>
      <c r="T1013" s="73"/>
      <c r="U1013" s="73"/>
      <c r="V1013" s="73"/>
      <c r="W1013" s="73"/>
      <c r="X1013" s="73"/>
    </row>
    <row r="1014" spans="1:24" s="68" customFormat="1" x14ac:dyDescent="0.25">
      <c r="A1014" s="71"/>
      <c r="B1014" s="66"/>
      <c r="C1014" s="67"/>
      <c r="D1014" s="66"/>
      <c r="E1014" s="66"/>
      <c r="F1014" s="66"/>
      <c r="I1014" s="69"/>
      <c r="J1014" s="69"/>
      <c r="K1014" s="69"/>
      <c r="L1014" s="70"/>
      <c r="M1014" s="69"/>
      <c r="N1014" s="69"/>
      <c r="Q1014" s="73"/>
      <c r="R1014" s="73"/>
      <c r="S1014" s="73"/>
      <c r="T1014" s="73"/>
      <c r="U1014" s="73"/>
      <c r="V1014" s="73"/>
      <c r="W1014" s="73"/>
      <c r="X1014" s="73"/>
    </row>
    <row r="1015" spans="1:24" s="68" customFormat="1" x14ac:dyDescent="0.25">
      <c r="A1015" s="71"/>
      <c r="B1015" s="66"/>
      <c r="C1015" s="67"/>
      <c r="D1015" s="66"/>
      <c r="E1015" s="66"/>
      <c r="F1015" s="66"/>
      <c r="I1015" s="69"/>
      <c r="J1015" s="69"/>
      <c r="K1015" s="69"/>
      <c r="L1015" s="70"/>
      <c r="M1015" s="69"/>
      <c r="N1015" s="69"/>
      <c r="Q1015" s="73"/>
      <c r="R1015" s="73"/>
      <c r="S1015" s="73"/>
      <c r="T1015" s="73"/>
      <c r="U1015" s="73"/>
      <c r="V1015" s="73"/>
      <c r="W1015" s="73"/>
      <c r="X1015" s="73"/>
    </row>
    <row r="1016" spans="1:24" s="68" customFormat="1" x14ac:dyDescent="0.25">
      <c r="A1016" s="71"/>
      <c r="B1016" s="66"/>
      <c r="C1016" s="67"/>
      <c r="D1016" s="66"/>
      <c r="E1016" s="66"/>
      <c r="F1016" s="66"/>
      <c r="I1016" s="69"/>
      <c r="J1016" s="69"/>
      <c r="K1016" s="69"/>
      <c r="L1016" s="70"/>
      <c r="M1016" s="69"/>
      <c r="N1016" s="69"/>
      <c r="Q1016" s="73"/>
      <c r="R1016" s="73"/>
      <c r="S1016" s="73"/>
      <c r="T1016" s="73"/>
      <c r="U1016" s="73"/>
      <c r="V1016" s="73"/>
      <c r="W1016" s="73"/>
      <c r="X1016" s="73"/>
    </row>
    <row r="1017" spans="1:24" s="68" customFormat="1" x14ac:dyDescent="0.25">
      <c r="A1017" s="71"/>
      <c r="B1017" s="66"/>
      <c r="C1017" s="67"/>
      <c r="D1017" s="66"/>
      <c r="E1017" s="66"/>
      <c r="F1017" s="66"/>
      <c r="I1017" s="69"/>
      <c r="J1017" s="69"/>
      <c r="K1017" s="69"/>
      <c r="L1017" s="70"/>
      <c r="M1017" s="69"/>
      <c r="N1017" s="69"/>
      <c r="Q1017" s="73"/>
      <c r="R1017" s="73"/>
      <c r="S1017" s="73"/>
      <c r="T1017" s="73"/>
      <c r="U1017" s="73"/>
      <c r="V1017" s="73"/>
      <c r="W1017" s="73"/>
      <c r="X1017" s="73"/>
    </row>
    <row r="1018" spans="1:24" s="68" customFormat="1" x14ac:dyDescent="0.25">
      <c r="A1018" s="71"/>
      <c r="B1018" s="66"/>
      <c r="C1018" s="67"/>
      <c r="D1018" s="66"/>
      <c r="E1018" s="66"/>
      <c r="F1018" s="66"/>
      <c r="I1018" s="69"/>
      <c r="J1018" s="69"/>
      <c r="K1018" s="69"/>
      <c r="L1018" s="70"/>
      <c r="M1018" s="69"/>
      <c r="N1018" s="69"/>
      <c r="Q1018" s="73"/>
      <c r="R1018" s="73"/>
      <c r="S1018" s="73"/>
      <c r="T1018" s="73"/>
      <c r="U1018" s="73"/>
      <c r="V1018" s="73"/>
      <c r="W1018" s="73"/>
      <c r="X1018" s="73"/>
    </row>
    <row r="1019" spans="1:24" s="68" customFormat="1" x14ac:dyDescent="0.25">
      <c r="A1019" s="71"/>
      <c r="B1019" s="66"/>
      <c r="C1019" s="67"/>
      <c r="D1019" s="66"/>
      <c r="E1019" s="66"/>
      <c r="F1019" s="66"/>
      <c r="I1019" s="69"/>
      <c r="J1019" s="69"/>
      <c r="K1019" s="69"/>
      <c r="L1019" s="70"/>
      <c r="M1019" s="69"/>
      <c r="N1019" s="69"/>
      <c r="Q1019" s="73"/>
      <c r="R1019" s="73"/>
      <c r="S1019" s="73"/>
      <c r="T1019" s="73"/>
      <c r="U1019" s="73"/>
      <c r="V1019" s="73"/>
      <c r="W1019" s="73"/>
      <c r="X1019" s="73"/>
    </row>
    <row r="1020" spans="1:24" s="68" customFormat="1" x14ac:dyDescent="0.25">
      <c r="A1020" s="71"/>
      <c r="B1020" s="66"/>
      <c r="C1020" s="67"/>
      <c r="D1020" s="66"/>
      <c r="E1020" s="66"/>
      <c r="F1020" s="66"/>
      <c r="I1020" s="69"/>
      <c r="J1020" s="69"/>
      <c r="K1020" s="69"/>
      <c r="L1020" s="70"/>
      <c r="M1020" s="69"/>
      <c r="N1020" s="69"/>
      <c r="Q1020" s="73"/>
      <c r="R1020" s="73"/>
      <c r="S1020" s="73"/>
      <c r="T1020" s="73"/>
      <c r="U1020" s="73"/>
      <c r="V1020" s="73"/>
      <c r="W1020" s="73"/>
      <c r="X1020" s="73"/>
    </row>
    <row r="1021" spans="1:24" s="68" customFormat="1" x14ac:dyDescent="0.25">
      <c r="A1021" s="71"/>
      <c r="B1021" s="66"/>
      <c r="C1021" s="67"/>
      <c r="D1021" s="66"/>
      <c r="E1021" s="66"/>
      <c r="F1021" s="66"/>
      <c r="I1021" s="69"/>
      <c r="J1021" s="69"/>
      <c r="K1021" s="69"/>
      <c r="L1021" s="70"/>
      <c r="M1021" s="69"/>
      <c r="N1021" s="69"/>
      <c r="Q1021" s="73"/>
      <c r="R1021" s="73"/>
      <c r="S1021" s="73"/>
      <c r="T1021" s="73"/>
      <c r="U1021" s="73"/>
      <c r="V1021" s="73"/>
      <c r="W1021" s="73"/>
      <c r="X1021" s="73"/>
    </row>
    <row r="1022" spans="1:24" s="68" customFormat="1" x14ac:dyDescent="0.25">
      <c r="A1022" s="71"/>
      <c r="B1022" s="66"/>
      <c r="C1022" s="67"/>
      <c r="D1022" s="66"/>
      <c r="E1022" s="66"/>
      <c r="F1022" s="66"/>
      <c r="I1022" s="69"/>
      <c r="J1022" s="69"/>
      <c r="K1022" s="69"/>
      <c r="L1022" s="70"/>
      <c r="M1022" s="69"/>
      <c r="N1022" s="69"/>
      <c r="Q1022" s="73"/>
      <c r="R1022" s="73"/>
      <c r="S1022" s="73"/>
      <c r="T1022" s="73"/>
      <c r="U1022" s="73"/>
      <c r="V1022" s="73"/>
      <c r="W1022" s="73"/>
      <c r="X1022" s="73"/>
    </row>
    <row r="1023" spans="1:24" s="68" customFormat="1" x14ac:dyDescent="0.25">
      <c r="A1023" s="71"/>
      <c r="B1023" s="66"/>
      <c r="C1023" s="67"/>
      <c r="D1023" s="66"/>
      <c r="E1023" s="66"/>
      <c r="F1023" s="66"/>
      <c r="I1023" s="69"/>
      <c r="J1023" s="69"/>
      <c r="K1023" s="69"/>
      <c r="L1023" s="70"/>
      <c r="M1023" s="69"/>
      <c r="N1023" s="69"/>
      <c r="Q1023" s="73"/>
      <c r="R1023" s="73"/>
      <c r="S1023" s="73"/>
      <c r="T1023" s="73"/>
      <c r="U1023" s="73"/>
      <c r="V1023" s="73"/>
      <c r="W1023" s="73"/>
      <c r="X1023" s="73"/>
    </row>
    <row r="1024" spans="1:24" s="68" customFormat="1" x14ac:dyDescent="0.25">
      <c r="A1024" s="71"/>
      <c r="B1024" s="66"/>
      <c r="C1024" s="67"/>
      <c r="D1024" s="66"/>
      <c r="E1024" s="66"/>
      <c r="F1024" s="66"/>
      <c r="I1024" s="69"/>
      <c r="J1024" s="69"/>
      <c r="K1024" s="69"/>
      <c r="L1024" s="70"/>
      <c r="M1024" s="69"/>
      <c r="N1024" s="69"/>
      <c r="Q1024" s="73"/>
      <c r="R1024" s="73"/>
      <c r="S1024" s="73"/>
      <c r="T1024" s="73"/>
      <c r="U1024" s="73"/>
      <c r="V1024" s="73"/>
      <c r="W1024" s="73"/>
      <c r="X1024" s="73"/>
    </row>
    <row r="1025" spans="1:24" s="68" customFormat="1" x14ac:dyDescent="0.25">
      <c r="A1025" s="71"/>
      <c r="B1025" s="66"/>
      <c r="C1025" s="67"/>
      <c r="D1025" s="66"/>
      <c r="E1025" s="66"/>
      <c r="F1025" s="66"/>
      <c r="I1025" s="69"/>
      <c r="J1025" s="69"/>
      <c r="K1025" s="69"/>
      <c r="L1025" s="70"/>
      <c r="M1025" s="69"/>
      <c r="N1025" s="69"/>
      <c r="Q1025" s="73"/>
      <c r="R1025" s="73"/>
      <c r="S1025" s="73"/>
      <c r="T1025" s="73"/>
      <c r="U1025" s="73"/>
      <c r="V1025" s="73"/>
      <c r="W1025" s="73"/>
      <c r="X1025" s="73"/>
    </row>
    <row r="1026" spans="1:24" s="68" customFormat="1" x14ac:dyDescent="0.25">
      <c r="A1026" s="71"/>
      <c r="B1026" s="66"/>
      <c r="C1026" s="67"/>
      <c r="D1026" s="66"/>
      <c r="E1026" s="66"/>
      <c r="F1026" s="66"/>
      <c r="I1026" s="69"/>
      <c r="J1026" s="69"/>
      <c r="K1026" s="69"/>
      <c r="L1026" s="70"/>
      <c r="M1026" s="69"/>
      <c r="N1026" s="69"/>
      <c r="Q1026" s="73"/>
      <c r="R1026" s="73"/>
      <c r="S1026" s="73"/>
      <c r="T1026" s="73"/>
      <c r="U1026" s="73"/>
      <c r="V1026" s="73"/>
      <c r="W1026" s="73"/>
      <c r="X1026" s="73"/>
    </row>
    <row r="1027" spans="1:24" s="68" customFormat="1" x14ac:dyDescent="0.25">
      <c r="A1027" s="71"/>
      <c r="B1027" s="66"/>
      <c r="C1027" s="67"/>
      <c r="D1027" s="66"/>
      <c r="E1027" s="66"/>
      <c r="F1027" s="66"/>
      <c r="I1027" s="69"/>
      <c r="J1027" s="69"/>
      <c r="K1027" s="69"/>
      <c r="L1027" s="70"/>
      <c r="M1027" s="69"/>
      <c r="N1027" s="69"/>
      <c r="Q1027" s="73"/>
      <c r="R1027" s="73"/>
      <c r="S1027" s="73"/>
      <c r="T1027" s="73"/>
      <c r="U1027" s="73"/>
      <c r="V1027" s="73"/>
      <c r="W1027" s="73"/>
      <c r="X1027" s="73"/>
    </row>
    <row r="1028" spans="1:24" s="68" customFormat="1" x14ac:dyDescent="0.25">
      <c r="A1028" s="71"/>
      <c r="B1028" s="66"/>
      <c r="C1028" s="67"/>
      <c r="D1028" s="66"/>
      <c r="E1028" s="66"/>
      <c r="F1028" s="66"/>
      <c r="I1028" s="69"/>
      <c r="J1028" s="69"/>
      <c r="K1028" s="69"/>
      <c r="L1028" s="70"/>
      <c r="M1028" s="69"/>
      <c r="N1028" s="69"/>
      <c r="Q1028" s="73"/>
      <c r="R1028" s="73"/>
      <c r="S1028" s="73"/>
      <c r="T1028" s="73"/>
      <c r="U1028" s="73"/>
      <c r="V1028" s="73"/>
      <c r="W1028" s="73"/>
      <c r="X1028" s="73"/>
    </row>
    <row r="1029" spans="1:24" s="68" customFormat="1" x14ac:dyDescent="0.25">
      <c r="A1029" s="71"/>
      <c r="B1029" s="66"/>
      <c r="C1029" s="67"/>
      <c r="D1029" s="66"/>
      <c r="E1029" s="66"/>
      <c r="F1029" s="66"/>
      <c r="I1029" s="69"/>
      <c r="J1029" s="69"/>
      <c r="K1029" s="69"/>
      <c r="L1029" s="70"/>
      <c r="M1029" s="69"/>
      <c r="N1029" s="69"/>
      <c r="Q1029" s="73"/>
      <c r="R1029" s="73"/>
      <c r="S1029" s="73"/>
      <c r="T1029" s="73"/>
      <c r="U1029" s="73"/>
      <c r="V1029" s="73"/>
      <c r="W1029" s="73"/>
      <c r="X1029" s="73"/>
    </row>
    <row r="1030" spans="1:24" s="68" customFormat="1" x14ac:dyDescent="0.25">
      <c r="A1030" s="71"/>
      <c r="B1030" s="66"/>
      <c r="C1030" s="67"/>
      <c r="D1030" s="66"/>
      <c r="E1030" s="66"/>
      <c r="F1030" s="66"/>
      <c r="I1030" s="69"/>
      <c r="J1030" s="69"/>
      <c r="K1030" s="69"/>
      <c r="L1030" s="70"/>
      <c r="M1030" s="69"/>
      <c r="N1030" s="69"/>
      <c r="Q1030" s="73"/>
      <c r="R1030" s="73"/>
      <c r="S1030" s="73"/>
      <c r="T1030" s="73"/>
      <c r="U1030" s="73"/>
      <c r="V1030" s="73"/>
      <c r="W1030" s="73"/>
      <c r="X1030" s="73"/>
    </row>
    <row r="1031" spans="1:24" s="68" customFormat="1" x14ac:dyDescent="0.25">
      <c r="A1031" s="71"/>
      <c r="B1031" s="66"/>
      <c r="C1031" s="67"/>
      <c r="D1031" s="66"/>
      <c r="E1031" s="66"/>
      <c r="F1031" s="66"/>
      <c r="I1031" s="69"/>
      <c r="J1031" s="69"/>
      <c r="K1031" s="69"/>
      <c r="L1031" s="70"/>
      <c r="M1031" s="69"/>
      <c r="N1031" s="69"/>
      <c r="Q1031" s="73"/>
      <c r="R1031" s="73"/>
      <c r="S1031" s="73"/>
      <c r="T1031" s="73"/>
      <c r="U1031" s="73"/>
      <c r="V1031" s="73"/>
      <c r="W1031" s="73"/>
      <c r="X1031" s="73"/>
    </row>
    <row r="1032" spans="1:24" s="68" customFormat="1" x14ac:dyDescent="0.25">
      <c r="A1032" s="71"/>
      <c r="B1032" s="66"/>
      <c r="C1032" s="67"/>
      <c r="D1032" s="66"/>
      <c r="E1032" s="66"/>
      <c r="F1032" s="66"/>
      <c r="I1032" s="69"/>
      <c r="J1032" s="69"/>
      <c r="K1032" s="69"/>
      <c r="L1032" s="70"/>
      <c r="M1032" s="69"/>
      <c r="N1032" s="69"/>
      <c r="Q1032" s="73"/>
      <c r="R1032" s="73"/>
      <c r="S1032" s="73"/>
      <c r="T1032" s="73"/>
      <c r="U1032" s="73"/>
      <c r="V1032" s="73"/>
      <c r="W1032" s="73"/>
      <c r="X1032" s="73"/>
    </row>
    <row r="1033" spans="1:24" s="68" customFormat="1" x14ac:dyDescent="0.25">
      <c r="A1033" s="71"/>
      <c r="B1033" s="66"/>
      <c r="C1033" s="67"/>
      <c r="D1033" s="66"/>
      <c r="E1033" s="66"/>
      <c r="F1033" s="66"/>
      <c r="I1033" s="69"/>
      <c r="J1033" s="69"/>
      <c r="K1033" s="69"/>
      <c r="L1033" s="70"/>
      <c r="M1033" s="69"/>
      <c r="N1033" s="69"/>
      <c r="Q1033" s="73"/>
      <c r="R1033" s="73"/>
      <c r="S1033" s="73"/>
      <c r="T1033" s="73"/>
      <c r="U1033" s="73"/>
      <c r="V1033" s="73"/>
      <c r="W1033" s="73"/>
      <c r="X1033" s="73"/>
    </row>
    <row r="1034" spans="1:24" s="68" customFormat="1" x14ac:dyDescent="0.25">
      <c r="A1034" s="71"/>
      <c r="B1034" s="66"/>
      <c r="C1034" s="67"/>
      <c r="D1034" s="66"/>
      <c r="E1034" s="66"/>
      <c r="F1034" s="66"/>
      <c r="I1034" s="69"/>
      <c r="J1034" s="69"/>
      <c r="K1034" s="69"/>
      <c r="L1034" s="70"/>
      <c r="M1034" s="69"/>
      <c r="N1034" s="69"/>
      <c r="Q1034" s="73"/>
      <c r="R1034" s="73"/>
      <c r="S1034" s="73"/>
      <c r="T1034" s="73"/>
      <c r="U1034" s="73"/>
      <c r="V1034" s="73"/>
      <c r="W1034" s="73"/>
      <c r="X1034" s="73"/>
    </row>
    <row r="1035" spans="1:24" s="68" customFormat="1" x14ac:dyDescent="0.25">
      <c r="A1035" s="71"/>
      <c r="B1035" s="66"/>
      <c r="C1035" s="67"/>
      <c r="D1035" s="66"/>
      <c r="E1035" s="66"/>
      <c r="F1035" s="66"/>
      <c r="I1035" s="69"/>
      <c r="J1035" s="69"/>
      <c r="K1035" s="69"/>
      <c r="L1035" s="70"/>
      <c r="M1035" s="69"/>
      <c r="N1035" s="69"/>
      <c r="Q1035" s="73"/>
      <c r="R1035" s="73"/>
      <c r="S1035" s="73"/>
      <c r="T1035" s="73"/>
      <c r="U1035" s="73"/>
      <c r="V1035" s="73"/>
      <c r="W1035" s="73"/>
      <c r="X1035" s="73"/>
    </row>
    <row r="1036" spans="1:24" s="68" customFormat="1" x14ac:dyDescent="0.25">
      <c r="A1036" s="71"/>
      <c r="B1036" s="66"/>
      <c r="C1036" s="67"/>
      <c r="D1036" s="66"/>
      <c r="E1036" s="66"/>
      <c r="F1036" s="66"/>
      <c r="I1036" s="69"/>
      <c r="J1036" s="69"/>
      <c r="K1036" s="69"/>
      <c r="L1036" s="70"/>
      <c r="M1036" s="69"/>
      <c r="N1036" s="69"/>
      <c r="Q1036" s="73"/>
      <c r="R1036" s="73"/>
      <c r="S1036" s="73"/>
      <c r="T1036" s="73"/>
      <c r="U1036" s="73"/>
      <c r="V1036" s="73"/>
      <c r="W1036" s="73"/>
      <c r="X1036" s="73"/>
    </row>
    <row r="1037" spans="1:24" s="68" customFormat="1" x14ac:dyDescent="0.25">
      <c r="A1037" s="71"/>
      <c r="B1037" s="66"/>
      <c r="C1037" s="67"/>
      <c r="D1037" s="66"/>
      <c r="E1037" s="66"/>
      <c r="F1037" s="66"/>
      <c r="I1037" s="69"/>
      <c r="J1037" s="69"/>
      <c r="K1037" s="69"/>
      <c r="L1037" s="70"/>
      <c r="M1037" s="69"/>
      <c r="N1037" s="69"/>
      <c r="Q1037" s="73"/>
      <c r="R1037" s="73"/>
      <c r="S1037" s="73"/>
      <c r="T1037" s="73"/>
      <c r="U1037" s="73"/>
      <c r="V1037" s="73"/>
      <c r="W1037" s="73"/>
      <c r="X1037" s="73"/>
    </row>
    <row r="1038" spans="1:24" s="68" customFormat="1" x14ac:dyDescent="0.25">
      <c r="A1038" s="71"/>
      <c r="B1038" s="66"/>
      <c r="C1038" s="67"/>
      <c r="D1038" s="66"/>
      <c r="E1038" s="66"/>
      <c r="F1038" s="66"/>
      <c r="I1038" s="69"/>
      <c r="J1038" s="69"/>
      <c r="K1038" s="69"/>
      <c r="L1038" s="70"/>
      <c r="M1038" s="69"/>
      <c r="N1038" s="69"/>
      <c r="Q1038" s="73"/>
      <c r="R1038" s="73"/>
      <c r="S1038" s="73"/>
      <c r="T1038" s="73"/>
      <c r="U1038" s="73"/>
      <c r="V1038" s="73"/>
      <c r="W1038" s="73"/>
      <c r="X1038" s="73"/>
    </row>
    <row r="1039" spans="1:24" s="68" customFormat="1" x14ac:dyDescent="0.25">
      <c r="A1039" s="71"/>
      <c r="B1039" s="66"/>
      <c r="C1039" s="67"/>
      <c r="D1039" s="66"/>
      <c r="E1039" s="66"/>
      <c r="F1039" s="66"/>
      <c r="I1039" s="69"/>
      <c r="J1039" s="69"/>
      <c r="K1039" s="69"/>
      <c r="L1039" s="70"/>
      <c r="M1039" s="69"/>
      <c r="N1039" s="69"/>
      <c r="Q1039" s="73"/>
      <c r="R1039" s="73"/>
      <c r="S1039" s="73"/>
      <c r="T1039" s="73"/>
      <c r="U1039" s="73"/>
      <c r="V1039" s="73"/>
      <c r="W1039" s="73"/>
      <c r="X1039" s="73"/>
    </row>
    <row r="1040" spans="1:24" s="68" customFormat="1" x14ac:dyDescent="0.25">
      <c r="A1040" s="71"/>
      <c r="B1040" s="66"/>
      <c r="C1040" s="67"/>
      <c r="D1040" s="66"/>
      <c r="E1040" s="66"/>
      <c r="F1040" s="66"/>
      <c r="I1040" s="69"/>
      <c r="J1040" s="69"/>
      <c r="K1040" s="69"/>
      <c r="L1040" s="70"/>
      <c r="M1040" s="69"/>
      <c r="N1040" s="69"/>
      <c r="Q1040" s="73"/>
      <c r="R1040" s="73"/>
      <c r="S1040" s="73"/>
      <c r="T1040" s="73"/>
      <c r="U1040" s="73"/>
      <c r="V1040" s="73"/>
      <c r="W1040" s="73"/>
      <c r="X1040" s="73"/>
    </row>
    <row r="1041" spans="1:24" s="68" customFormat="1" x14ac:dyDescent="0.25">
      <c r="A1041" s="71"/>
      <c r="B1041" s="66"/>
      <c r="C1041" s="67"/>
      <c r="D1041" s="66"/>
      <c r="E1041" s="66"/>
      <c r="F1041" s="66"/>
      <c r="I1041" s="69"/>
      <c r="J1041" s="69"/>
      <c r="K1041" s="69"/>
      <c r="L1041" s="70"/>
      <c r="M1041" s="69"/>
      <c r="N1041" s="69"/>
      <c r="Q1041" s="73"/>
      <c r="R1041" s="73"/>
      <c r="S1041" s="73"/>
      <c r="T1041" s="73"/>
      <c r="U1041" s="73"/>
      <c r="V1041" s="73"/>
      <c r="W1041" s="73"/>
      <c r="X1041" s="73"/>
    </row>
    <row r="1042" spans="1:24" s="68" customFormat="1" x14ac:dyDescent="0.25">
      <c r="A1042" s="71"/>
      <c r="B1042" s="66"/>
      <c r="C1042" s="67"/>
      <c r="D1042" s="66"/>
      <c r="E1042" s="66"/>
      <c r="F1042" s="66"/>
      <c r="I1042" s="69"/>
      <c r="J1042" s="69"/>
      <c r="K1042" s="69"/>
      <c r="L1042" s="70"/>
      <c r="M1042" s="69"/>
      <c r="N1042" s="69"/>
      <c r="Q1042" s="73"/>
      <c r="R1042" s="73"/>
      <c r="S1042" s="73"/>
      <c r="T1042" s="73"/>
      <c r="U1042" s="73"/>
      <c r="V1042" s="73"/>
      <c r="W1042" s="73"/>
      <c r="X1042" s="73"/>
    </row>
    <row r="1043" spans="1:24" s="68" customFormat="1" x14ac:dyDescent="0.25">
      <c r="A1043" s="71"/>
      <c r="B1043" s="66"/>
      <c r="C1043" s="67"/>
      <c r="D1043" s="66"/>
      <c r="E1043" s="66"/>
      <c r="F1043" s="66"/>
      <c r="I1043" s="69"/>
      <c r="J1043" s="69"/>
      <c r="K1043" s="69"/>
      <c r="L1043" s="70"/>
      <c r="M1043" s="69"/>
      <c r="N1043" s="69"/>
      <c r="Q1043" s="73"/>
      <c r="R1043" s="73"/>
      <c r="S1043" s="73"/>
      <c r="T1043" s="73"/>
      <c r="U1043" s="73"/>
      <c r="V1043" s="73"/>
      <c r="W1043" s="73"/>
      <c r="X1043" s="73"/>
    </row>
    <row r="1044" spans="1:24" s="68" customFormat="1" x14ac:dyDescent="0.25">
      <c r="A1044" s="71"/>
      <c r="B1044" s="66"/>
      <c r="C1044" s="67"/>
      <c r="D1044" s="66"/>
      <c r="E1044" s="66"/>
      <c r="F1044" s="66"/>
      <c r="I1044" s="69"/>
      <c r="J1044" s="69"/>
      <c r="K1044" s="69"/>
      <c r="L1044" s="70"/>
      <c r="M1044" s="69"/>
      <c r="N1044" s="69"/>
      <c r="Q1044" s="73"/>
      <c r="R1044" s="73"/>
      <c r="S1044" s="73"/>
      <c r="T1044" s="73"/>
      <c r="U1044" s="73"/>
      <c r="V1044" s="73"/>
      <c r="W1044" s="73"/>
      <c r="X1044" s="73"/>
    </row>
    <row r="1045" spans="1:24" s="68" customFormat="1" x14ac:dyDescent="0.25">
      <c r="A1045" s="71"/>
      <c r="B1045" s="66"/>
      <c r="C1045" s="67"/>
      <c r="D1045" s="66"/>
      <c r="E1045" s="66"/>
      <c r="F1045" s="66"/>
      <c r="I1045" s="69"/>
      <c r="J1045" s="69"/>
      <c r="K1045" s="69"/>
      <c r="L1045" s="70"/>
      <c r="M1045" s="69"/>
      <c r="N1045" s="69"/>
      <c r="Q1045" s="73"/>
      <c r="R1045" s="73"/>
      <c r="S1045" s="73"/>
      <c r="T1045" s="73"/>
      <c r="U1045" s="73"/>
      <c r="V1045" s="73"/>
      <c r="W1045" s="73"/>
      <c r="X1045" s="73"/>
    </row>
    <row r="1046" spans="1:24" s="68" customFormat="1" x14ac:dyDescent="0.25">
      <c r="A1046" s="71"/>
      <c r="B1046" s="66"/>
      <c r="C1046" s="67"/>
      <c r="D1046" s="66"/>
      <c r="E1046" s="66"/>
      <c r="F1046" s="66"/>
      <c r="I1046" s="69"/>
      <c r="J1046" s="69"/>
      <c r="K1046" s="69"/>
      <c r="L1046" s="70"/>
      <c r="M1046" s="69"/>
      <c r="N1046" s="69"/>
      <c r="Q1046" s="73"/>
      <c r="R1046" s="73"/>
      <c r="S1046" s="73"/>
      <c r="T1046" s="73"/>
      <c r="U1046" s="73"/>
      <c r="V1046" s="73"/>
      <c r="W1046" s="73"/>
      <c r="X1046" s="73"/>
    </row>
    <row r="1047" spans="1:24" s="68" customFormat="1" x14ac:dyDescent="0.25">
      <c r="A1047" s="71"/>
      <c r="B1047" s="66"/>
      <c r="C1047" s="67"/>
      <c r="D1047" s="66"/>
      <c r="E1047" s="66"/>
      <c r="F1047" s="66"/>
      <c r="I1047" s="69"/>
      <c r="J1047" s="69"/>
      <c r="K1047" s="69"/>
      <c r="L1047" s="70"/>
      <c r="M1047" s="69"/>
      <c r="N1047" s="69"/>
      <c r="Q1047" s="73"/>
      <c r="R1047" s="73"/>
      <c r="S1047" s="73"/>
      <c r="T1047" s="73"/>
      <c r="U1047" s="73"/>
      <c r="V1047" s="73"/>
      <c r="W1047" s="73"/>
      <c r="X1047" s="73"/>
    </row>
    <row r="1048" spans="1:24" s="68" customFormat="1" x14ac:dyDescent="0.25">
      <c r="A1048" s="71"/>
      <c r="B1048" s="66"/>
      <c r="C1048" s="67"/>
      <c r="D1048" s="66"/>
      <c r="E1048" s="66"/>
      <c r="F1048" s="66"/>
      <c r="I1048" s="69"/>
      <c r="J1048" s="69"/>
      <c r="K1048" s="69"/>
      <c r="L1048" s="70"/>
      <c r="M1048" s="69"/>
      <c r="N1048" s="69"/>
      <c r="Q1048" s="73"/>
      <c r="R1048" s="73"/>
      <c r="S1048" s="73"/>
      <c r="T1048" s="73"/>
      <c r="U1048" s="73"/>
      <c r="V1048" s="73"/>
      <c r="W1048" s="73"/>
      <c r="X1048" s="73"/>
    </row>
    <row r="1049" spans="1:24" s="68" customFormat="1" x14ac:dyDescent="0.25">
      <c r="A1049" s="71"/>
      <c r="B1049" s="66"/>
      <c r="C1049" s="67"/>
      <c r="D1049" s="66"/>
      <c r="E1049" s="66"/>
      <c r="F1049" s="66"/>
      <c r="I1049" s="69"/>
      <c r="J1049" s="69"/>
      <c r="K1049" s="69"/>
      <c r="L1049" s="70"/>
      <c r="M1049" s="69"/>
      <c r="N1049" s="69"/>
      <c r="Q1049" s="73"/>
      <c r="R1049" s="73"/>
      <c r="S1049" s="73"/>
      <c r="T1049" s="73"/>
      <c r="U1049" s="73"/>
      <c r="V1049" s="73"/>
      <c r="W1049" s="73"/>
      <c r="X1049" s="73"/>
    </row>
    <row r="1050" spans="1:24" s="68" customFormat="1" x14ac:dyDescent="0.25">
      <c r="A1050" s="71"/>
      <c r="B1050" s="66"/>
      <c r="C1050" s="67"/>
      <c r="D1050" s="66"/>
      <c r="E1050" s="66"/>
      <c r="F1050" s="66"/>
      <c r="I1050" s="69"/>
      <c r="J1050" s="69"/>
      <c r="K1050" s="69"/>
      <c r="L1050" s="70"/>
      <c r="M1050" s="69"/>
      <c r="N1050" s="69"/>
      <c r="Q1050" s="73"/>
      <c r="R1050" s="73"/>
      <c r="S1050" s="73"/>
      <c r="T1050" s="73"/>
      <c r="U1050" s="73"/>
      <c r="V1050" s="73"/>
      <c r="W1050" s="73"/>
      <c r="X1050" s="73"/>
    </row>
    <row r="1051" spans="1:24" s="68" customFormat="1" x14ac:dyDescent="0.25">
      <c r="A1051" s="71"/>
      <c r="B1051" s="66"/>
      <c r="C1051" s="67"/>
      <c r="D1051" s="66"/>
      <c r="E1051" s="66"/>
      <c r="F1051" s="66"/>
      <c r="I1051" s="69"/>
      <c r="J1051" s="69"/>
      <c r="K1051" s="69"/>
      <c r="L1051" s="70"/>
      <c r="M1051" s="69"/>
      <c r="N1051" s="69"/>
      <c r="Q1051" s="73"/>
      <c r="R1051" s="73"/>
      <c r="S1051" s="73"/>
      <c r="T1051" s="73"/>
      <c r="U1051" s="73"/>
      <c r="V1051" s="73"/>
      <c r="W1051" s="73"/>
      <c r="X1051" s="73"/>
    </row>
    <row r="1052" spans="1:24" s="68" customFormat="1" x14ac:dyDescent="0.25">
      <c r="A1052" s="71"/>
      <c r="B1052" s="66"/>
      <c r="C1052" s="67"/>
      <c r="D1052" s="66"/>
      <c r="E1052" s="66"/>
      <c r="F1052" s="66"/>
      <c r="I1052" s="69"/>
      <c r="J1052" s="69"/>
      <c r="K1052" s="69"/>
      <c r="L1052" s="70"/>
      <c r="M1052" s="69"/>
      <c r="N1052" s="69"/>
      <c r="Q1052" s="73"/>
      <c r="R1052" s="73"/>
      <c r="S1052" s="73"/>
      <c r="T1052" s="73"/>
      <c r="U1052" s="73"/>
      <c r="V1052" s="73"/>
      <c r="W1052" s="73"/>
      <c r="X1052" s="73"/>
    </row>
    <row r="1053" spans="1:24" s="68" customFormat="1" x14ac:dyDescent="0.25">
      <c r="A1053" s="71"/>
      <c r="B1053" s="66"/>
      <c r="C1053" s="67"/>
      <c r="D1053" s="66"/>
      <c r="E1053" s="66"/>
      <c r="F1053" s="66"/>
      <c r="I1053" s="69"/>
      <c r="J1053" s="69"/>
      <c r="K1053" s="69"/>
      <c r="L1053" s="70"/>
      <c r="M1053" s="69"/>
      <c r="N1053" s="69"/>
      <c r="Q1053" s="73"/>
      <c r="R1053" s="73"/>
      <c r="S1053" s="73"/>
      <c r="T1053" s="73"/>
      <c r="U1053" s="73"/>
      <c r="V1053" s="73"/>
      <c r="W1053" s="73"/>
      <c r="X1053" s="73"/>
    </row>
    <row r="1054" spans="1:24" s="68" customFormat="1" x14ac:dyDescent="0.25">
      <c r="A1054" s="71"/>
      <c r="B1054" s="66"/>
      <c r="C1054" s="67"/>
      <c r="D1054" s="66"/>
      <c r="E1054" s="66"/>
      <c r="F1054" s="66"/>
      <c r="I1054" s="69"/>
      <c r="J1054" s="69"/>
      <c r="K1054" s="69"/>
      <c r="L1054" s="70"/>
      <c r="M1054" s="69"/>
      <c r="N1054" s="69"/>
      <c r="Q1054" s="73"/>
      <c r="R1054" s="73"/>
      <c r="S1054" s="73"/>
      <c r="T1054" s="73"/>
      <c r="U1054" s="73"/>
      <c r="V1054" s="73"/>
      <c r="W1054" s="73"/>
      <c r="X1054" s="73"/>
    </row>
    <row r="1055" spans="1:24" s="68" customFormat="1" x14ac:dyDescent="0.25">
      <c r="A1055" s="71"/>
      <c r="B1055" s="66"/>
      <c r="C1055" s="67"/>
      <c r="D1055" s="66"/>
      <c r="E1055" s="66"/>
      <c r="F1055" s="66"/>
      <c r="I1055" s="69"/>
      <c r="J1055" s="69"/>
      <c r="K1055" s="69"/>
      <c r="L1055" s="70"/>
      <c r="M1055" s="69"/>
      <c r="N1055" s="69"/>
      <c r="Q1055" s="73"/>
      <c r="R1055" s="73"/>
      <c r="S1055" s="73"/>
      <c r="T1055" s="73"/>
      <c r="U1055" s="73"/>
      <c r="V1055" s="73"/>
      <c r="W1055" s="73"/>
      <c r="X1055" s="73"/>
    </row>
    <row r="1056" spans="1:24" s="68" customFormat="1" x14ac:dyDescent="0.25">
      <c r="A1056" s="71"/>
      <c r="B1056" s="66"/>
      <c r="C1056" s="67"/>
      <c r="D1056" s="66"/>
      <c r="E1056" s="66"/>
      <c r="F1056" s="66"/>
      <c r="I1056" s="69"/>
      <c r="J1056" s="69"/>
      <c r="K1056" s="69"/>
      <c r="L1056" s="70"/>
      <c r="M1056" s="69"/>
      <c r="N1056" s="69"/>
      <c r="Q1056" s="73"/>
      <c r="R1056" s="73"/>
      <c r="S1056" s="73"/>
      <c r="T1056" s="73"/>
      <c r="U1056" s="73"/>
      <c r="V1056" s="73"/>
      <c r="W1056" s="73"/>
      <c r="X1056" s="73"/>
    </row>
    <row r="1057" spans="1:24" s="68" customFormat="1" x14ac:dyDescent="0.25">
      <c r="A1057" s="71"/>
      <c r="B1057" s="66"/>
      <c r="C1057" s="67"/>
      <c r="D1057" s="66"/>
      <c r="E1057" s="66"/>
      <c r="F1057" s="66"/>
      <c r="I1057" s="69"/>
      <c r="J1057" s="69"/>
      <c r="K1057" s="69"/>
      <c r="L1057" s="70"/>
      <c r="M1057" s="69"/>
      <c r="N1057" s="69"/>
      <c r="Q1057" s="73"/>
      <c r="R1057" s="73"/>
      <c r="S1057" s="73"/>
      <c r="T1057" s="73"/>
      <c r="U1057" s="73"/>
      <c r="V1057" s="73"/>
      <c r="W1057" s="73"/>
      <c r="X1057" s="73"/>
    </row>
    <row r="1058" spans="1:24" s="68" customFormat="1" x14ac:dyDescent="0.25">
      <c r="A1058" s="71"/>
      <c r="B1058" s="66"/>
      <c r="C1058" s="67"/>
      <c r="D1058" s="66"/>
      <c r="E1058" s="66"/>
      <c r="F1058" s="66"/>
      <c r="I1058" s="69"/>
      <c r="J1058" s="69"/>
      <c r="K1058" s="69"/>
      <c r="L1058" s="70"/>
      <c r="M1058" s="69"/>
      <c r="N1058" s="69"/>
      <c r="Q1058" s="73"/>
      <c r="R1058" s="73"/>
      <c r="S1058" s="73"/>
      <c r="T1058" s="73"/>
      <c r="U1058" s="73"/>
      <c r="V1058" s="73"/>
      <c r="W1058" s="73"/>
      <c r="X1058" s="73"/>
    </row>
    <row r="1059" spans="1:24" s="68" customFormat="1" x14ac:dyDescent="0.25">
      <c r="A1059" s="71"/>
      <c r="B1059" s="66"/>
      <c r="C1059" s="67"/>
      <c r="D1059" s="66"/>
      <c r="E1059" s="66"/>
      <c r="F1059" s="66"/>
      <c r="I1059" s="69"/>
      <c r="J1059" s="69"/>
      <c r="K1059" s="69"/>
      <c r="L1059" s="70"/>
      <c r="M1059" s="69"/>
      <c r="N1059" s="69"/>
      <c r="Q1059" s="73"/>
      <c r="R1059" s="73"/>
      <c r="S1059" s="73"/>
      <c r="T1059" s="73"/>
      <c r="U1059" s="73"/>
      <c r="V1059" s="73"/>
      <c r="W1059" s="73"/>
      <c r="X1059" s="73"/>
    </row>
    <row r="1060" spans="1:24" s="68" customFormat="1" x14ac:dyDescent="0.25">
      <c r="A1060" s="71"/>
      <c r="B1060" s="66"/>
      <c r="C1060" s="67"/>
      <c r="D1060" s="66"/>
      <c r="E1060" s="66"/>
      <c r="F1060" s="66"/>
      <c r="I1060" s="69"/>
      <c r="J1060" s="69"/>
      <c r="K1060" s="69"/>
      <c r="L1060" s="70"/>
      <c r="M1060" s="69"/>
      <c r="N1060" s="69"/>
      <c r="Q1060" s="73"/>
      <c r="R1060" s="73"/>
      <c r="S1060" s="73"/>
      <c r="T1060" s="73"/>
      <c r="U1060" s="73"/>
      <c r="V1060" s="73"/>
      <c r="W1060" s="73"/>
      <c r="X1060" s="73"/>
    </row>
    <row r="1061" spans="1:24" s="68" customFormat="1" x14ac:dyDescent="0.25">
      <c r="A1061" s="71"/>
      <c r="B1061" s="66"/>
      <c r="C1061" s="67"/>
      <c r="D1061" s="66"/>
      <c r="E1061" s="66"/>
      <c r="F1061" s="66"/>
      <c r="I1061" s="69"/>
      <c r="J1061" s="69"/>
      <c r="K1061" s="69"/>
      <c r="L1061" s="70"/>
      <c r="M1061" s="69"/>
      <c r="N1061" s="69"/>
      <c r="Q1061" s="73"/>
      <c r="R1061" s="73"/>
      <c r="S1061" s="73"/>
      <c r="T1061" s="73"/>
      <c r="U1061" s="73"/>
      <c r="V1061" s="73"/>
      <c r="W1061" s="73"/>
      <c r="X1061" s="73"/>
    </row>
    <row r="1062" spans="1:24" s="68" customFormat="1" x14ac:dyDescent="0.25">
      <c r="A1062" s="71"/>
      <c r="B1062" s="66"/>
      <c r="C1062" s="67"/>
      <c r="D1062" s="66"/>
      <c r="E1062" s="66"/>
      <c r="F1062" s="66"/>
      <c r="I1062" s="69"/>
      <c r="J1062" s="69"/>
      <c r="K1062" s="69"/>
      <c r="L1062" s="70"/>
      <c r="M1062" s="69"/>
      <c r="N1062" s="69"/>
      <c r="Q1062" s="73"/>
      <c r="R1062" s="73"/>
      <c r="S1062" s="73"/>
      <c r="T1062" s="73"/>
      <c r="U1062" s="73"/>
      <c r="V1062" s="73"/>
      <c r="W1062" s="73"/>
      <c r="X1062" s="73"/>
    </row>
    <row r="1063" spans="1:24" s="68" customFormat="1" x14ac:dyDescent="0.25">
      <c r="A1063" s="71"/>
      <c r="B1063" s="66"/>
      <c r="C1063" s="67"/>
      <c r="D1063" s="66"/>
      <c r="E1063" s="66"/>
      <c r="F1063" s="66"/>
      <c r="I1063" s="69"/>
      <c r="J1063" s="69"/>
      <c r="K1063" s="69"/>
      <c r="L1063" s="70"/>
      <c r="M1063" s="69"/>
      <c r="N1063" s="69"/>
      <c r="Q1063" s="73"/>
      <c r="R1063" s="73"/>
      <c r="S1063" s="73"/>
      <c r="T1063" s="73"/>
      <c r="U1063" s="73"/>
      <c r="V1063" s="73"/>
      <c r="W1063" s="73"/>
      <c r="X1063" s="73"/>
    </row>
    <row r="1064" spans="1:24" s="68" customFormat="1" x14ac:dyDescent="0.25">
      <c r="A1064" s="71"/>
      <c r="B1064" s="66"/>
      <c r="C1064" s="67"/>
      <c r="D1064" s="66"/>
      <c r="E1064" s="66"/>
      <c r="F1064" s="66"/>
      <c r="I1064" s="69"/>
      <c r="J1064" s="69"/>
      <c r="K1064" s="69"/>
      <c r="L1064" s="70"/>
      <c r="M1064" s="69"/>
      <c r="N1064" s="69"/>
      <c r="Q1064" s="73"/>
      <c r="R1064" s="73"/>
      <c r="S1064" s="73"/>
      <c r="T1064" s="73"/>
      <c r="U1064" s="73"/>
      <c r="V1064" s="73"/>
      <c r="W1064" s="73"/>
      <c r="X1064" s="73"/>
    </row>
    <row r="1065" spans="1:24" s="68" customFormat="1" x14ac:dyDescent="0.25">
      <c r="A1065" s="71"/>
      <c r="B1065" s="66"/>
      <c r="C1065" s="67"/>
      <c r="D1065" s="66"/>
      <c r="E1065" s="66"/>
      <c r="F1065" s="66"/>
      <c r="I1065" s="69"/>
      <c r="J1065" s="69"/>
      <c r="K1065" s="69"/>
      <c r="L1065" s="70"/>
      <c r="M1065" s="69"/>
      <c r="N1065" s="69"/>
      <c r="Q1065" s="73"/>
      <c r="R1065" s="73"/>
      <c r="S1065" s="73"/>
      <c r="T1065" s="73"/>
      <c r="U1065" s="73"/>
      <c r="V1065" s="73"/>
      <c r="W1065" s="73"/>
      <c r="X1065" s="73"/>
    </row>
    <row r="1066" spans="1:24" s="68" customFormat="1" x14ac:dyDescent="0.25">
      <c r="A1066" s="71"/>
      <c r="B1066" s="66"/>
      <c r="C1066" s="67"/>
      <c r="D1066" s="66"/>
      <c r="E1066" s="66"/>
      <c r="F1066" s="66"/>
      <c r="I1066" s="69"/>
      <c r="J1066" s="69"/>
      <c r="K1066" s="69"/>
      <c r="L1066" s="70"/>
      <c r="M1066" s="69"/>
      <c r="N1066" s="69"/>
      <c r="Q1066" s="73"/>
      <c r="R1066" s="73"/>
      <c r="S1066" s="73"/>
      <c r="T1066" s="73"/>
      <c r="U1066" s="73"/>
      <c r="V1066" s="73"/>
      <c r="W1066" s="73"/>
      <c r="X1066" s="73"/>
    </row>
    <row r="1067" spans="1:24" s="68" customFormat="1" x14ac:dyDescent="0.25">
      <c r="A1067" s="71"/>
      <c r="B1067" s="66"/>
      <c r="C1067" s="67"/>
      <c r="D1067" s="66"/>
      <c r="E1067" s="66"/>
      <c r="F1067" s="66"/>
      <c r="I1067" s="69"/>
      <c r="J1067" s="69"/>
      <c r="K1067" s="69"/>
      <c r="L1067" s="70"/>
      <c r="M1067" s="69"/>
      <c r="N1067" s="69"/>
      <c r="Q1067" s="73"/>
      <c r="R1067" s="73"/>
      <c r="S1067" s="73"/>
      <c r="T1067" s="73"/>
      <c r="U1067" s="73"/>
      <c r="V1067" s="73"/>
      <c r="W1067" s="73"/>
      <c r="X1067" s="73"/>
    </row>
    <row r="1068" spans="1:24" s="68" customFormat="1" x14ac:dyDescent="0.25">
      <c r="A1068" s="71"/>
      <c r="B1068" s="66"/>
      <c r="C1068" s="67"/>
      <c r="D1068" s="66"/>
      <c r="E1068" s="66"/>
      <c r="F1068" s="66"/>
      <c r="I1068" s="69"/>
      <c r="J1068" s="69"/>
      <c r="K1068" s="69"/>
      <c r="L1068" s="70"/>
      <c r="M1068" s="69"/>
      <c r="N1068" s="69"/>
      <c r="Q1068" s="73"/>
      <c r="R1068" s="73"/>
      <c r="S1068" s="73"/>
      <c r="T1068" s="73"/>
      <c r="U1068" s="73"/>
      <c r="V1068" s="73"/>
      <c r="W1068" s="73"/>
      <c r="X1068" s="73"/>
    </row>
    <row r="1069" spans="1:24" s="68" customFormat="1" x14ac:dyDescent="0.25">
      <c r="A1069" s="71"/>
      <c r="B1069" s="66"/>
      <c r="C1069" s="67"/>
      <c r="D1069" s="66"/>
      <c r="E1069" s="66"/>
      <c r="F1069" s="66"/>
      <c r="I1069" s="69"/>
      <c r="J1069" s="69"/>
      <c r="K1069" s="69"/>
      <c r="L1069" s="70"/>
      <c r="M1069" s="69"/>
      <c r="N1069" s="69"/>
      <c r="Q1069" s="73"/>
      <c r="R1069" s="73"/>
      <c r="S1069" s="73"/>
      <c r="T1069" s="73"/>
      <c r="U1069" s="73"/>
      <c r="V1069" s="73"/>
      <c r="W1069" s="73"/>
      <c r="X1069" s="73"/>
    </row>
    <row r="1070" spans="1:24" s="68" customFormat="1" x14ac:dyDescent="0.25">
      <c r="A1070" s="71"/>
      <c r="B1070" s="66"/>
      <c r="C1070" s="67"/>
      <c r="D1070" s="66"/>
      <c r="E1070" s="66"/>
      <c r="F1070" s="66"/>
      <c r="I1070" s="69"/>
      <c r="J1070" s="69"/>
      <c r="K1070" s="69"/>
      <c r="L1070" s="70"/>
      <c r="M1070" s="69"/>
      <c r="N1070" s="69"/>
      <c r="Q1070" s="73"/>
      <c r="R1070" s="73"/>
      <c r="S1070" s="73"/>
      <c r="T1070" s="73"/>
      <c r="U1070" s="73"/>
      <c r="V1070" s="73"/>
      <c r="W1070" s="73"/>
      <c r="X1070" s="73"/>
    </row>
    <row r="1071" spans="1:24" s="68" customFormat="1" x14ac:dyDescent="0.25">
      <c r="A1071" s="71"/>
      <c r="B1071" s="66"/>
      <c r="C1071" s="67"/>
      <c r="D1071" s="66"/>
      <c r="E1071" s="66"/>
      <c r="F1071" s="66"/>
      <c r="I1071" s="69"/>
      <c r="J1071" s="69"/>
      <c r="K1071" s="69"/>
      <c r="L1071" s="70"/>
      <c r="M1071" s="69"/>
      <c r="N1071" s="69"/>
      <c r="Q1071" s="73"/>
      <c r="R1071" s="73"/>
      <c r="S1071" s="73"/>
      <c r="T1071" s="73"/>
      <c r="U1071" s="73"/>
      <c r="V1071" s="73"/>
      <c r="W1071" s="73"/>
      <c r="X1071" s="73"/>
    </row>
    <row r="1072" spans="1:24" s="68" customFormat="1" x14ac:dyDescent="0.25">
      <c r="A1072" s="71"/>
      <c r="B1072" s="66"/>
      <c r="C1072" s="67"/>
      <c r="D1072" s="66"/>
      <c r="E1072" s="66"/>
      <c r="F1072" s="66"/>
      <c r="I1072" s="69"/>
      <c r="J1072" s="69"/>
      <c r="K1072" s="69"/>
      <c r="L1072" s="70"/>
      <c r="M1072" s="69"/>
      <c r="N1072" s="69"/>
      <c r="Q1072" s="73"/>
      <c r="R1072" s="73"/>
      <c r="S1072" s="73"/>
      <c r="T1072" s="73"/>
      <c r="U1072" s="73"/>
      <c r="V1072" s="73"/>
      <c r="W1072" s="73"/>
      <c r="X1072" s="73"/>
    </row>
    <row r="1073" spans="1:24" s="68" customFormat="1" x14ac:dyDescent="0.25">
      <c r="A1073" s="71"/>
      <c r="B1073" s="66"/>
      <c r="C1073" s="67"/>
      <c r="D1073" s="66"/>
      <c r="E1073" s="66"/>
      <c r="F1073" s="66"/>
      <c r="I1073" s="69"/>
      <c r="J1073" s="69"/>
      <c r="K1073" s="69"/>
      <c r="L1073" s="70"/>
      <c r="M1073" s="69"/>
      <c r="N1073" s="69"/>
      <c r="Q1073" s="73"/>
      <c r="R1073" s="73"/>
      <c r="S1073" s="73"/>
      <c r="T1073" s="73"/>
      <c r="U1073" s="73"/>
      <c r="V1073" s="73"/>
      <c r="W1073" s="73"/>
      <c r="X1073" s="73"/>
    </row>
    <row r="1074" spans="1:24" s="68" customFormat="1" x14ac:dyDescent="0.25">
      <c r="A1074" s="71"/>
      <c r="B1074" s="66"/>
      <c r="C1074" s="67"/>
      <c r="D1074" s="66"/>
      <c r="E1074" s="66"/>
      <c r="F1074" s="66"/>
      <c r="I1074" s="69"/>
      <c r="J1074" s="69"/>
      <c r="K1074" s="69"/>
      <c r="L1074" s="70"/>
      <c r="M1074" s="69"/>
      <c r="N1074" s="69"/>
      <c r="Q1074" s="73"/>
      <c r="R1074" s="73"/>
      <c r="S1074" s="73"/>
      <c r="T1074" s="73"/>
      <c r="U1074" s="73"/>
      <c r="V1074" s="73"/>
      <c r="W1074" s="73"/>
      <c r="X1074" s="73"/>
    </row>
    <row r="1075" spans="1:24" s="68" customFormat="1" x14ac:dyDescent="0.25">
      <c r="A1075" s="71"/>
      <c r="B1075" s="66"/>
      <c r="C1075" s="67"/>
      <c r="D1075" s="66"/>
      <c r="E1075" s="66"/>
      <c r="F1075" s="66"/>
      <c r="I1075" s="69"/>
      <c r="J1075" s="69"/>
      <c r="K1075" s="69"/>
      <c r="L1075" s="70"/>
      <c r="M1075" s="69"/>
      <c r="N1075" s="69"/>
      <c r="Q1075" s="73"/>
      <c r="R1075" s="73"/>
      <c r="S1075" s="73"/>
      <c r="T1075" s="73"/>
      <c r="U1075" s="73"/>
      <c r="V1075" s="73"/>
      <c r="W1075" s="73"/>
      <c r="X1075" s="73"/>
    </row>
    <row r="1076" spans="1:24" s="68" customFormat="1" x14ac:dyDescent="0.25">
      <c r="A1076" s="71"/>
      <c r="B1076" s="66"/>
      <c r="C1076" s="67"/>
      <c r="D1076" s="66"/>
      <c r="E1076" s="66"/>
      <c r="F1076" s="66"/>
      <c r="I1076" s="69"/>
      <c r="J1076" s="69"/>
      <c r="K1076" s="69"/>
      <c r="L1076" s="70"/>
      <c r="M1076" s="69"/>
      <c r="N1076" s="69"/>
      <c r="Q1076" s="73"/>
      <c r="R1076" s="73"/>
      <c r="S1076" s="73"/>
      <c r="T1076" s="73"/>
      <c r="U1076" s="73"/>
      <c r="V1076" s="73"/>
      <c r="W1076" s="73"/>
      <c r="X1076" s="73"/>
    </row>
    <row r="1077" spans="1:24" s="68" customFormat="1" x14ac:dyDescent="0.25">
      <c r="A1077" s="71"/>
      <c r="B1077" s="66"/>
      <c r="C1077" s="67"/>
      <c r="D1077" s="66"/>
      <c r="E1077" s="66"/>
      <c r="F1077" s="66"/>
      <c r="I1077" s="69"/>
      <c r="J1077" s="69"/>
      <c r="K1077" s="69"/>
      <c r="L1077" s="70"/>
      <c r="M1077" s="69"/>
      <c r="N1077" s="69"/>
      <c r="Q1077" s="73"/>
      <c r="R1077" s="73"/>
      <c r="S1077" s="73"/>
      <c r="T1077" s="73"/>
      <c r="U1077" s="73"/>
      <c r="V1077" s="73"/>
      <c r="W1077" s="73"/>
      <c r="X1077" s="73"/>
    </row>
    <row r="1078" spans="1:24" s="68" customFormat="1" x14ac:dyDescent="0.25">
      <c r="A1078" s="71"/>
      <c r="B1078" s="66"/>
      <c r="C1078" s="67"/>
      <c r="D1078" s="66"/>
      <c r="E1078" s="66"/>
      <c r="F1078" s="66"/>
      <c r="I1078" s="69"/>
      <c r="J1078" s="69"/>
      <c r="K1078" s="69"/>
      <c r="L1078" s="70"/>
      <c r="M1078" s="69"/>
      <c r="N1078" s="69"/>
      <c r="Q1078" s="73"/>
      <c r="R1078" s="73"/>
      <c r="S1078" s="73"/>
      <c r="T1078" s="73"/>
      <c r="U1078" s="73"/>
      <c r="V1078" s="73"/>
      <c r="W1078" s="73"/>
      <c r="X1078" s="73"/>
    </row>
    <row r="1079" spans="1:24" s="68" customFormat="1" x14ac:dyDescent="0.25">
      <c r="A1079" s="71"/>
      <c r="B1079" s="66"/>
      <c r="C1079" s="67"/>
      <c r="D1079" s="66"/>
      <c r="E1079" s="66"/>
      <c r="F1079" s="66"/>
      <c r="I1079" s="69"/>
      <c r="J1079" s="69"/>
      <c r="K1079" s="69"/>
      <c r="L1079" s="70"/>
      <c r="M1079" s="69"/>
      <c r="N1079" s="69"/>
      <c r="Q1079" s="73"/>
      <c r="R1079" s="73"/>
      <c r="S1079" s="73"/>
      <c r="T1079" s="73"/>
      <c r="U1079" s="73"/>
      <c r="V1079" s="73"/>
      <c r="W1079" s="73"/>
      <c r="X1079" s="73"/>
    </row>
    <row r="1080" spans="1:24" s="68" customFormat="1" x14ac:dyDescent="0.25">
      <c r="A1080" s="71"/>
      <c r="B1080" s="66"/>
      <c r="C1080" s="67"/>
      <c r="D1080" s="66"/>
      <c r="E1080" s="66"/>
      <c r="F1080" s="66"/>
      <c r="I1080" s="69"/>
      <c r="J1080" s="69"/>
      <c r="K1080" s="69"/>
      <c r="L1080" s="70"/>
      <c r="M1080" s="69"/>
      <c r="N1080" s="69"/>
      <c r="Q1080" s="73"/>
      <c r="R1080" s="73"/>
      <c r="S1080" s="73"/>
      <c r="T1080" s="73"/>
      <c r="U1080" s="73"/>
      <c r="V1080" s="73"/>
      <c r="W1080" s="73"/>
      <c r="X1080" s="73"/>
    </row>
    <row r="1081" spans="1:24" s="68" customFormat="1" x14ac:dyDescent="0.25">
      <c r="A1081" s="71"/>
      <c r="B1081" s="66"/>
      <c r="C1081" s="67"/>
      <c r="D1081" s="66"/>
      <c r="E1081" s="66"/>
      <c r="F1081" s="66"/>
      <c r="I1081" s="69"/>
      <c r="J1081" s="69"/>
      <c r="K1081" s="69"/>
      <c r="L1081" s="70"/>
      <c r="M1081" s="69"/>
      <c r="N1081" s="69"/>
      <c r="Q1081" s="73"/>
      <c r="R1081" s="73"/>
      <c r="S1081" s="73"/>
      <c r="T1081" s="73"/>
      <c r="U1081" s="73"/>
      <c r="V1081" s="73"/>
      <c r="W1081" s="73"/>
      <c r="X1081" s="73"/>
    </row>
    <row r="1082" spans="1:24" s="68" customFormat="1" x14ac:dyDescent="0.25">
      <c r="A1082" s="71"/>
      <c r="B1082" s="66"/>
      <c r="C1082" s="67"/>
      <c r="D1082" s="66"/>
      <c r="E1082" s="66"/>
      <c r="F1082" s="66"/>
      <c r="I1082" s="69"/>
      <c r="J1082" s="69"/>
      <c r="K1082" s="69"/>
      <c r="L1082" s="70"/>
      <c r="M1082" s="69"/>
      <c r="N1082" s="69"/>
      <c r="Q1082" s="73"/>
      <c r="R1082" s="73"/>
      <c r="S1082" s="73"/>
      <c r="T1082" s="73"/>
      <c r="U1082" s="73"/>
      <c r="V1082" s="73"/>
      <c r="W1082" s="73"/>
      <c r="X1082" s="73"/>
    </row>
    <row r="1083" spans="1:24" s="68" customFormat="1" x14ac:dyDescent="0.25">
      <c r="A1083" s="71"/>
      <c r="B1083" s="66"/>
      <c r="C1083" s="67"/>
      <c r="D1083" s="66"/>
      <c r="E1083" s="66"/>
      <c r="F1083" s="66"/>
      <c r="I1083" s="69"/>
      <c r="J1083" s="69"/>
      <c r="K1083" s="69"/>
      <c r="L1083" s="70"/>
      <c r="M1083" s="69"/>
      <c r="N1083" s="69"/>
      <c r="Q1083" s="73"/>
      <c r="R1083" s="73"/>
      <c r="S1083" s="73"/>
      <c r="T1083" s="73"/>
      <c r="U1083" s="73"/>
      <c r="V1083" s="73"/>
      <c r="W1083" s="73"/>
      <c r="X1083" s="73"/>
    </row>
    <row r="1084" spans="1:24" s="68" customFormat="1" x14ac:dyDescent="0.25">
      <c r="A1084" s="71"/>
      <c r="B1084" s="66"/>
      <c r="C1084" s="67"/>
      <c r="D1084" s="66"/>
      <c r="E1084" s="66"/>
      <c r="F1084" s="66"/>
      <c r="I1084" s="69"/>
      <c r="J1084" s="69"/>
      <c r="K1084" s="69"/>
      <c r="L1084" s="70"/>
      <c r="M1084" s="69"/>
      <c r="N1084" s="69"/>
      <c r="Q1084" s="73"/>
      <c r="R1084" s="73"/>
      <c r="S1084" s="73"/>
      <c r="T1084" s="73"/>
      <c r="U1084" s="73"/>
      <c r="V1084" s="73"/>
      <c r="W1084" s="73"/>
      <c r="X1084" s="73"/>
    </row>
    <row r="1085" spans="1:24" s="68" customFormat="1" x14ac:dyDescent="0.25">
      <c r="A1085" s="71"/>
      <c r="B1085" s="66"/>
      <c r="C1085" s="67"/>
      <c r="D1085" s="66"/>
      <c r="E1085" s="66"/>
      <c r="F1085" s="66"/>
      <c r="I1085" s="69"/>
      <c r="J1085" s="69"/>
      <c r="K1085" s="69"/>
      <c r="L1085" s="70"/>
      <c r="M1085" s="69"/>
      <c r="N1085" s="69"/>
      <c r="Q1085" s="73"/>
      <c r="R1085" s="73"/>
      <c r="S1085" s="73"/>
      <c r="T1085" s="73"/>
      <c r="U1085" s="73"/>
      <c r="V1085" s="73"/>
      <c r="W1085" s="73"/>
      <c r="X1085" s="73"/>
    </row>
    <row r="1086" spans="1:24" s="68" customFormat="1" x14ac:dyDescent="0.25">
      <c r="A1086" s="71"/>
      <c r="B1086" s="66"/>
      <c r="C1086" s="67"/>
      <c r="D1086" s="66"/>
      <c r="E1086" s="66"/>
      <c r="F1086" s="66"/>
      <c r="I1086" s="69"/>
      <c r="J1086" s="69"/>
      <c r="K1086" s="69"/>
      <c r="L1086" s="70"/>
      <c r="M1086" s="69"/>
      <c r="N1086" s="69"/>
      <c r="Q1086" s="73"/>
      <c r="R1086" s="73"/>
      <c r="S1086" s="73"/>
      <c r="T1086" s="73"/>
      <c r="U1086" s="73"/>
      <c r="V1086" s="73"/>
      <c r="W1086" s="73"/>
      <c r="X1086" s="73"/>
    </row>
    <row r="1087" spans="1:24" s="68" customFormat="1" x14ac:dyDescent="0.25">
      <c r="A1087" s="71"/>
      <c r="B1087" s="66"/>
      <c r="C1087" s="67"/>
      <c r="D1087" s="66"/>
      <c r="E1087" s="66"/>
      <c r="F1087" s="66"/>
      <c r="I1087" s="69"/>
      <c r="J1087" s="69"/>
      <c r="K1087" s="69"/>
      <c r="L1087" s="70"/>
      <c r="M1087" s="69"/>
      <c r="N1087" s="69"/>
      <c r="Q1087" s="73"/>
      <c r="R1087" s="73"/>
      <c r="S1087" s="73"/>
      <c r="T1087" s="73"/>
      <c r="U1087" s="73"/>
      <c r="V1087" s="73"/>
      <c r="W1087" s="73"/>
      <c r="X1087" s="73"/>
    </row>
    <row r="1088" spans="1:24" s="68" customFormat="1" x14ac:dyDescent="0.25">
      <c r="A1088" s="71"/>
      <c r="B1088" s="66"/>
      <c r="C1088" s="67"/>
      <c r="D1088" s="66"/>
      <c r="E1088" s="66"/>
      <c r="F1088" s="66"/>
      <c r="I1088" s="69"/>
      <c r="J1088" s="69"/>
      <c r="K1088" s="69"/>
      <c r="L1088" s="70"/>
      <c r="M1088" s="69"/>
      <c r="N1088" s="69"/>
      <c r="Q1088" s="73"/>
      <c r="R1088" s="73"/>
      <c r="S1088" s="73"/>
      <c r="T1088" s="73"/>
      <c r="U1088" s="73"/>
      <c r="V1088" s="73"/>
      <c r="W1088" s="73"/>
      <c r="X1088" s="73"/>
    </row>
    <row r="1089" spans="1:24" s="68" customFormat="1" x14ac:dyDescent="0.25">
      <c r="A1089" s="71"/>
      <c r="B1089" s="66"/>
      <c r="C1089" s="67"/>
      <c r="D1089" s="66"/>
      <c r="E1089" s="66"/>
      <c r="F1089" s="66"/>
      <c r="I1089" s="69"/>
      <c r="J1089" s="69"/>
      <c r="K1089" s="69"/>
      <c r="L1089" s="70"/>
      <c r="M1089" s="69"/>
      <c r="N1089" s="69"/>
      <c r="Q1089" s="73"/>
      <c r="R1089" s="73"/>
      <c r="S1089" s="73"/>
      <c r="T1089" s="73"/>
      <c r="U1089" s="73"/>
      <c r="V1089" s="73"/>
      <c r="W1089" s="73"/>
      <c r="X1089" s="73"/>
    </row>
    <row r="1090" spans="1:24" s="68" customFormat="1" x14ac:dyDescent="0.25">
      <c r="A1090" s="71"/>
      <c r="B1090" s="66"/>
      <c r="C1090" s="67"/>
      <c r="D1090" s="66"/>
      <c r="E1090" s="66"/>
      <c r="F1090" s="66"/>
      <c r="I1090" s="69"/>
      <c r="J1090" s="69"/>
      <c r="K1090" s="69"/>
      <c r="L1090" s="70"/>
      <c r="M1090" s="69"/>
      <c r="N1090" s="69"/>
      <c r="Q1090" s="73"/>
      <c r="R1090" s="73"/>
      <c r="S1090" s="73"/>
      <c r="T1090" s="73"/>
      <c r="U1090" s="73"/>
      <c r="V1090" s="73"/>
      <c r="W1090" s="73"/>
      <c r="X1090" s="73"/>
    </row>
    <row r="1091" spans="1:24" s="68" customFormat="1" x14ac:dyDescent="0.25">
      <c r="A1091" s="71"/>
      <c r="B1091" s="66"/>
      <c r="C1091" s="67"/>
      <c r="D1091" s="66"/>
      <c r="E1091" s="66"/>
      <c r="F1091" s="66"/>
      <c r="I1091" s="69"/>
      <c r="J1091" s="69"/>
      <c r="K1091" s="69"/>
      <c r="L1091" s="70"/>
      <c r="M1091" s="69"/>
      <c r="N1091" s="69"/>
      <c r="Q1091" s="73"/>
      <c r="R1091" s="73"/>
      <c r="S1091" s="73"/>
      <c r="T1091" s="73"/>
      <c r="U1091" s="73"/>
      <c r="V1091" s="73"/>
      <c r="W1091" s="73"/>
      <c r="X1091" s="73"/>
    </row>
    <row r="1092" spans="1:24" s="68" customFormat="1" x14ac:dyDescent="0.25">
      <c r="A1092" s="71"/>
      <c r="B1092" s="66"/>
      <c r="C1092" s="67"/>
      <c r="D1092" s="66"/>
      <c r="E1092" s="66"/>
      <c r="F1092" s="66"/>
      <c r="I1092" s="69"/>
      <c r="J1092" s="69"/>
      <c r="K1092" s="69"/>
      <c r="L1092" s="70"/>
      <c r="M1092" s="69"/>
      <c r="N1092" s="69"/>
      <c r="Q1092" s="73"/>
      <c r="R1092" s="73"/>
      <c r="S1092" s="73"/>
      <c r="T1092" s="73"/>
      <c r="U1092" s="73"/>
      <c r="V1092" s="73"/>
      <c r="W1092" s="73"/>
      <c r="X1092" s="73"/>
    </row>
    <row r="1093" spans="1:24" s="68" customFormat="1" x14ac:dyDescent="0.25">
      <c r="A1093" s="71"/>
      <c r="B1093" s="66"/>
      <c r="C1093" s="67"/>
      <c r="D1093" s="66"/>
      <c r="E1093" s="66"/>
      <c r="F1093" s="66"/>
      <c r="I1093" s="69"/>
      <c r="J1093" s="69"/>
      <c r="K1093" s="69"/>
      <c r="L1093" s="70"/>
      <c r="M1093" s="69"/>
      <c r="N1093" s="69"/>
      <c r="Q1093" s="73"/>
      <c r="R1093" s="73"/>
      <c r="S1093" s="73"/>
      <c r="T1093" s="73"/>
      <c r="U1093" s="73"/>
      <c r="V1093" s="73"/>
      <c r="W1093" s="73"/>
      <c r="X1093" s="73"/>
    </row>
    <row r="1094" spans="1:24" s="68" customFormat="1" x14ac:dyDescent="0.25">
      <c r="A1094" s="71"/>
      <c r="B1094" s="66"/>
      <c r="C1094" s="67"/>
      <c r="D1094" s="66"/>
      <c r="E1094" s="66"/>
      <c r="F1094" s="66"/>
      <c r="I1094" s="69"/>
      <c r="J1094" s="69"/>
      <c r="K1094" s="69"/>
      <c r="L1094" s="70"/>
      <c r="M1094" s="69"/>
      <c r="N1094" s="69"/>
      <c r="Q1094" s="73"/>
      <c r="R1094" s="73"/>
      <c r="S1094" s="73"/>
      <c r="T1094" s="73"/>
      <c r="U1094" s="73"/>
      <c r="V1094" s="73"/>
      <c r="W1094" s="73"/>
      <c r="X1094" s="73"/>
    </row>
    <row r="1095" spans="1:24" s="68" customFormat="1" x14ac:dyDescent="0.25">
      <c r="A1095" s="71"/>
      <c r="B1095" s="66"/>
      <c r="C1095" s="67"/>
      <c r="D1095" s="66"/>
      <c r="E1095" s="66"/>
      <c r="F1095" s="66"/>
      <c r="I1095" s="69"/>
      <c r="J1095" s="69"/>
      <c r="K1095" s="69"/>
      <c r="L1095" s="70"/>
      <c r="M1095" s="69"/>
      <c r="N1095" s="69"/>
      <c r="Q1095" s="73"/>
      <c r="R1095" s="73"/>
      <c r="S1095" s="73"/>
      <c r="T1095" s="73"/>
      <c r="U1095" s="73"/>
      <c r="V1095" s="73"/>
      <c r="W1095" s="73"/>
      <c r="X1095" s="73"/>
    </row>
    <row r="1096" spans="1:24" s="68" customFormat="1" x14ac:dyDescent="0.25">
      <c r="A1096" s="71"/>
      <c r="B1096" s="66"/>
      <c r="C1096" s="67"/>
      <c r="D1096" s="66"/>
      <c r="E1096" s="66"/>
      <c r="F1096" s="66"/>
      <c r="I1096" s="69"/>
      <c r="J1096" s="69"/>
      <c r="K1096" s="69"/>
      <c r="L1096" s="70"/>
      <c r="M1096" s="69"/>
      <c r="N1096" s="69"/>
      <c r="Q1096" s="73"/>
      <c r="R1096" s="73"/>
      <c r="S1096" s="73"/>
      <c r="T1096" s="73"/>
      <c r="U1096" s="73"/>
      <c r="V1096" s="73"/>
      <c r="W1096" s="73"/>
      <c r="X1096" s="73"/>
    </row>
    <row r="1097" spans="1:24" s="68" customFormat="1" x14ac:dyDescent="0.25">
      <c r="A1097" s="71"/>
      <c r="B1097" s="66"/>
      <c r="C1097" s="67"/>
      <c r="D1097" s="66"/>
      <c r="E1097" s="66"/>
      <c r="F1097" s="66"/>
      <c r="I1097" s="69"/>
      <c r="J1097" s="69"/>
      <c r="K1097" s="69"/>
      <c r="L1097" s="70"/>
      <c r="M1097" s="69"/>
      <c r="N1097" s="69"/>
      <c r="Q1097" s="73"/>
      <c r="R1097" s="73"/>
      <c r="S1097" s="73"/>
      <c r="T1097" s="73"/>
      <c r="U1097" s="73"/>
      <c r="V1097" s="73"/>
      <c r="W1097" s="73"/>
      <c r="X1097" s="73"/>
    </row>
    <row r="1098" spans="1:24" s="68" customFormat="1" x14ac:dyDescent="0.25">
      <c r="A1098" s="71"/>
      <c r="B1098" s="66"/>
      <c r="C1098" s="67"/>
      <c r="D1098" s="66"/>
      <c r="E1098" s="66"/>
      <c r="F1098" s="66"/>
      <c r="I1098" s="69"/>
      <c r="J1098" s="69"/>
      <c r="K1098" s="69"/>
      <c r="L1098" s="70"/>
      <c r="M1098" s="69"/>
      <c r="N1098" s="69"/>
      <c r="Q1098" s="73"/>
      <c r="R1098" s="73"/>
      <c r="S1098" s="73"/>
      <c r="T1098" s="73"/>
      <c r="U1098" s="73"/>
      <c r="V1098" s="73"/>
      <c r="W1098" s="73"/>
      <c r="X1098" s="73"/>
    </row>
    <row r="1099" spans="1:24" s="68" customFormat="1" x14ac:dyDescent="0.25">
      <c r="A1099" s="71"/>
      <c r="B1099" s="66"/>
      <c r="C1099" s="67"/>
      <c r="D1099" s="66"/>
      <c r="E1099" s="66"/>
      <c r="F1099" s="66"/>
      <c r="I1099" s="69"/>
      <c r="J1099" s="69"/>
      <c r="K1099" s="69"/>
      <c r="L1099" s="70"/>
      <c r="M1099" s="69"/>
      <c r="N1099" s="69"/>
      <c r="Q1099" s="73"/>
      <c r="R1099" s="73"/>
      <c r="S1099" s="73"/>
      <c r="T1099" s="73"/>
      <c r="U1099" s="73"/>
      <c r="V1099" s="73"/>
      <c r="W1099" s="73"/>
      <c r="X1099" s="73"/>
    </row>
    <row r="1100" spans="1:24" s="68" customFormat="1" x14ac:dyDescent="0.25">
      <c r="A1100" s="71"/>
      <c r="B1100" s="66"/>
      <c r="C1100" s="67"/>
      <c r="D1100" s="66"/>
      <c r="E1100" s="66"/>
      <c r="F1100" s="66"/>
      <c r="I1100" s="69"/>
      <c r="J1100" s="69"/>
      <c r="K1100" s="69"/>
      <c r="L1100" s="70"/>
      <c r="M1100" s="69"/>
      <c r="N1100" s="69"/>
      <c r="Q1100" s="73"/>
      <c r="R1100" s="73"/>
      <c r="S1100" s="73"/>
      <c r="T1100" s="73"/>
      <c r="U1100" s="73"/>
      <c r="V1100" s="73"/>
      <c r="W1100" s="73"/>
      <c r="X1100" s="73"/>
    </row>
    <row r="1101" spans="1:24" s="68" customFormat="1" x14ac:dyDescent="0.25">
      <c r="A1101" s="71"/>
      <c r="B1101" s="66"/>
      <c r="C1101" s="67"/>
      <c r="D1101" s="66"/>
      <c r="E1101" s="66"/>
      <c r="F1101" s="66"/>
      <c r="I1101" s="69"/>
      <c r="J1101" s="69"/>
      <c r="K1101" s="69"/>
      <c r="L1101" s="70"/>
      <c r="M1101" s="69"/>
      <c r="N1101" s="69"/>
      <c r="Q1101" s="73"/>
      <c r="R1101" s="73"/>
      <c r="S1101" s="73"/>
      <c r="T1101" s="73"/>
      <c r="U1101" s="73"/>
      <c r="V1101" s="73"/>
      <c r="W1101" s="73"/>
      <c r="X1101" s="73"/>
    </row>
    <row r="1102" spans="1:24" s="68" customFormat="1" x14ac:dyDescent="0.25">
      <c r="A1102" s="71"/>
      <c r="B1102" s="66"/>
      <c r="C1102" s="67"/>
      <c r="D1102" s="66"/>
      <c r="E1102" s="66"/>
      <c r="F1102" s="66"/>
      <c r="I1102" s="69"/>
      <c r="J1102" s="69"/>
      <c r="K1102" s="69"/>
      <c r="L1102" s="70"/>
      <c r="M1102" s="69"/>
      <c r="N1102" s="69"/>
      <c r="Q1102" s="73"/>
      <c r="R1102" s="73"/>
      <c r="S1102" s="73"/>
      <c r="T1102" s="73"/>
      <c r="U1102" s="73"/>
      <c r="V1102" s="73"/>
      <c r="W1102" s="73"/>
      <c r="X1102" s="73"/>
    </row>
    <row r="1103" spans="1:24" s="68" customFormat="1" x14ac:dyDescent="0.25">
      <c r="A1103" s="71"/>
      <c r="B1103" s="66"/>
      <c r="C1103" s="67"/>
      <c r="D1103" s="66"/>
      <c r="E1103" s="66"/>
      <c r="F1103" s="66"/>
      <c r="I1103" s="69"/>
      <c r="J1103" s="69"/>
      <c r="K1103" s="69"/>
      <c r="L1103" s="70"/>
      <c r="M1103" s="69"/>
      <c r="N1103" s="69"/>
      <c r="Q1103" s="73"/>
      <c r="R1103" s="73"/>
      <c r="S1103" s="73"/>
      <c r="T1103" s="73"/>
      <c r="U1103" s="73"/>
      <c r="V1103" s="73"/>
      <c r="W1103" s="73"/>
      <c r="X1103" s="73"/>
    </row>
    <row r="1104" spans="1:24" s="68" customFormat="1" x14ac:dyDescent="0.25">
      <c r="A1104" s="71"/>
      <c r="B1104" s="66"/>
      <c r="C1104" s="67"/>
      <c r="D1104" s="66"/>
      <c r="E1104" s="66"/>
      <c r="F1104" s="66"/>
      <c r="I1104" s="69"/>
      <c r="J1104" s="69"/>
      <c r="K1104" s="69"/>
      <c r="L1104" s="70"/>
      <c r="M1104" s="69"/>
      <c r="N1104" s="69"/>
      <c r="Q1104" s="73"/>
      <c r="R1104" s="73"/>
      <c r="S1104" s="73"/>
      <c r="T1104" s="73"/>
      <c r="U1104" s="73"/>
      <c r="V1104" s="73"/>
      <c r="W1104" s="73"/>
      <c r="X1104" s="73"/>
    </row>
    <row r="1105" spans="1:24" s="68" customFormat="1" x14ac:dyDescent="0.25">
      <c r="A1105" s="71"/>
      <c r="B1105" s="66"/>
      <c r="C1105" s="67"/>
      <c r="D1105" s="66"/>
      <c r="E1105" s="66"/>
      <c r="F1105" s="66"/>
      <c r="I1105" s="69"/>
      <c r="J1105" s="69"/>
      <c r="K1105" s="69"/>
      <c r="L1105" s="70"/>
      <c r="M1105" s="69"/>
      <c r="N1105" s="69"/>
      <c r="Q1105" s="73"/>
      <c r="R1105" s="73"/>
      <c r="S1105" s="73"/>
      <c r="T1105" s="73"/>
      <c r="U1105" s="73"/>
      <c r="V1105" s="73"/>
      <c r="W1105" s="73"/>
      <c r="X1105" s="73"/>
    </row>
    <row r="1106" spans="1:24" s="68" customFormat="1" x14ac:dyDescent="0.25">
      <c r="A1106" s="71"/>
      <c r="B1106" s="66"/>
      <c r="C1106" s="67"/>
      <c r="D1106" s="66"/>
      <c r="E1106" s="66"/>
      <c r="F1106" s="66"/>
      <c r="I1106" s="69"/>
      <c r="J1106" s="69"/>
      <c r="K1106" s="69"/>
      <c r="L1106" s="70"/>
      <c r="M1106" s="69"/>
      <c r="N1106" s="69"/>
      <c r="Q1106" s="73"/>
      <c r="R1106" s="73"/>
      <c r="S1106" s="73"/>
      <c r="T1106" s="73"/>
      <c r="U1106" s="73"/>
      <c r="V1106" s="73"/>
      <c r="W1106" s="73"/>
      <c r="X1106" s="73"/>
    </row>
    <row r="1107" spans="1:24" s="68" customFormat="1" x14ac:dyDescent="0.25">
      <c r="A1107" s="71"/>
      <c r="B1107" s="66"/>
      <c r="C1107" s="67"/>
      <c r="D1107" s="66"/>
      <c r="E1107" s="66"/>
      <c r="F1107" s="66"/>
      <c r="I1107" s="69"/>
      <c r="J1107" s="69"/>
      <c r="K1107" s="69"/>
      <c r="L1107" s="70"/>
      <c r="M1107" s="69"/>
      <c r="N1107" s="69"/>
      <c r="Q1107" s="73"/>
      <c r="R1107" s="73"/>
      <c r="S1107" s="73"/>
      <c r="T1107" s="73"/>
      <c r="U1107" s="73"/>
      <c r="V1107" s="73"/>
      <c r="W1107" s="73"/>
      <c r="X1107" s="73"/>
    </row>
    <row r="1108" spans="1:24" s="68" customFormat="1" x14ac:dyDescent="0.25">
      <c r="A1108" s="71"/>
      <c r="B1108" s="66"/>
      <c r="C1108" s="67"/>
      <c r="D1108" s="66"/>
      <c r="E1108" s="66"/>
      <c r="F1108" s="66"/>
      <c r="I1108" s="69"/>
      <c r="J1108" s="69"/>
      <c r="K1108" s="69"/>
      <c r="L1108" s="70"/>
      <c r="M1108" s="69"/>
      <c r="N1108" s="69"/>
      <c r="Q1108" s="73"/>
      <c r="R1108" s="73"/>
      <c r="S1108" s="73"/>
      <c r="T1108" s="73"/>
      <c r="U1108" s="73"/>
      <c r="V1108" s="73"/>
      <c r="W1108" s="73"/>
      <c r="X1108" s="73"/>
    </row>
    <row r="1109" spans="1:24" s="68" customFormat="1" x14ac:dyDescent="0.25">
      <c r="A1109" s="71"/>
      <c r="B1109" s="66"/>
      <c r="C1109" s="67"/>
      <c r="D1109" s="66"/>
      <c r="E1109" s="66"/>
      <c r="F1109" s="66"/>
      <c r="I1109" s="69"/>
      <c r="J1109" s="69"/>
      <c r="K1109" s="69"/>
      <c r="L1109" s="70"/>
      <c r="M1109" s="69"/>
      <c r="N1109" s="69"/>
      <c r="Q1109" s="73"/>
      <c r="R1109" s="73"/>
      <c r="S1109" s="73"/>
      <c r="T1109" s="73"/>
      <c r="U1109" s="73"/>
      <c r="V1109" s="73"/>
      <c r="W1109" s="73"/>
      <c r="X1109" s="73"/>
    </row>
    <row r="1110" spans="1:24" s="68" customFormat="1" x14ac:dyDescent="0.25">
      <c r="A1110" s="71"/>
      <c r="B1110" s="66"/>
      <c r="C1110" s="67"/>
      <c r="D1110" s="66"/>
      <c r="E1110" s="66"/>
      <c r="F1110" s="66"/>
      <c r="I1110" s="69"/>
      <c r="J1110" s="69"/>
      <c r="K1110" s="69"/>
      <c r="L1110" s="70"/>
      <c r="M1110" s="69"/>
      <c r="N1110" s="69"/>
      <c r="Q1110" s="73"/>
      <c r="R1110" s="73"/>
      <c r="S1110" s="73"/>
      <c r="T1110" s="73"/>
      <c r="U1110" s="73"/>
      <c r="V1110" s="73"/>
      <c r="W1110" s="73"/>
      <c r="X1110" s="73"/>
    </row>
    <row r="1111" spans="1:24" s="68" customFormat="1" x14ac:dyDescent="0.25">
      <c r="A1111" s="71"/>
      <c r="B1111" s="66"/>
      <c r="C1111" s="67"/>
      <c r="D1111" s="66"/>
      <c r="E1111" s="66"/>
      <c r="F1111" s="66"/>
      <c r="I1111" s="69"/>
      <c r="J1111" s="69"/>
      <c r="K1111" s="69"/>
      <c r="L1111" s="70"/>
      <c r="M1111" s="69"/>
      <c r="N1111" s="69"/>
      <c r="Q1111" s="73"/>
      <c r="R1111" s="73"/>
      <c r="S1111" s="73"/>
      <c r="T1111" s="73"/>
      <c r="U1111" s="73"/>
      <c r="V1111" s="73"/>
      <c r="W1111" s="73"/>
      <c r="X1111" s="73"/>
    </row>
    <row r="1112" spans="1:24" s="68" customFormat="1" x14ac:dyDescent="0.25">
      <c r="A1112" s="71"/>
      <c r="B1112" s="66"/>
      <c r="C1112" s="67"/>
      <c r="D1112" s="66"/>
      <c r="E1112" s="66"/>
      <c r="F1112" s="66"/>
      <c r="I1112" s="69"/>
      <c r="J1112" s="69"/>
      <c r="K1112" s="69"/>
      <c r="L1112" s="70"/>
      <c r="M1112" s="69"/>
      <c r="N1112" s="69"/>
      <c r="Q1112" s="73"/>
      <c r="R1112" s="73"/>
      <c r="S1112" s="73"/>
      <c r="T1112" s="73"/>
      <c r="U1112" s="73"/>
      <c r="V1112" s="73"/>
      <c r="W1112" s="73"/>
      <c r="X1112" s="73"/>
    </row>
    <row r="1113" spans="1:24" s="68" customFormat="1" x14ac:dyDescent="0.25">
      <c r="A1113" s="71"/>
      <c r="B1113" s="66"/>
      <c r="C1113" s="67"/>
      <c r="D1113" s="66"/>
      <c r="E1113" s="66"/>
      <c r="F1113" s="66"/>
      <c r="I1113" s="69"/>
      <c r="J1113" s="69"/>
      <c r="K1113" s="69"/>
      <c r="L1113" s="70"/>
      <c r="M1113" s="69"/>
      <c r="N1113" s="69"/>
      <c r="Q1113" s="73"/>
      <c r="R1113" s="73"/>
      <c r="S1113" s="73"/>
      <c r="T1113" s="73"/>
      <c r="U1113" s="73"/>
      <c r="V1113" s="73"/>
      <c r="W1113" s="73"/>
      <c r="X1113" s="73"/>
    </row>
    <row r="1114" spans="1:24" s="68" customFormat="1" x14ac:dyDescent="0.25">
      <c r="A1114" s="71"/>
      <c r="B1114" s="66"/>
      <c r="C1114" s="67"/>
      <c r="D1114" s="66"/>
      <c r="E1114" s="66"/>
      <c r="F1114" s="66"/>
      <c r="I1114" s="69"/>
      <c r="J1114" s="69"/>
      <c r="K1114" s="69"/>
      <c r="L1114" s="70"/>
      <c r="M1114" s="69"/>
      <c r="N1114" s="69"/>
      <c r="Q1114" s="73"/>
      <c r="R1114" s="73"/>
      <c r="S1114" s="73"/>
      <c r="T1114" s="73"/>
      <c r="U1114" s="73"/>
      <c r="V1114" s="73"/>
      <c r="W1114" s="73"/>
      <c r="X1114" s="73"/>
    </row>
    <row r="1115" spans="1:24" s="68" customFormat="1" x14ac:dyDescent="0.25">
      <c r="A1115" s="71"/>
      <c r="B1115" s="66"/>
      <c r="C1115" s="67"/>
      <c r="D1115" s="66"/>
      <c r="E1115" s="66"/>
      <c r="F1115" s="66"/>
      <c r="I1115" s="69"/>
      <c r="J1115" s="69"/>
      <c r="K1115" s="69"/>
      <c r="L1115" s="70"/>
      <c r="M1115" s="69"/>
      <c r="N1115" s="69"/>
      <c r="Q1115" s="73"/>
      <c r="R1115" s="73"/>
      <c r="S1115" s="73"/>
      <c r="T1115" s="73"/>
      <c r="U1115" s="73"/>
      <c r="V1115" s="73"/>
      <c r="W1115" s="73"/>
      <c r="X1115" s="73"/>
    </row>
    <row r="1116" spans="1:24" s="68" customFormat="1" x14ac:dyDescent="0.25">
      <c r="A1116" s="71"/>
      <c r="B1116" s="66"/>
      <c r="C1116" s="67"/>
      <c r="D1116" s="66"/>
      <c r="E1116" s="66"/>
      <c r="F1116" s="66"/>
      <c r="I1116" s="69"/>
      <c r="J1116" s="69"/>
      <c r="K1116" s="69"/>
      <c r="L1116" s="70"/>
      <c r="M1116" s="69"/>
      <c r="N1116" s="69"/>
      <c r="Q1116" s="73"/>
      <c r="R1116" s="73"/>
      <c r="S1116" s="73"/>
      <c r="T1116" s="73"/>
      <c r="U1116" s="73"/>
      <c r="V1116" s="73"/>
      <c r="W1116" s="73"/>
      <c r="X1116" s="73"/>
    </row>
    <row r="1117" spans="1:24" s="68" customFormat="1" x14ac:dyDescent="0.25">
      <c r="A1117" s="71"/>
      <c r="B1117" s="66"/>
      <c r="C1117" s="67"/>
      <c r="D1117" s="66"/>
      <c r="E1117" s="66"/>
      <c r="F1117" s="66"/>
      <c r="I1117" s="69"/>
      <c r="J1117" s="69"/>
      <c r="K1117" s="69"/>
      <c r="L1117" s="70"/>
      <c r="M1117" s="69"/>
      <c r="N1117" s="69"/>
      <c r="Q1117" s="73"/>
      <c r="R1117" s="73"/>
      <c r="S1117" s="73"/>
      <c r="T1117" s="73"/>
      <c r="U1117" s="73"/>
      <c r="V1117" s="73"/>
      <c r="W1117" s="73"/>
      <c r="X1117" s="73"/>
    </row>
    <row r="1118" spans="1:24" s="68" customFormat="1" x14ac:dyDescent="0.25">
      <c r="A1118" s="71"/>
      <c r="B1118" s="66"/>
      <c r="C1118" s="67"/>
      <c r="D1118" s="66"/>
      <c r="E1118" s="66"/>
      <c r="F1118" s="66"/>
      <c r="I1118" s="69"/>
      <c r="J1118" s="69"/>
      <c r="K1118" s="69"/>
      <c r="L1118" s="70"/>
      <c r="M1118" s="69"/>
      <c r="N1118" s="69"/>
      <c r="Q1118" s="73"/>
      <c r="R1118" s="73"/>
      <c r="S1118" s="73"/>
      <c r="T1118" s="73"/>
      <c r="U1118" s="73"/>
      <c r="V1118" s="73"/>
      <c r="W1118" s="73"/>
      <c r="X1118" s="73"/>
    </row>
    <row r="1119" spans="1:24" s="68" customFormat="1" x14ac:dyDescent="0.25">
      <c r="A1119" s="71"/>
      <c r="B1119" s="66"/>
      <c r="C1119" s="67"/>
      <c r="D1119" s="66"/>
      <c r="E1119" s="66"/>
      <c r="F1119" s="66"/>
      <c r="I1119" s="69"/>
      <c r="J1119" s="69"/>
      <c r="K1119" s="69"/>
      <c r="L1119" s="70"/>
      <c r="M1119" s="69"/>
      <c r="N1119" s="69"/>
      <c r="Q1119" s="73"/>
      <c r="R1119" s="73"/>
      <c r="S1119" s="73"/>
      <c r="T1119" s="73"/>
      <c r="U1119" s="73"/>
      <c r="V1119" s="73"/>
      <c r="W1119" s="73"/>
      <c r="X1119" s="73"/>
    </row>
    <row r="1120" spans="1:24" s="68" customFormat="1" x14ac:dyDescent="0.25">
      <c r="A1120" s="71"/>
      <c r="B1120" s="66"/>
      <c r="C1120" s="67"/>
      <c r="D1120" s="66"/>
      <c r="E1120" s="66"/>
      <c r="F1120" s="66"/>
      <c r="I1120" s="69"/>
      <c r="J1120" s="69"/>
      <c r="K1120" s="69"/>
      <c r="L1120" s="70"/>
      <c r="M1120" s="69"/>
      <c r="N1120" s="69"/>
      <c r="Q1120" s="73"/>
      <c r="R1120" s="73"/>
      <c r="S1120" s="73"/>
      <c r="T1120" s="73"/>
      <c r="U1120" s="73"/>
      <c r="V1120" s="73"/>
      <c r="W1120" s="73"/>
      <c r="X1120" s="73"/>
    </row>
    <row r="1121" spans="1:24" s="68" customFormat="1" x14ac:dyDescent="0.25">
      <c r="A1121" s="71"/>
      <c r="B1121" s="66"/>
      <c r="C1121" s="67"/>
      <c r="D1121" s="66"/>
      <c r="E1121" s="66"/>
      <c r="F1121" s="66"/>
      <c r="I1121" s="69"/>
      <c r="J1121" s="69"/>
      <c r="K1121" s="69"/>
      <c r="L1121" s="70"/>
      <c r="M1121" s="69"/>
      <c r="N1121" s="69"/>
      <c r="Q1121" s="73"/>
      <c r="R1121" s="73"/>
      <c r="S1121" s="73"/>
      <c r="T1121" s="73"/>
      <c r="U1121" s="73"/>
      <c r="V1121" s="73"/>
      <c r="W1121" s="73"/>
      <c r="X1121" s="73"/>
    </row>
    <row r="1122" spans="1:24" s="68" customFormat="1" x14ac:dyDescent="0.25">
      <c r="A1122" s="71"/>
      <c r="B1122" s="66"/>
      <c r="C1122" s="67"/>
      <c r="D1122" s="66"/>
      <c r="E1122" s="66"/>
      <c r="F1122" s="66"/>
      <c r="I1122" s="69"/>
      <c r="J1122" s="69"/>
      <c r="K1122" s="69"/>
      <c r="L1122" s="70"/>
      <c r="M1122" s="69"/>
      <c r="N1122" s="69"/>
      <c r="Q1122" s="73"/>
      <c r="R1122" s="73"/>
      <c r="S1122" s="73"/>
      <c r="T1122" s="73"/>
      <c r="U1122" s="73"/>
      <c r="V1122" s="73"/>
      <c r="W1122" s="73"/>
      <c r="X1122" s="73"/>
    </row>
    <row r="1123" spans="1:24" s="68" customFormat="1" x14ac:dyDescent="0.25">
      <c r="A1123" s="71"/>
      <c r="B1123" s="66"/>
      <c r="C1123" s="67"/>
      <c r="D1123" s="66"/>
      <c r="E1123" s="66"/>
      <c r="F1123" s="66"/>
      <c r="I1123" s="69"/>
      <c r="J1123" s="69"/>
      <c r="K1123" s="69"/>
      <c r="L1123" s="70"/>
      <c r="M1123" s="69"/>
      <c r="N1123" s="69"/>
      <c r="Q1123" s="73"/>
      <c r="R1123" s="73"/>
      <c r="S1123" s="73"/>
      <c r="T1123" s="73"/>
      <c r="U1123" s="73"/>
      <c r="V1123" s="73"/>
      <c r="W1123" s="73"/>
      <c r="X1123" s="73"/>
    </row>
    <row r="1124" spans="1:24" s="68" customFormat="1" x14ac:dyDescent="0.25">
      <c r="A1124" s="71"/>
      <c r="B1124" s="66"/>
      <c r="C1124" s="67"/>
      <c r="D1124" s="66"/>
      <c r="E1124" s="66"/>
      <c r="F1124" s="66"/>
      <c r="I1124" s="69"/>
      <c r="J1124" s="69"/>
      <c r="K1124" s="69"/>
      <c r="L1124" s="70"/>
      <c r="M1124" s="69"/>
      <c r="N1124" s="69"/>
      <c r="Q1124" s="73"/>
      <c r="R1124" s="73"/>
      <c r="S1124" s="73"/>
      <c r="T1124" s="73"/>
      <c r="U1124" s="73"/>
      <c r="V1124" s="73"/>
      <c r="W1124" s="73"/>
      <c r="X1124" s="73"/>
    </row>
    <row r="1125" spans="1:24" s="68" customFormat="1" x14ac:dyDescent="0.25">
      <c r="A1125" s="71"/>
      <c r="B1125" s="66"/>
      <c r="C1125" s="67"/>
      <c r="D1125" s="66"/>
      <c r="E1125" s="66"/>
      <c r="F1125" s="66"/>
      <c r="I1125" s="69"/>
      <c r="J1125" s="69"/>
      <c r="K1125" s="69"/>
      <c r="L1125" s="70"/>
      <c r="M1125" s="69"/>
      <c r="N1125" s="69"/>
      <c r="Q1125" s="73"/>
      <c r="R1125" s="73"/>
      <c r="S1125" s="73"/>
      <c r="T1125" s="73"/>
      <c r="U1125" s="73"/>
      <c r="V1125" s="73"/>
      <c r="W1125" s="73"/>
      <c r="X1125" s="73"/>
    </row>
    <row r="1126" spans="1:24" s="68" customFormat="1" x14ac:dyDescent="0.25">
      <c r="A1126" s="71"/>
      <c r="B1126" s="66"/>
      <c r="C1126" s="67"/>
      <c r="D1126" s="66"/>
      <c r="E1126" s="66"/>
      <c r="F1126" s="66"/>
      <c r="I1126" s="69"/>
      <c r="J1126" s="69"/>
      <c r="K1126" s="69"/>
      <c r="L1126" s="70"/>
      <c r="M1126" s="69"/>
      <c r="N1126" s="69"/>
      <c r="Q1126" s="73"/>
      <c r="R1126" s="73"/>
      <c r="S1126" s="73"/>
      <c r="T1126" s="73"/>
      <c r="U1126" s="73"/>
      <c r="V1126" s="73"/>
      <c r="W1126" s="73"/>
      <c r="X1126" s="73"/>
    </row>
    <row r="1127" spans="1:24" s="68" customFormat="1" x14ac:dyDescent="0.25">
      <c r="A1127" s="71"/>
      <c r="B1127" s="66"/>
      <c r="C1127" s="67"/>
      <c r="D1127" s="66"/>
      <c r="E1127" s="66"/>
      <c r="F1127" s="66"/>
      <c r="I1127" s="69"/>
      <c r="J1127" s="69"/>
      <c r="K1127" s="69"/>
      <c r="L1127" s="70"/>
      <c r="M1127" s="69"/>
      <c r="N1127" s="69"/>
      <c r="Q1127" s="73"/>
      <c r="R1127" s="73"/>
      <c r="S1127" s="73"/>
      <c r="T1127" s="73"/>
      <c r="U1127" s="73"/>
      <c r="V1127" s="73"/>
      <c r="W1127" s="73"/>
      <c r="X1127" s="73"/>
    </row>
    <row r="1128" spans="1:24" s="68" customFormat="1" x14ac:dyDescent="0.25">
      <c r="A1128" s="71"/>
      <c r="B1128" s="66"/>
      <c r="C1128" s="67"/>
      <c r="D1128" s="66"/>
      <c r="E1128" s="66"/>
      <c r="F1128" s="66"/>
      <c r="I1128" s="69"/>
      <c r="J1128" s="69"/>
      <c r="K1128" s="69"/>
      <c r="L1128" s="70"/>
      <c r="M1128" s="69"/>
      <c r="N1128" s="69"/>
      <c r="Q1128" s="73"/>
      <c r="R1128" s="73"/>
      <c r="S1128" s="73"/>
      <c r="T1128" s="73"/>
      <c r="U1128" s="73"/>
      <c r="V1128" s="73"/>
      <c r="W1128" s="73"/>
      <c r="X1128" s="73"/>
    </row>
    <row r="1129" spans="1:24" s="68" customFormat="1" x14ac:dyDescent="0.25">
      <c r="A1129" s="71"/>
      <c r="B1129" s="66"/>
      <c r="C1129" s="67"/>
      <c r="D1129" s="66"/>
      <c r="E1129" s="66"/>
      <c r="F1129" s="66"/>
      <c r="I1129" s="69"/>
      <c r="J1129" s="69"/>
      <c r="K1129" s="69"/>
      <c r="L1129" s="70"/>
      <c r="M1129" s="69"/>
      <c r="N1129" s="69"/>
      <c r="Q1129" s="73"/>
      <c r="R1129" s="73"/>
      <c r="S1129" s="73"/>
      <c r="T1129" s="73"/>
      <c r="U1129" s="73"/>
      <c r="V1129" s="73"/>
      <c r="W1129" s="73"/>
      <c r="X1129" s="73"/>
    </row>
    <row r="1130" spans="1:24" s="68" customFormat="1" x14ac:dyDescent="0.25">
      <c r="A1130" s="71"/>
      <c r="B1130" s="66"/>
      <c r="C1130" s="67"/>
      <c r="D1130" s="66"/>
      <c r="E1130" s="66"/>
      <c r="F1130" s="66"/>
      <c r="I1130" s="69"/>
      <c r="J1130" s="69"/>
      <c r="K1130" s="69"/>
      <c r="L1130" s="70"/>
      <c r="M1130" s="69"/>
      <c r="N1130" s="69"/>
      <c r="Q1130" s="73"/>
      <c r="R1130" s="73"/>
      <c r="S1130" s="73"/>
      <c r="T1130" s="73"/>
      <c r="U1130" s="73"/>
      <c r="V1130" s="73"/>
      <c r="W1130" s="73"/>
      <c r="X1130" s="73"/>
    </row>
    <row r="1131" spans="1:24" s="68" customFormat="1" x14ac:dyDescent="0.25">
      <c r="A1131" s="71"/>
      <c r="B1131" s="66"/>
      <c r="C1131" s="67"/>
      <c r="D1131" s="66"/>
      <c r="E1131" s="66"/>
      <c r="F1131" s="66"/>
      <c r="I1131" s="69"/>
      <c r="J1131" s="69"/>
      <c r="K1131" s="69"/>
      <c r="L1131" s="70"/>
      <c r="M1131" s="69"/>
      <c r="N1131" s="69"/>
      <c r="Q1131" s="73"/>
      <c r="R1131" s="73"/>
      <c r="S1131" s="73"/>
      <c r="T1131" s="73"/>
      <c r="U1131" s="73"/>
      <c r="V1131" s="73"/>
      <c r="W1131" s="73"/>
      <c r="X1131" s="73"/>
    </row>
    <row r="1132" spans="1:24" s="68" customFormat="1" x14ac:dyDescent="0.25">
      <c r="A1132" s="71"/>
      <c r="B1132" s="66"/>
      <c r="C1132" s="67"/>
      <c r="D1132" s="66"/>
      <c r="E1132" s="66"/>
      <c r="F1132" s="66"/>
      <c r="I1132" s="69"/>
      <c r="J1132" s="69"/>
      <c r="K1132" s="69"/>
      <c r="L1132" s="70"/>
      <c r="M1132" s="69"/>
      <c r="N1132" s="69"/>
      <c r="Q1132" s="73"/>
      <c r="R1132" s="73"/>
      <c r="S1132" s="73"/>
      <c r="T1132" s="73"/>
      <c r="U1132" s="73"/>
      <c r="V1132" s="73"/>
      <c r="W1132" s="73"/>
      <c r="X1132" s="73"/>
    </row>
    <row r="1133" spans="1:24" s="68" customFormat="1" x14ac:dyDescent="0.25">
      <c r="A1133" s="71"/>
      <c r="B1133" s="66"/>
      <c r="C1133" s="67"/>
      <c r="D1133" s="66"/>
      <c r="E1133" s="66"/>
      <c r="F1133" s="66"/>
      <c r="I1133" s="69"/>
      <c r="J1133" s="69"/>
      <c r="K1133" s="69"/>
      <c r="L1133" s="70"/>
      <c r="M1133" s="69"/>
      <c r="N1133" s="69"/>
      <c r="Q1133" s="73"/>
      <c r="R1133" s="73"/>
      <c r="S1133" s="73"/>
      <c r="T1133" s="73"/>
      <c r="U1133" s="73"/>
      <c r="V1133" s="73"/>
      <c r="W1133" s="73"/>
      <c r="X1133" s="73"/>
    </row>
    <row r="1134" spans="1:24" s="68" customFormat="1" x14ac:dyDescent="0.25">
      <c r="A1134" s="71"/>
      <c r="B1134" s="66"/>
      <c r="C1134" s="67"/>
      <c r="D1134" s="66"/>
      <c r="E1134" s="66"/>
      <c r="F1134" s="66"/>
      <c r="I1134" s="69"/>
      <c r="J1134" s="69"/>
      <c r="K1134" s="69"/>
      <c r="L1134" s="70"/>
      <c r="M1134" s="69"/>
      <c r="N1134" s="69"/>
      <c r="Q1134" s="73"/>
      <c r="R1134" s="73"/>
      <c r="S1134" s="73"/>
      <c r="T1134" s="73"/>
      <c r="U1134" s="73"/>
      <c r="V1134" s="73"/>
      <c r="W1134" s="73"/>
      <c r="X1134" s="73"/>
    </row>
    <row r="1135" spans="1:24" s="68" customFormat="1" x14ac:dyDescent="0.25">
      <c r="A1135" s="71"/>
      <c r="B1135" s="66"/>
      <c r="C1135" s="67"/>
      <c r="D1135" s="66"/>
      <c r="E1135" s="66"/>
      <c r="F1135" s="66"/>
      <c r="I1135" s="69"/>
      <c r="J1135" s="69"/>
      <c r="K1135" s="69"/>
      <c r="L1135" s="70"/>
      <c r="M1135" s="69"/>
      <c r="N1135" s="69"/>
      <c r="Q1135" s="73"/>
      <c r="R1135" s="73"/>
      <c r="S1135" s="73"/>
      <c r="T1135" s="73"/>
      <c r="U1135" s="73"/>
      <c r="V1135" s="73"/>
      <c r="W1135" s="73"/>
      <c r="X1135" s="73"/>
    </row>
    <row r="1136" spans="1:24" s="68" customFormat="1" x14ac:dyDescent="0.25">
      <c r="A1136" s="71"/>
      <c r="B1136" s="66"/>
      <c r="C1136" s="67"/>
      <c r="D1136" s="66"/>
      <c r="E1136" s="66"/>
      <c r="F1136" s="66"/>
      <c r="I1136" s="69"/>
      <c r="J1136" s="69"/>
      <c r="K1136" s="69"/>
      <c r="L1136" s="70"/>
      <c r="M1136" s="69"/>
      <c r="N1136" s="69"/>
      <c r="Q1136" s="73"/>
      <c r="R1136" s="73"/>
      <c r="S1136" s="73"/>
      <c r="T1136" s="73"/>
      <c r="U1136" s="73"/>
      <c r="V1136" s="73"/>
      <c r="W1136" s="73"/>
      <c r="X1136" s="73"/>
    </row>
    <row r="1137" spans="1:24" s="68" customFormat="1" x14ac:dyDescent="0.25">
      <c r="A1137" s="71"/>
      <c r="B1137" s="66"/>
      <c r="C1137" s="67"/>
      <c r="D1137" s="66"/>
      <c r="E1137" s="66"/>
      <c r="F1137" s="66"/>
      <c r="I1137" s="69"/>
      <c r="J1137" s="69"/>
      <c r="K1137" s="69"/>
      <c r="L1137" s="70"/>
      <c r="M1137" s="69"/>
      <c r="N1137" s="69"/>
      <c r="Q1137" s="73"/>
      <c r="R1137" s="73"/>
      <c r="S1137" s="73"/>
      <c r="T1137" s="73"/>
      <c r="U1137" s="73"/>
      <c r="V1137" s="73"/>
      <c r="W1137" s="73"/>
      <c r="X1137" s="73"/>
    </row>
    <row r="1138" spans="1:24" s="68" customFormat="1" x14ac:dyDescent="0.25">
      <c r="A1138" s="71"/>
      <c r="B1138" s="66"/>
      <c r="C1138" s="67"/>
      <c r="D1138" s="66"/>
      <c r="E1138" s="66"/>
      <c r="F1138" s="66"/>
      <c r="I1138" s="69"/>
      <c r="J1138" s="69"/>
      <c r="K1138" s="69"/>
      <c r="L1138" s="70"/>
      <c r="M1138" s="69"/>
      <c r="N1138" s="69"/>
      <c r="Q1138" s="73"/>
      <c r="R1138" s="73"/>
      <c r="S1138" s="73"/>
      <c r="T1138" s="73"/>
      <c r="U1138" s="73"/>
      <c r="V1138" s="73"/>
      <c r="W1138" s="73"/>
      <c r="X1138" s="73"/>
    </row>
    <row r="1139" spans="1:24" s="68" customFormat="1" x14ac:dyDescent="0.25">
      <c r="A1139" s="71"/>
      <c r="B1139" s="66"/>
      <c r="C1139" s="67"/>
      <c r="D1139" s="66"/>
      <c r="E1139" s="66"/>
      <c r="F1139" s="66"/>
      <c r="I1139" s="69"/>
      <c r="J1139" s="69"/>
      <c r="K1139" s="69"/>
      <c r="L1139" s="70"/>
      <c r="M1139" s="69"/>
      <c r="N1139" s="69"/>
      <c r="Q1139" s="73"/>
      <c r="R1139" s="73"/>
      <c r="S1139" s="73"/>
      <c r="T1139" s="73"/>
      <c r="U1139" s="73"/>
      <c r="V1139" s="73"/>
      <c r="W1139" s="73"/>
      <c r="X1139" s="73"/>
    </row>
    <row r="1140" spans="1:24" s="68" customFormat="1" x14ac:dyDescent="0.25">
      <c r="A1140" s="71"/>
      <c r="B1140" s="66"/>
      <c r="C1140" s="67"/>
      <c r="D1140" s="66"/>
      <c r="E1140" s="66"/>
      <c r="F1140" s="66"/>
      <c r="I1140" s="69"/>
      <c r="J1140" s="69"/>
      <c r="K1140" s="69"/>
      <c r="L1140" s="70"/>
      <c r="M1140" s="69"/>
      <c r="N1140" s="69"/>
      <c r="Q1140" s="73"/>
      <c r="R1140" s="73"/>
      <c r="S1140" s="73"/>
      <c r="T1140" s="73"/>
      <c r="U1140" s="73"/>
      <c r="V1140" s="73"/>
      <c r="W1140" s="73"/>
      <c r="X1140" s="73"/>
    </row>
    <row r="1141" spans="1:24" s="68" customFormat="1" x14ac:dyDescent="0.25">
      <c r="A1141" s="71"/>
      <c r="B1141" s="66"/>
      <c r="C1141" s="67"/>
      <c r="D1141" s="66"/>
      <c r="E1141" s="66"/>
      <c r="F1141" s="66"/>
      <c r="I1141" s="69"/>
      <c r="J1141" s="69"/>
      <c r="K1141" s="69"/>
      <c r="L1141" s="70"/>
      <c r="M1141" s="69"/>
      <c r="N1141" s="69"/>
      <c r="Q1141" s="73"/>
      <c r="R1141" s="73"/>
      <c r="S1141" s="73"/>
      <c r="T1141" s="73"/>
      <c r="U1141" s="73"/>
      <c r="V1141" s="73"/>
      <c r="W1141" s="73"/>
      <c r="X1141" s="73"/>
    </row>
    <row r="1142" spans="1:24" s="68" customFormat="1" x14ac:dyDescent="0.25">
      <c r="A1142" s="71"/>
      <c r="B1142" s="66"/>
      <c r="C1142" s="67"/>
      <c r="D1142" s="66"/>
      <c r="E1142" s="66"/>
      <c r="F1142" s="66"/>
      <c r="I1142" s="69"/>
      <c r="J1142" s="69"/>
      <c r="K1142" s="69"/>
      <c r="L1142" s="70"/>
      <c r="M1142" s="69"/>
      <c r="N1142" s="69"/>
      <c r="Q1142" s="73"/>
      <c r="R1142" s="73"/>
      <c r="S1142" s="73"/>
      <c r="T1142" s="73"/>
      <c r="U1142" s="73"/>
      <c r="V1142" s="73"/>
      <c r="W1142" s="73"/>
      <c r="X1142" s="73"/>
    </row>
    <row r="1143" spans="1:24" s="68" customFormat="1" x14ac:dyDescent="0.25">
      <c r="A1143" s="71"/>
      <c r="B1143" s="66"/>
      <c r="C1143" s="67"/>
      <c r="D1143" s="66"/>
      <c r="E1143" s="66"/>
      <c r="F1143" s="66"/>
      <c r="I1143" s="69"/>
      <c r="J1143" s="69"/>
      <c r="K1143" s="69"/>
      <c r="L1143" s="70"/>
      <c r="M1143" s="69"/>
      <c r="N1143" s="69"/>
      <c r="Q1143" s="73"/>
      <c r="R1143" s="73"/>
      <c r="S1143" s="73"/>
      <c r="T1143" s="73"/>
      <c r="U1143" s="73"/>
      <c r="V1143" s="73"/>
      <c r="W1143" s="73"/>
      <c r="X1143" s="73"/>
    </row>
    <row r="1144" spans="1:24" s="68" customFormat="1" x14ac:dyDescent="0.25">
      <c r="A1144" s="71"/>
      <c r="B1144" s="66"/>
      <c r="C1144" s="67"/>
      <c r="D1144" s="66"/>
      <c r="E1144" s="66"/>
      <c r="F1144" s="66"/>
      <c r="I1144" s="69"/>
      <c r="J1144" s="69"/>
      <c r="K1144" s="69"/>
      <c r="L1144" s="70"/>
      <c r="M1144" s="69"/>
      <c r="N1144" s="69"/>
      <c r="Q1144" s="73"/>
      <c r="R1144" s="73"/>
      <c r="S1144" s="73"/>
      <c r="T1144" s="73"/>
      <c r="U1144" s="73"/>
      <c r="V1144" s="73"/>
      <c r="W1144" s="73"/>
      <c r="X1144" s="73"/>
    </row>
    <row r="1145" spans="1:24" s="68" customFormat="1" x14ac:dyDescent="0.25">
      <c r="A1145" s="71"/>
      <c r="B1145" s="66"/>
      <c r="C1145" s="67"/>
      <c r="D1145" s="66"/>
      <c r="E1145" s="66"/>
      <c r="F1145" s="66"/>
      <c r="I1145" s="69"/>
      <c r="J1145" s="69"/>
      <c r="K1145" s="69"/>
      <c r="L1145" s="70"/>
      <c r="M1145" s="69"/>
      <c r="N1145" s="69"/>
      <c r="Q1145" s="73"/>
      <c r="R1145" s="73"/>
      <c r="S1145" s="73"/>
      <c r="T1145" s="73"/>
      <c r="U1145" s="73"/>
      <c r="V1145" s="73"/>
      <c r="W1145" s="73"/>
      <c r="X1145" s="73"/>
    </row>
    <row r="1146" spans="1:24" s="68" customFormat="1" x14ac:dyDescent="0.25">
      <c r="A1146" s="71"/>
      <c r="B1146" s="66"/>
      <c r="C1146" s="67"/>
      <c r="D1146" s="66"/>
      <c r="E1146" s="66"/>
      <c r="F1146" s="66"/>
      <c r="I1146" s="69"/>
      <c r="J1146" s="69"/>
      <c r="K1146" s="69"/>
      <c r="L1146" s="70"/>
      <c r="M1146" s="69"/>
      <c r="N1146" s="69"/>
      <c r="Q1146" s="73"/>
      <c r="R1146" s="73"/>
      <c r="S1146" s="73"/>
      <c r="T1146" s="73"/>
      <c r="U1146" s="73"/>
      <c r="V1146" s="73"/>
      <c r="W1146" s="73"/>
      <c r="X1146" s="73"/>
    </row>
    <row r="1147" spans="1:24" s="68" customFormat="1" x14ac:dyDescent="0.25">
      <c r="A1147" s="71"/>
      <c r="B1147" s="66"/>
      <c r="C1147" s="67"/>
      <c r="D1147" s="66"/>
      <c r="E1147" s="66"/>
      <c r="F1147" s="66"/>
      <c r="I1147" s="69"/>
      <c r="J1147" s="69"/>
      <c r="K1147" s="69"/>
      <c r="L1147" s="70"/>
      <c r="M1147" s="69"/>
      <c r="N1147" s="69"/>
      <c r="Q1147" s="73"/>
      <c r="R1147" s="73"/>
      <c r="S1147" s="73"/>
      <c r="T1147" s="73"/>
      <c r="U1147" s="73"/>
      <c r="V1147" s="73"/>
      <c r="W1147" s="73"/>
      <c r="X1147" s="73"/>
    </row>
    <row r="1148" spans="1:24" s="68" customFormat="1" x14ac:dyDescent="0.25">
      <c r="A1148" s="71"/>
      <c r="B1148" s="66"/>
      <c r="C1148" s="67"/>
      <c r="D1148" s="66"/>
      <c r="E1148" s="66"/>
      <c r="F1148" s="66"/>
      <c r="I1148" s="69"/>
      <c r="J1148" s="69"/>
      <c r="K1148" s="69"/>
      <c r="L1148" s="70"/>
      <c r="M1148" s="69"/>
      <c r="N1148" s="69"/>
      <c r="Q1148" s="73"/>
      <c r="R1148" s="73"/>
      <c r="S1148" s="73"/>
      <c r="T1148" s="73"/>
      <c r="U1148" s="73"/>
      <c r="V1148" s="73"/>
      <c r="W1148" s="73"/>
      <c r="X1148" s="73"/>
    </row>
    <row r="1149" spans="1:24" s="68" customFormat="1" x14ac:dyDescent="0.25">
      <c r="A1149" s="71"/>
      <c r="B1149" s="66"/>
      <c r="C1149" s="67"/>
      <c r="D1149" s="66"/>
      <c r="E1149" s="66"/>
      <c r="F1149" s="66"/>
      <c r="I1149" s="69"/>
      <c r="J1149" s="69"/>
      <c r="K1149" s="69"/>
      <c r="L1149" s="70"/>
      <c r="M1149" s="69"/>
      <c r="N1149" s="69"/>
      <c r="Q1149" s="73"/>
      <c r="R1149" s="73"/>
      <c r="S1149" s="73"/>
      <c r="T1149" s="73"/>
      <c r="U1149" s="73"/>
      <c r="V1149" s="73"/>
      <c r="W1149" s="73"/>
      <c r="X1149" s="73"/>
    </row>
    <row r="1150" spans="1:24" s="68" customFormat="1" x14ac:dyDescent="0.25">
      <c r="A1150" s="71"/>
      <c r="B1150" s="66"/>
      <c r="C1150" s="67"/>
      <c r="D1150" s="66"/>
      <c r="E1150" s="66"/>
      <c r="F1150" s="66"/>
      <c r="I1150" s="69"/>
      <c r="J1150" s="69"/>
      <c r="K1150" s="69"/>
      <c r="L1150" s="70"/>
      <c r="M1150" s="69"/>
      <c r="N1150" s="69"/>
      <c r="Q1150" s="73"/>
      <c r="R1150" s="73"/>
      <c r="S1150" s="73"/>
      <c r="T1150" s="73"/>
      <c r="U1150" s="73"/>
      <c r="V1150" s="73"/>
      <c r="W1150" s="73"/>
      <c r="X1150" s="73"/>
    </row>
    <row r="1151" spans="1:24" s="68" customFormat="1" x14ac:dyDescent="0.25">
      <c r="A1151" s="71"/>
      <c r="B1151" s="66"/>
      <c r="C1151" s="67"/>
      <c r="D1151" s="66"/>
      <c r="E1151" s="66"/>
      <c r="F1151" s="66"/>
      <c r="I1151" s="69"/>
      <c r="J1151" s="69"/>
      <c r="K1151" s="69"/>
      <c r="L1151" s="70"/>
      <c r="M1151" s="69"/>
      <c r="N1151" s="69"/>
      <c r="Q1151" s="73"/>
      <c r="R1151" s="73"/>
      <c r="S1151" s="73"/>
      <c r="T1151" s="73"/>
      <c r="U1151" s="73"/>
      <c r="V1151" s="73"/>
      <c r="W1151" s="73"/>
      <c r="X1151" s="73"/>
    </row>
    <row r="1152" spans="1:24" s="68" customFormat="1" x14ac:dyDescent="0.25">
      <c r="A1152" s="71"/>
      <c r="B1152" s="66"/>
      <c r="C1152" s="67"/>
      <c r="D1152" s="66"/>
      <c r="E1152" s="66"/>
      <c r="F1152" s="66"/>
      <c r="I1152" s="69"/>
      <c r="J1152" s="69"/>
      <c r="K1152" s="69"/>
      <c r="L1152" s="70"/>
      <c r="M1152" s="69"/>
      <c r="N1152" s="69"/>
      <c r="Q1152" s="73"/>
      <c r="R1152" s="73"/>
      <c r="S1152" s="73"/>
      <c r="T1152" s="73"/>
      <c r="U1152" s="73"/>
      <c r="V1152" s="73"/>
      <c r="W1152" s="73"/>
      <c r="X1152" s="73"/>
    </row>
    <row r="1153" spans="1:24" s="68" customFormat="1" x14ac:dyDescent="0.25">
      <c r="A1153" s="71"/>
      <c r="B1153" s="66"/>
      <c r="C1153" s="67"/>
      <c r="D1153" s="66"/>
      <c r="E1153" s="66"/>
      <c r="F1153" s="66"/>
      <c r="I1153" s="69"/>
      <c r="J1153" s="69"/>
      <c r="K1153" s="69"/>
      <c r="L1153" s="70"/>
      <c r="M1153" s="69"/>
      <c r="N1153" s="69"/>
      <c r="Q1153" s="73"/>
      <c r="R1153" s="73"/>
      <c r="S1153" s="73"/>
      <c r="T1153" s="73"/>
      <c r="U1153" s="73"/>
      <c r="V1153" s="73"/>
      <c r="W1153" s="73"/>
      <c r="X1153" s="73"/>
    </row>
    <row r="1154" spans="1:24" s="68" customFormat="1" x14ac:dyDescent="0.25">
      <c r="A1154" s="71"/>
      <c r="B1154" s="66"/>
      <c r="C1154" s="67"/>
      <c r="D1154" s="66"/>
      <c r="E1154" s="66"/>
      <c r="F1154" s="66"/>
      <c r="I1154" s="69"/>
      <c r="J1154" s="69"/>
      <c r="K1154" s="69"/>
      <c r="L1154" s="70"/>
      <c r="M1154" s="69"/>
      <c r="N1154" s="69"/>
      <c r="Q1154" s="73"/>
      <c r="R1154" s="73"/>
      <c r="S1154" s="73"/>
      <c r="T1154" s="73"/>
      <c r="U1154" s="73"/>
      <c r="V1154" s="73"/>
      <c r="W1154" s="73"/>
      <c r="X1154" s="73"/>
    </row>
    <row r="1155" spans="1:24" s="68" customFormat="1" x14ac:dyDescent="0.25">
      <c r="A1155" s="71"/>
      <c r="B1155" s="66"/>
      <c r="C1155" s="67"/>
      <c r="D1155" s="66"/>
      <c r="E1155" s="66"/>
      <c r="F1155" s="66"/>
      <c r="I1155" s="69"/>
      <c r="J1155" s="69"/>
      <c r="K1155" s="69"/>
      <c r="L1155" s="70"/>
      <c r="M1155" s="69"/>
      <c r="N1155" s="69"/>
      <c r="Q1155" s="73"/>
      <c r="R1155" s="73"/>
      <c r="S1155" s="73"/>
      <c r="T1155" s="73"/>
      <c r="U1155" s="73"/>
      <c r="V1155" s="73"/>
      <c r="W1155" s="73"/>
      <c r="X1155" s="73"/>
    </row>
    <row r="1156" spans="1:24" s="68" customFormat="1" x14ac:dyDescent="0.25">
      <c r="A1156" s="71"/>
      <c r="B1156" s="66"/>
      <c r="C1156" s="67"/>
      <c r="D1156" s="66"/>
      <c r="E1156" s="66"/>
      <c r="F1156" s="66"/>
      <c r="I1156" s="69"/>
      <c r="J1156" s="69"/>
      <c r="K1156" s="69"/>
      <c r="L1156" s="70"/>
      <c r="M1156" s="69"/>
      <c r="N1156" s="69"/>
      <c r="Q1156" s="73"/>
      <c r="R1156" s="73"/>
      <c r="S1156" s="73"/>
      <c r="T1156" s="73"/>
      <c r="U1156" s="73"/>
      <c r="V1156" s="73"/>
      <c r="W1156" s="73"/>
      <c r="X1156" s="73"/>
    </row>
    <row r="1157" spans="1:24" s="68" customFormat="1" x14ac:dyDescent="0.25">
      <c r="A1157" s="71"/>
      <c r="B1157" s="66"/>
      <c r="C1157" s="67"/>
      <c r="D1157" s="66"/>
      <c r="E1157" s="66"/>
      <c r="F1157" s="66"/>
      <c r="I1157" s="69"/>
      <c r="J1157" s="69"/>
      <c r="K1157" s="69"/>
      <c r="L1157" s="70"/>
      <c r="M1157" s="69"/>
      <c r="N1157" s="69"/>
      <c r="Q1157" s="73"/>
      <c r="R1157" s="73"/>
      <c r="S1157" s="73"/>
      <c r="T1157" s="73"/>
      <c r="U1157" s="73"/>
      <c r="V1157" s="73"/>
      <c r="W1157" s="73"/>
      <c r="X1157" s="73"/>
    </row>
    <row r="1158" spans="1:24" s="68" customFormat="1" x14ac:dyDescent="0.25">
      <c r="A1158" s="71"/>
      <c r="B1158" s="66"/>
      <c r="C1158" s="67"/>
      <c r="D1158" s="66"/>
      <c r="E1158" s="66"/>
      <c r="F1158" s="66"/>
      <c r="I1158" s="69"/>
      <c r="J1158" s="69"/>
      <c r="K1158" s="69"/>
      <c r="L1158" s="70"/>
      <c r="M1158" s="69"/>
      <c r="N1158" s="69"/>
      <c r="Q1158" s="73"/>
      <c r="R1158" s="73"/>
      <c r="S1158" s="73"/>
      <c r="T1158" s="73"/>
      <c r="U1158" s="73"/>
      <c r="V1158" s="73"/>
      <c r="W1158" s="73"/>
      <c r="X1158" s="73"/>
    </row>
    <row r="1159" spans="1:24" s="68" customFormat="1" x14ac:dyDescent="0.25">
      <c r="A1159" s="71"/>
      <c r="B1159" s="66"/>
      <c r="C1159" s="67"/>
      <c r="D1159" s="66"/>
      <c r="E1159" s="66"/>
      <c r="F1159" s="66"/>
      <c r="I1159" s="69"/>
      <c r="J1159" s="69"/>
      <c r="K1159" s="69"/>
      <c r="L1159" s="70"/>
      <c r="M1159" s="69"/>
      <c r="N1159" s="69"/>
      <c r="Q1159" s="73"/>
      <c r="R1159" s="73"/>
      <c r="S1159" s="73"/>
      <c r="T1159" s="73"/>
      <c r="U1159" s="73"/>
      <c r="V1159" s="73"/>
      <c r="W1159" s="73"/>
      <c r="X1159" s="73"/>
    </row>
    <row r="1160" spans="1:24" s="68" customFormat="1" x14ac:dyDescent="0.25">
      <c r="A1160" s="71"/>
      <c r="B1160" s="66"/>
      <c r="C1160" s="67"/>
      <c r="D1160" s="66"/>
      <c r="E1160" s="66"/>
      <c r="F1160" s="66"/>
      <c r="I1160" s="69"/>
      <c r="J1160" s="69"/>
      <c r="K1160" s="69"/>
      <c r="L1160" s="70"/>
      <c r="M1160" s="69"/>
      <c r="N1160" s="69"/>
      <c r="Q1160" s="73"/>
      <c r="R1160" s="73"/>
      <c r="S1160" s="73"/>
      <c r="T1160" s="73"/>
      <c r="U1160" s="73"/>
      <c r="V1160" s="73"/>
      <c r="W1160" s="73"/>
      <c r="X1160" s="73"/>
    </row>
    <row r="1161" spans="1:24" s="68" customFormat="1" x14ac:dyDescent="0.25">
      <c r="A1161" s="71"/>
      <c r="B1161" s="66"/>
      <c r="C1161" s="67"/>
      <c r="D1161" s="66"/>
      <c r="E1161" s="66"/>
      <c r="F1161" s="66"/>
      <c r="I1161" s="69"/>
      <c r="J1161" s="69"/>
      <c r="K1161" s="69"/>
      <c r="L1161" s="70"/>
      <c r="M1161" s="69"/>
      <c r="N1161" s="69"/>
      <c r="Q1161" s="73"/>
      <c r="R1161" s="73"/>
      <c r="S1161" s="73"/>
      <c r="T1161" s="73"/>
      <c r="U1161" s="73"/>
      <c r="V1161" s="73"/>
      <c r="W1161" s="73"/>
      <c r="X1161" s="73"/>
    </row>
    <row r="1162" spans="1:24" s="68" customFormat="1" x14ac:dyDescent="0.25">
      <c r="A1162" s="71"/>
      <c r="B1162" s="66"/>
      <c r="C1162" s="67"/>
      <c r="D1162" s="66"/>
      <c r="E1162" s="66"/>
      <c r="F1162" s="66"/>
      <c r="I1162" s="69"/>
      <c r="J1162" s="69"/>
      <c r="K1162" s="69"/>
      <c r="L1162" s="70"/>
      <c r="M1162" s="69"/>
      <c r="N1162" s="69"/>
      <c r="Q1162" s="73"/>
      <c r="R1162" s="73"/>
      <c r="S1162" s="73"/>
      <c r="T1162" s="73"/>
      <c r="U1162" s="73"/>
      <c r="V1162" s="73"/>
      <c r="W1162" s="73"/>
      <c r="X1162" s="73"/>
    </row>
    <row r="1163" spans="1:24" s="68" customFormat="1" x14ac:dyDescent="0.25">
      <c r="A1163" s="71"/>
      <c r="B1163" s="66"/>
      <c r="C1163" s="67"/>
      <c r="D1163" s="66"/>
      <c r="E1163" s="66"/>
      <c r="F1163" s="66"/>
      <c r="I1163" s="69"/>
      <c r="J1163" s="69"/>
      <c r="K1163" s="69"/>
      <c r="L1163" s="70"/>
      <c r="M1163" s="69"/>
      <c r="N1163" s="69"/>
      <c r="Q1163" s="73"/>
      <c r="R1163" s="73"/>
      <c r="S1163" s="73"/>
      <c r="T1163" s="73"/>
      <c r="U1163" s="73"/>
      <c r="V1163" s="73"/>
      <c r="W1163" s="73"/>
      <c r="X1163" s="73"/>
    </row>
    <row r="1164" spans="1:24" s="68" customFormat="1" x14ac:dyDescent="0.25">
      <c r="A1164" s="71"/>
      <c r="B1164" s="66"/>
      <c r="C1164" s="67"/>
      <c r="D1164" s="66"/>
      <c r="E1164" s="66"/>
      <c r="F1164" s="66"/>
      <c r="I1164" s="69"/>
      <c r="J1164" s="69"/>
      <c r="K1164" s="69"/>
      <c r="L1164" s="70"/>
      <c r="M1164" s="69"/>
      <c r="N1164" s="69"/>
      <c r="Q1164" s="73"/>
      <c r="R1164" s="73"/>
      <c r="S1164" s="73"/>
      <c r="T1164" s="73"/>
      <c r="U1164" s="73"/>
      <c r="V1164" s="73"/>
      <c r="W1164" s="73"/>
      <c r="X1164" s="73"/>
    </row>
    <row r="1165" spans="1:24" s="68" customFormat="1" x14ac:dyDescent="0.25">
      <c r="A1165" s="71"/>
      <c r="B1165" s="66"/>
      <c r="C1165" s="67"/>
      <c r="D1165" s="66"/>
      <c r="E1165" s="66"/>
      <c r="F1165" s="66"/>
      <c r="I1165" s="69"/>
      <c r="J1165" s="69"/>
      <c r="K1165" s="69"/>
      <c r="L1165" s="70"/>
      <c r="M1165" s="69"/>
      <c r="N1165" s="69"/>
      <c r="Q1165" s="73"/>
      <c r="R1165" s="73"/>
      <c r="S1165" s="73"/>
      <c r="T1165" s="73"/>
      <c r="U1165" s="73"/>
      <c r="V1165" s="73"/>
      <c r="W1165" s="73"/>
      <c r="X1165" s="73"/>
    </row>
    <row r="1166" spans="1:24" s="68" customFormat="1" x14ac:dyDescent="0.25">
      <c r="A1166" s="71"/>
      <c r="B1166" s="66"/>
      <c r="C1166" s="67"/>
      <c r="D1166" s="66"/>
      <c r="E1166" s="66"/>
      <c r="F1166" s="66"/>
      <c r="I1166" s="69"/>
      <c r="J1166" s="69"/>
      <c r="K1166" s="69"/>
      <c r="L1166" s="70"/>
      <c r="M1166" s="69"/>
      <c r="N1166" s="69"/>
      <c r="Q1166" s="73"/>
      <c r="R1166" s="73"/>
      <c r="S1166" s="73"/>
      <c r="T1166" s="73"/>
      <c r="U1166" s="73"/>
      <c r="V1166" s="73"/>
      <c r="W1166" s="73"/>
      <c r="X1166" s="73"/>
    </row>
    <row r="1167" spans="1:24" s="68" customFormat="1" x14ac:dyDescent="0.25">
      <c r="A1167" s="71"/>
      <c r="B1167" s="66"/>
      <c r="C1167" s="67"/>
      <c r="D1167" s="66"/>
      <c r="E1167" s="66"/>
      <c r="F1167" s="66"/>
      <c r="I1167" s="69"/>
      <c r="J1167" s="69"/>
      <c r="K1167" s="69"/>
      <c r="L1167" s="70"/>
      <c r="M1167" s="69"/>
      <c r="N1167" s="69"/>
      <c r="Q1167" s="73"/>
      <c r="R1167" s="73"/>
      <c r="S1167" s="73"/>
      <c r="T1167" s="73"/>
      <c r="U1167" s="73"/>
      <c r="V1167" s="73"/>
      <c r="W1167" s="73"/>
      <c r="X1167" s="73"/>
    </row>
    <row r="1168" spans="1:24" s="68" customFormat="1" x14ac:dyDescent="0.25">
      <c r="A1168" s="71"/>
      <c r="B1168" s="66"/>
      <c r="C1168" s="67"/>
      <c r="D1168" s="66"/>
      <c r="E1168" s="66"/>
      <c r="F1168" s="66"/>
      <c r="I1168" s="69"/>
      <c r="J1168" s="69"/>
      <c r="K1168" s="69"/>
      <c r="L1168" s="70"/>
      <c r="M1168" s="69"/>
      <c r="N1168" s="69"/>
      <c r="Q1168" s="73"/>
      <c r="R1168" s="73"/>
      <c r="S1168" s="73"/>
      <c r="T1168" s="73"/>
      <c r="U1168" s="73"/>
      <c r="V1168" s="73"/>
      <c r="W1168" s="73"/>
      <c r="X1168" s="73"/>
    </row>
    <row r="1169" spans="1:24" s="68" customFormat="1" x14ac:dyDescent="0.25">
      <c r="A1169" s="71"/>
      <c r="B1169" s="66"/>
      <c r="C1169" s="67"/>
      <c r="D1169" s="66"/>
      <c r="E1169" s="66"/>
      <c r="F1169" s="66"/>
      <c r="I1169" s="69"/>
      <c r="J1169" s="69"/>
      <c r="K1169" s="69"/>
      <c r="L1169" s="70"/>
      <c r="M1169" s="69"/>
      <c r="N1169" s="69"/>
      <c r="Q1169" s="73"/>
      <c r="R1169" s="73"/>
      <c r="S1169" s="73"/>
      <c r="T1169" s="73"/>
      <c r="U1169" s="73"/>
      <c r="V1169" s="73"/>
      <c r="W1169" s="73"/>
      <c r="X1169" s="73"/>
    </row>
    <row r="1170" spans="1:24" s="68" customFormat="1" x14ac:dyDescent="0.25">
      <c r="A1170" s="71"/>
      <c r="B1170" s="66"/>
      <c r="C1170" s="67"/>
      <c r="D1170" s="66"/>
      <c r="E1170" s="66"/>
      <c r="F1170" s="66"/>
      <c r="I1170" s="69"/>
      <c r="J1170" s="69"/>
      <c r="K1170" s="69"/>
      <c r="L1170" s="70"/>
      <c r="M1170" s="69"/>
      <c r="N1170" s="69"/>
      <c r="Q1170" s="73"/>
      <c r="R1170" s="73"/>
      <c r="S1170" s="73"/>
      <c r="T1170" s="73"/>
      <c r="U1170" s="73"/>
      <c r="V1170" s="73"/>
      <c r="W1170" s="73"/>
      <c r="X1170" s="73"/>
    </row>
    <row r="1171" spans="1:24" s="68" customFormat="1" x14ac:dyDescent="0.25">
      <c r="A1171" s="71"/>
      <c r="B1171" s="66"/>
      <c r="C1171" s="67"/>
      <c r="D1171" s="66"/>
      <c r="E1171" s="66"/>
      <c r="F1171" s="66"/>
      <c r="I1171" s="69"/>
      <c r="J1171" s="69"/>
      <c r="K1171" s="69"/>
      <c r="L1171" s="70"/>
      <c r="M1171" s="69"/>
      <c r="N1171" s="69"/>
      <c r="Q1171" s="73"/>
      <c r="R1171" s="73"/>
      <c r="S1171" s="73"/>
      <c r="T1171" s="73"/>
      <c r="U1171" s="73"/>
      <c r="V1171" s="73"/>
      <c r="W1171" s="73"/>
      <c r="X1171" s="73"/>
    </row>
    <row r="1172" spans="1:24" s="68" customFormat="1" x14ac:dyDescent="0.25">
      <c r="A1172" s="71"/>
      <c r="B1172" s="66"/>
      <c r="C1172" s="67"/>
      <c r="D1172" s="66"/>
      <c r="E1172" s="66"/>
      <c r="F1172" s="66"/>
      <c r="I1172" s="69"/>
      <c r="J1172" s="69"/>
      <c r="K1172" s="69"/>
      <c r="L1172" s="70"/>
      <c r="M1172" s="69"/>
      <c r="N1172" s="69"/>
      <c r="Q1172" s="73"/>
      <c r="R1172" s="73"/>
      <c r="S1172" s="73"/>
      <c r="T1172" s="73"/>
      <c r="U1172" s="73"/>
      <c r="V1172" s="73"/>
      <c r="W1172" s="73"/>
      <c r="X1172" s="73"/>
    </row>
    <row r="1173" spans="1:24" s="68" customFormat="1" x14ac:dyDescent="0.25">
      <c r="A1173" s="71"/>
      <c r="B1173" s="66"/>
      <c r="C1173" s="67"/>
      <c r="D1173" s="66"/>
      <c r="E1173" s="66"/>
      <c r="F1173" s="66"/>
      <c r="I1173" s="69"/>
      <c r="J1173" s="69"/>
      <c r="K1173" s="69"/>
      <c r="L1173" s="70"/>
      <c r="M1173" s="69"/>
      <c r="N1173" s="69"/>
      <c r="Q1173" s="73"/>
      <c r="R1173" s="73"/>
      <c r="S1173" s="73"/>
      <c r="T1173" s="73"/>
      <c r="U1173" s="73"/>
      <c r="V1173" s="73"/>
      <c r="W1173" s="73"/>
      <c r="X1173" s="73"/>
    </row>
    <row r="1174" spans="1:24" s="68" customFormat="1" x14ac:dyDescent="0.25">
      <c r="A1174" s="71"/>
      <c r="B1174" s="66"/>
      <c r="C1174" s="67"/>
      <c r="D1174" s="66"/>
      <c r="E1174" s="66"/>
      <c r="F1174" s="66"/>
      <c r="I1174" s="69"/>
      <c r="J1174" s="69"/>
      <c r="K1174" s="69"/>
      <c r="L1174" s="70"/>
      <c r="M1174" s="69"/>
      <c r="N1174" s="69"/>
      <c r="Q1174" s="73"/>
      <c r="R1174" s="73"/>
      <c r="S1174" s="73"/>
      <c r="T1174" s="73"/>
      <c r="U1174" s="73"/>
      <c r="V1174" s="73"/>
      <c r="W1174" s="73"/>
      <c r="X1174" s="73"/>
    </row>
    <row r="1175" spans="1:24" s="68" customFormat="1" x14ac:dyDescent="0.25">
      <c r="A1175" s="71"/>
      <c r="B1175" s="66"/>
      <c r="C1175" s="67"/>
      <c r="D1175" s="66"/>
      <c r="E1175" s="66"/>
      <c r="F1175" s="66"/>
      <c r="I1175" s="69"/>
      <c r="J1175" s="69"/>
      <c r="K1175" s="69"/>
      <c r="L1175" s="70"/>
      <c r="M1175" s="69"/>
      <c r="N1175" s="69"/>
      <c r="Q1175" s="73"/>
      <c r="R1175" s="73"/>
      <c r="S1175" s="73"/>
      <c r="T1175" s="73"/>
      <c r="U1175" s="73"/>
      <c r="V1175" s="73"/>
      <c r="W1175" s="73"/>
      <c r="X1175" s="73"/>
    </row>
    <row r="1176" spans="1:24" s="68" customFormat="1" x14ac:dyDescent="0.25">
      <c r="A1176" s="71"/>
      <c r="B1176" s="66"/>
      <c r="C1176" s="67"/>
      <c r="D1176" s="66"/>
      <c r="E1176" s="66"/>
      <c r="F1176" s="66"/>
      <c r="I1176" s="69"/>
      <c r="J1176" s="69"/>
      <c r="K1176" s="69"/>
      <c r="L1176" s="70"/>
      <c r="M1176" s="69"/>
      <c r="N1176" s="69"/>
      <c r="Q1176" s="73"/>
      <c r="R1176" s="73"/>
      <c r="S1176" s="73"/>
      <c r="T1176" s="73"/>
      <c r="U1176" s="73"/>
      <c r="V1176" s="73"/>
      <c r="W1176" s="73"/>
      <c r="X1176" s="73"/>
    </row>
    <row r="1177" spans="1:24" s="68" customFormat="1" x14ac:dyDescent="0.25">
      <c r="A1177" s="71"/>
      <c r="B1177" s="66"/>
      <c r="C1177" s="67"/>
      <c r="D1177" s="66"/>
      <c r="E1177" s="66"/>
      <c r="F1177" s="66"/>
      <c r="I1177" s="69"/>
      <c r="J1177" s="69"/>
      <c r="K1177" s="69"/>
      <c r="L1177" s="70"/>
      <c r="M1177" s="69"/>
      <c r="N1177" s="69"/>
      <c r="Q1177" s="73"/>
      <c r="R1177" s="73"/>
      <c r="S1177" s="73"/>
      <c r="T1177" s="73"/>
      <c r="U1177" s="73"/>
      <c r="V1177" s="73"/>
      <c r="W1177" s="73"/>
      <c r="X1177" s="73"/>
    </row>
    <row r="1178" spans="1:24" s="68" customFormat="1" x14ac:dyDescent="0.25">
      <c r="A1178" s="71"/>
      <c r="B1178" s="66"/>
      <c r="C1178" s="67"/>
      <c r="D1178" s="66"/>
      <c r="E1178" s="66"/>
      <c r="F1178" s="66"/>
      <c r="I1178" s="69"/>
      <c r="J1178" s="69"/>
      <c r="K1178" s="69"/>
      <c r="L1178" s="70"/>
      <c r="M1178" s="69"/>
      <c r="N1178" s="69"/>
      <c r="Q1178" s="73"/>
      <c r="R1178" s="73"/>
      <c r="S1178" s="73"/>
      <c r="T1178" s="73"/>
      <c r="U1178" s="73"/>
      <c r="V1178" s="73"/>
      <c r="W1178" s="73"/>
      <c r="X1178" s="73"/>
    </row>
    <row r="1179" spans="1:24" s="68" customFormat="1" x14ac:dyDescent="0.25">
      <c r="A1179" s="71"/>
      <c r="B1179" s="66"/>
      <c r="C1179" s="67"/>
      <c r="D1179" s="66"/>
      <c r="E1179" s="66"/>
      <c r="F1179" s="66"/>
      <c r="I1179" s="69"/>
      <c r="J1179" s="69"/>
      <c r="K1179" s="69"/>
      <c r="L1179" s="70"/>
      <c r="M1179" s="69"/>
      <c r="N1179" s="69"/>
      <c r="Q1179" s="73"/>
      <c r="R1179" s="73"/>
      <c r="S1179" s="73"/>
      <c r="T1179" s="73"/>
      <c r="U1179" s="73"/>
      <c r="V1179" s="73"/>
      <c r="W1179" s="73"/>
      <c r="X1179" s="73"/>
    </row>
    <row r="1180" spans="1:24" s="68" customFormat="1" x14ac:dyDescent="0.25">
      <c r="A1180" s="71"/>
      <c r="B1180" s="66"/>
      <c r="C1180" s="67"/>
      <c r="D1180" s="66"/>
      <c r="E1180" s="66"/>
      <c r="F1180" s="66"/>
      <c r="I1180" s="69"/>
      <c r="J1180" s="69"/>
      <c r="K1180" s="69"/>
      <c r="L1180" s="70"/>
      <c r="M1180" s="69"/>
      <c r="N1180" s="69"/>
      <c r="Q1180" s="73"/>
      <c r="R1180" s="73"/>
      <c r="S1180" s="73"/>
      <c r="T1180" s="73"/>
      <c r="U1180" s="73"/>
      <c r="V1180" s="73"/>
      <c r="W1180" s="73"/>
      <c r="X1180" s="73"/>
    </row>
    <row r="1181" spans="1:24" s="68" customFormat="1" x14ac:dyDescent="0.25">
      <c r="A1181" s="71"/>
      <c r="B1181" s="66"/>
      <c r="C1181" s="67"/>
      <c r="D1181" s="66"/>
      <c r="E1181" s="66"/>
      <c r="F1181" s="66"/>
      <c r="I1181" s="69"/>
      <c r="J1181" s="69"/>
      <c r="K1181" s="69"/>
      <c r="L1181" s="70"/>
      <c r="M1181" s="69"/>
      <c r="N1181" s="69"/>
      <c r="Q1181" s="73"/>
      <c r="R1181" s="73"/>
      <c r="S1181" s="73"/>
      <c r="T1181" s="73"/>
      <c r="U1181" s="73"/>
      <c r="V1181" s="73"/>
      <c r="W1181" s="73"/>
      <c r="X1181" s="73"/>
    </row>
    <row r="1182" spans="1:24" s="68" customFormat="1" x14ac:dyDescent="0.25">
      <c r="A1182" s="71"/>
      <c r="B1182" s="66"/>
      <c r="C1182" s="67"/>
      <c r="D1182" s="66"/>
      <c r="E1182" s="66"/>
      <c r="F1182" s="66"/>
      <c r="I1182" s="69"/>
      <c r="J1182" s="69"/>
      <c r="K1182" s="69"/>
      <c r="L1182" s="70"/>
      <c r="M1182" s="69"/>
      <c r="N1182" s="69"/>
      <c r="Q1182" s="73"/>
      <c r="R1182" s="73"/>
      <c r="S1182" s="73"/>
      <c r="T1182" s="73"/>
      <c r="U1182" s="73"/>
      <c r="V1182" s="73"/>
      <c r="W1182" s="73"/>
      <c r="X1182" s="73"/>
    </row>
    <row r="1183" spans="1:24" s="68" customFormat="1" x14ac:dyDescent="0.25">
      <c r="A1183" s="71"/>
      <c r="B1183" s="66"/>
      <c r="C1183" s="67"/>
      <c r="D1183" s="66"/>
      <c r="E1183" s="66"/>
      <c r="F1183" s="66"/>
      <c r="I1183" s="69"/>
      <c r="J1183" s="69"/>
      <c r="K1183" s="69"/>
      <c r="L1183" s="70"/>
      <c r="M1183" s="69"/>
      <c r="N1183" s="69"/>
      <c r="Q1183" s="73"/>
      <c r="R1183" s="73"/>
      <c r="S1183" s="73"/>
      <c r="T1183" s="73"/>
      <c r="U1183" s="73"/>
      <c r="V1183" s="73"/>
      <c r="W1183" s="73"/>
      <c r="X1183" s="73"/>
    </row>
    <row r="1184" spans="1:24" s="68" customFormat="1" x14ac:dyDescent="0.25">
      <c r="A1184" s="71"/>
      <c r="B1184" s="66"/>
      <c r="C1184" s="67"/>
      <c r="D1184" s="66"/>
      <c r="E1184" s="66"/>
      <c r="F1184" s="66"/>
      <c r="I1184" s="69"/>
      <c r="J1184" s="69"/>
      <c r="K1184" s="69"/>
      <c r="L1184" s="70"/>
      <c r="M1184" s="69"/>
      <c r="N1184" s="69"/>
      <c r="Q1184" s="73"/>
      <c r="R1184" s="73"/>
      <c r="S1184" s="73"/>
      <c r="T1184" s="73"/>
      <c r="U1184" s="73"/>
      <c r="V1184" s="73"/>
      <c r="W1184" s="73"/>
      <c r="X1184" s="73"/>
    </row>
    <row r="1185" spans="1:24" s="68" customFormat="1" x14ac:dyDescent="0.25">
      <c r="A1185" s="71"/>
      <c r="B1185" s="66"/>
      <c r="C1185" s="67"/>
      <c r="D1185" s="66"/>
      <c r="E1185" s="66"/>
      <c r="F1185" s="66"/>
      <c r="I1185" s="69"/>
      <c r="J1185" s="69"/>
      <c r="K1185" s="69"/>
      <c r="L1185" s="70"/>
      <c r="M1185" s="69"/>
      <c r="N1185" s="69"/>
      <c r="Q1185" s="73"/>
      <c r="R1185" s="73"/>
      <c r="S1185" s="73"/>
      <c r="T1185" s="73"/>
      <c r="U1185" s="73"/>
      <c r="V1185" s="73"/>
      <c r="W1185" s="73"/>
      <c r="X1185" s="73"/>
    </row>
    <row r="1186" spans="1:24" s="68" customFormat="1" x14ac:dyDescent="0.25">
      <c r="A1186" s="71"/>
      <c r="B1186" s="66"/>
      <c r="C1186" s="67"/>
      <c r="D1186" s="66"/>
      <c r="E1186" s="66"/>
      <c r="F1186" s="66"/>
      <c r="I1186" s="69"/>
      <c r="J1186" s="69"/>
      <c r="K1186" s="69"/>
      <c r="L1186" s="70"/>
      <c r="M1186" s="69"/>
      <c r="N1186" s="69"/>
      <c r="Q1186" s="73"/>
      <c r="R1186" s="73"/>
      <c r="S1186" s="73"/>
      <c r="T1186" s="73"/>
      <c r="U1186" s="73"/>
      <c r="V1186" s="73"/>
      <c r="W1186" s="73"/>
      <c r="X1186" s="73"/>
    </row>
    <row r="1187" spans="1:24" s="68" customFormat="1" x14ac:dyDescent="0.25">
      <c r="A1187" s="71"/>
      <c r="B1187" s="66"/>
      <c r="C1187" s="67"/>
      <c r="D1187" s="66"/>
      <c r="E1187" s="66"/>
      <c r="F1187" s="66"/>
      <c r="I1187" s="69"/>
      <c r="J1187" s="69"/>
      <c r="K1187" s="69"/>
      <c r="L1187" s="70"/>
      <c r="M1187" s="69"/>
      <c r="N1187" s="69"/>
      <c r="Q1187" s="73"/>
      <c r="R1187" s="73"/>
      <c r="S1187" s="73"/>
      <c r="T1187" s="73"/>
      <c r="U1187" s="73"/>
      <c r="V1187" s="73"/>
      <c r="W1187" s="73"/>
      <c r="X1187" s="73"/>
    </row>
    <row r="1188" spans="1:24" s="68" customFormat="1" x14ac:dyDescent="0.25">
      <c r="A1188" s="71"/>
      <c r="B1188" s="66"/>
      <c r="C1188" s="67"/>
      <c r="D1188" s="66"/>
      <c r="E1188" s="66"/>
      <c r="F1188" s="66"/>
      <c r="I1188" s="69"/>
      <c r="J1188" s="69"/>
      <c r="K1188" s="69"/>
      <c r="L1188" s="70"/>
      <c r="M1188" s="69"/>
      <c r="N1188" s="69"/>
      <c r="Q1188" s="73"/>
      <c r="R1188" s="73"/>
      <c r="S1188" s="73"/>
      <c r="T1188" s="73"/>
      <c r="U1188" s="73"/>
      <c r="V1188" s="73"/>
      <c r="W1188" s="73"/>
      <c r="X1188" s="73"/>
    </row>
    <row r="1189" spans="1:24" s="68" customFormat="1" x14ac:dyDescent="0.25">
      <c r="A1189" s="71"/>
      <c r="B1189" s="66"/>
      <c r="C1189" s="67"/>
      <c r="D1189" s="66"/>
      <c r="E1189" s="66"/>
      <c r="F1189" s="66"/>
      <c r="I1189" s="69"/>
      <c r="J1189" s="69"/>
      <c r="K1189" s="69"/>
      <c r="L1189" s="70"/>
      <c r="M1189" s="69"/>
      <c r="N1189" s="69"/>
      <c r="Q1189" s="73"/>
      <c r="R1189" s="73"/>
      <c r="S1189" s="73"/>
      <c r="T1189" s="73"/>
      <c r="U1189" s="73"/>
      <c r="V1189" s="73"/>
      <c r="W1189" s="73"/>
      <c r="X1189" s="73"/>
    </row>
    <row r="1190" spans="1:24" s="68" customFormat="1" x14ac:dyDescent="0.25">
      <c r="A1190" s="71"/>
      <c r="B1190" s="66"/>
      <c r="C1190" s="67"/>
      <c r="D1190" s="66"/>
      <c r="E1190" s="66"/>
      <c r="F1190" s="66"/>
      <c r="I1190" s="69"/>
      <c r="J1190" s="69"/>
      <c r="K1190" s="69"/>
      <c r="L1190" s="70"/>
      <c r="M1190" s="69"/>
      <c r="N1190" s="69"/>
      <c r="Q1190" s="73"/>
      <c r="R1190" s="73"/>
      <c r="S1190" s="73"/>
      <c r="T1190" s="73"/>
      <c r="U1190" s="73"/>
      <c r="V1190" s="73"/>
      <c r="W1190" s="73"/>
      <c r="X1190" s="73"/>
    </row>
    <row r="1191" spans="1:24" s="68" customFormat="1" x14ac:dyDescent="0.25">
      <c r="A1191" s="71"/>
      <c r="B1191" s="66"/>
      <c r="C1191" s="67"/>
      <c r="D1191" s="66"/>
      <c r="E1191" s="66"/>
      <c r="F1191" s="66"/>
      <c r="I1191" s="69"/>
      <c r="J1191" s="69"/>
      <c r="K1191" s="69"/>
      <c r="L1191" s="70"/>
      <c r="M1191" s="69"/>
      <c r="N1191" s="69"/>
      <c r="Q1191" s="73"/>
      <c r="R1191" s="73"/>
      <c r="S1191" s="73"/>
      <c r="T1191" s="73"/>
      <c r="U1191" s="73"/>
      <c r="V1191" s="73"/>
      <c r="W1191" s="73"/>
      <c r="X1191" s="73"/>
    </row>
    <row r="1192" spans="1:24" s="68" customFormat="1" x14ac:dyDescent="0.25">
      <c r="A1192" s="71"/>
      <c r="B1192" s="66"/>
      <c r="C1192" s="67"/>
      <c r="D1192" s="66"/>
      <c r="E1192" s="66"/>
      <c r="F1192" s="66"/>
      <c r="I1192" s="69"/>
      <c r="J1192" s="69"/>
      <c r="K1192" s="69"/>
      <c r="L1192" s="70"/>
      <c r="M1192" s="69"/>
      <c r="N1192" s="69"/>
      <c r="Q1192" s="73"/>
      <c r="R1192" s="73"/>
      <c r="S1192" s="73"/>
      <c r="T1192" s="73"/>
      <c r="U1192" s="73"/>
      <c r="V1192" s="73"/>
      <c r="W1192" s="73"/>
      <c r="X1192" s="73"/>
    </row>
    <row r="1193" spans="1:24" s="68" customFormat="1" x14ac:dyDescent="0.25">
      <c r="A1193" s="71"/>
      <c r="B1193" s="66"/>
      <c r="C1193" s="67"/>
      <c r="D1193" s="66"/>
      <c r="E1193" s="66"/>
      <c r="F1193" s="66"/>
      <c r="I1193" s="69"/>
      <c r="J1193" s="69"/>
      <c r="K1193" s="69"/>
      <c r="L1193" s="70"/>
      <c r="M1193" s="69"/>
      <c r="N1193" s="69"/>
      <c r="Q1193" s="73"/>
      <c r="R1193" s="73"/>
      <c r="S1193" s="73"/>
      <c r="T1193" s="73"/>
      <c r="U1193" s="73"/>
      <c r="V1193" s="73"/>
      <c r="W1193" s="73"/>
      <c r="X1193" s="73"/>
    </row>
    <row r="1194" spans="1:24" s="68" customFormat="1" x14ac:dyDescent="0.25">
      <c r="A1194" s="71"/>
      <c r="B1194" s="66"/>
      <c r="C1194" s="67"/>
      <c r="D1194" s="66"/>
      <c r="E1194" s="66"/>
      <c r="F1194" s="66"/>
      <c r="I1194" s="69"/>
      <c r="J1194" s="69"/>
      <c r="K1194" s="69"/>
      <c r="L1194" s="70"/>
      <c r="M1194" s="69"/>
      <c r="N1194" s="69"/>
      <c r="Q1194" s="73"/>
      <c r="R1194" s="73"/>
      <c r="S1194" s="73"/>
      <c r="T1194" s="73"/>
      <c r="U1194" s="73"/>
      <c r="V1194" s="73"/>
      <c r="W1194" s="73"/>
      <c r="X1194" s="73"/>
    </row>
    <row r="1195" spans="1:24" s="68" customFormat="1" x14ac:dyDescent="0.25">
      <c r="A1195" s="71"/>
      <c r="B1195" s="66"/>
      <c r="C1195" s="67"/>
      <c r="D1195" s="66"/>
      <c r="E1195" s="66"/>
      <c r="F1195" s="66"/>
      <c r="I1195" s="69"/>
      <c r="J1195" s="69"/>
      <c r="K1195" s="69"/>
      <c r="L1195" s="70"/>
      <c r="M1195" s="69"/>
      <c r="N1195" s="69"/>
      <c r="Q1195" s="73"/>
      <c r="R1195" s="73"/>
      <c r="S1195" s="73"/>
      <c r="T1195" s="73"/>
      <c r="U1195" s="73"/>
      <c r="V1195" s="73"/>
      <c r="W1195" s="73"/>
      <c r="X1195" s="73"/>
    </row>
    <row r="1196" spans="1:24" s="68" customFormat="1" x14ac:dyDescent="0.25">
      <c r="A1196" s="71"/>
      <c r="B1196" s="66"/>
      <c r="C1196" s="67"/>
      <c r="D1196" s="66"/>
      <c r="E1196" s="66"/>
      <c r="F1196" s="66"/>
      <c r="I1196" s="69"/>
      <c r="J1196" s="69"/>
      <c r="K1196" s="69"/>
      <c r="L1196" s="70"/>
      <c r="M1196" s="69"/>
      <c r="N1196" s="69"/>
      <c r="Q1196" s="73"/>
      <c r="R1196" s="73"/>
      <c r="S1196" s="73"/>
      <c r="T1196" s="73"/>
      <c r="U1196" s="73"/>
      <c r="V1196" s="73"/>
      <c r="W1196" s="73"/>
      <c r="X1196" s="73"/>
    </row>
    <row r="1197" spans="1:24" s="68" customFormat="1" x14ac:dyDescent="0.25">
      <c r="A1197" s="71"/>
      <c r="B1197" s="66"/>
      <c r="C1197" s="67"/>
      <c r="D1197" s="66"/>
      <c r="E1197" s="66"/>
      <c r="F1197" s="66"/>
      <c r="I1197" s="69"/>
      <c r="J1197" s="69"/>
      <c r="K1197" s="69"/>
      <c r="L1197" s="70"/>
      <c r="M1197" s="69"/>
      <c r="N1197" s="69"/>
      <c r="Q1197" s="73"/>
      <c r="R1197" s="73"/>
      <c r="S1197" s="73"/>
      <c r="T1197" s="73"/>
      <c r="U1197" s="73"/>
      <c r="V1197" s="73"/>
      <c r="W1197" s="73"/>
      <c r="X1197" s="73"/>
    </row>
    <row r="1198" spans="1:24" s="68" customFormat="1" x14ac:dyDescent="0.25">
      <c r="A1198" s="71"/>
      <c r="B1198" s="66"/>
      <c r="C1198" s="67"/>
      <c r="D1198" s="66"/>
      <c r="E1198" s="66"/>
      <c r="F1198" s="66"/>
      <c r="I1198" s="69"/>
      <c r="J1198" s="69"/>
      <c r="K1198" s="69"/>
      <c r="L1198" s="70"/>
      <c r="M1198" s="69"/>
      <c r="N1198" s="69"/>
      <c r="Q1198" s="73"/>
      <c r="R1198" s="73"/>
      <c r="S1198" s="73"/>
      <c r="T1198" s="73"/>
      <c r="U1198" s="73"/>
      <c r="V1198" s="73"/>
      <c r="W1198" s="73"/>
      <c r="X1198" s="73"/>
    </row>
    <row r="1199" spans="1:24" s="68" customFormat="1" x14ac:dyDescent="0.25">
      <c r="A1199" s="71"/>
      <c r="B1199" s="66"/>
      <c r="C1199" s="67"/>
      <c r="D1199" s="66"/>
      <c r="E1199" s="66"/>
      <c r="F1199" s="66"/>
      <c r="I1199" s="69"/>
      <c r="J1199" s="69"/>
      <c r="K1199" s="69"/>
      <c r="L1199" s="70"/>
      <c r="M1199" s="69"/>
      <c r="N1199" s="69"/>
      <c r="Q1199" s="73"/>
      <c r="R1199" s="73"/>
      <c r="S1199" s="73"/>
      <c r="T1199" s="73"/>
      <c r="U1199" s="73"/>
      <c r="V1199" s="73"/>
      <c r="W1199" s="73"/>
      <c r="X1199" s="73"/>
    </row>
    <row r="1200" spans="1:24" s="68" customFormat="1" x14ac:dyDescent="0.25">
      <c r="A1200" s="71"/>
      <c r="B1200" s="66"/>
      <c r="C1200" s="67"/>
      <c r="D1200" s="66"/>
      <c r="E1200" s="66"/>
      <c r="F1200" s="66"/>
      <c r="I1200" s="69"/>
      <c r="J1200" s="69"/>
      <c r="K1200" s="69"/>
      <c r="L1200" s="70"/>
      <c r="M1200" s="69"/>
      <c r="N1200" s="69"/>
      <c r="Q1200" s="73"/>
      <c r="R1200" s="73"/>
      <c r="S1200" s="73"/>
      <c r="T1200" s="73"/>
      <c r="U1200" s="73"/>
      <c r="V1200" s="73"/>
      <c r="W1200" s="73"/>
      <c r="X1200" s="73"/>
    </row>
    <row r="1201" spans="1:24" s="68" customFormat="1" x14ac:dyDescent="0.25">
      <c r="A1201" s="71"/>
      <c r="B1201" s="66"/>
      <c r="C1201" s="67"/>
      <c r="D1201" s="66"/>
      <c r="E1201" s="66"/>
      <c r="F1201" s="66"/>
      <c r="I1201" s="69"/>
      <c r="J1201" s="69"/>
      <c r="K1201" s="69"/>
      <c r="L1201" s="70"/>
      <c r="M1201" s="69"/>
      <c r="N1201" s="69"/>
      <c r="Q1201" s="73"/>
      <c r="R1201" s="73"/>
      <c r="S1201" s="73"/>
      <c r="T1201" s="73"/>
      <c r="U1201" s="73"/>
      <c r="V1201" s="73"/>
      <c r="W1201" s="73"/>
      <c r="X1201" s="73"/>
    </row>
    <row r="1202" spans="1:24" s="68" customFormat="1" x14ac:dyDescent="0.25">
      <c r="A1202" s="71"/>
      <c r="B1202" s="66"/>
      <c r="C1202" s="67"/>
      <c r="D1202" s="66"/>
      <c r="E1202" s="66"/>
      <c r="F1202" s="66"/>
      <c r="I1202" s="69"/>
      <c r="J1202" s="69"/>
      <c r="K1202" s="69"/>
      <c r="L1202" s="70"/>
      <c r="M1202" s="69"/>
      <c r="N1202" s="69"/>
      <c r="Q1202" s="73"/>
      <c r="R1202" s="73"/>
      <c r="S1202" s="73"/>
      <c r="T1202" s="73"/>
      <c r="U1202" s="73"/>
      <c r="V1202" s="73"/>
      <c r="W1202" s="73"/>
      <c r="X1202" s="73"/>
    </row>
    <row r="1203" spans="1:24" s="68" customFormat="1" x14ac:dyDescent="0.25">
      <c r="A1203" s="71"/>
      <c r="B1203" s="66"/>
      <c r="C1203" s="67"/>
      <c r="D1203" s="66"/>
      <c r="E1203" s="66"/>
      <c r="F1203" s="66"/>
      <c r="I1203" s="69"/>
      <c r="J1203" s="69"/>
      <c r="K1203" s="69"/>
      <c r="L1203" s="70"/>
      <c r="M1203" s="69"/>
      <c r="N1203" s="69"/>
      <c r="Q1203" s="73"/>
      <c r="R1203" s="73"/>
      <c r="S1203" s="73"/>
      <c r="T1203" s="73"/>
      <c r="U1203" s="73"/>
      <c r="V1203" s="73"/>
      <c r="W1203" s="73"/>
      <c r="X1203" s="73"/>
    </row>
    <row r="1204" spans="1:24" s="68" customFormat="1" x14ac:dyDescent="0.25">
      <c r="A1204" s="71"/>
      <c r="B1204" s="66"/>
      <c r="C1204" s="67"/>
      <c r="D1204" s="66"/>
      <c r="E1204" s="66"/>
      <c r="F1204" s="66"/>
      <c r="I1204" s="69"/>
      <c r="J1204" s="69"/>
      <c r="K1204" s="69"/>
      <c r="L1204" s="70"/>
      <c r="M1204" s="69"/>
      <c r="N1204" s="69"/>
      <c r="Q1204" s="73"/>
      <c r="R1204" s="73"/>
      <c r="S1204" s="73"/>
      <c r="T1204" s="73"/>
      <c r="U1204" s="73"/>
      <c r="V1204" s="73"/>
      <c r="W1204" s="73"/>
      <c r="X1204" s="73"/>
    </row>
    <row r="1205" spans="1:24" s="68" customFormat="1" x14ac:dyDescent="0.25">
      <c r="A1205" s="71"/>
      <c r="B1205" s="66"/>
      <c r="C1205" s="67"/>
      <c r="D1205" s="66"/>
      <c r="E1205" s="66"/>
      <c r="F1205" s="66"/>
      <c r="I1205" s="69"/>
      <c r="J1205" s="69"/>
      <c r="K1205" s="69"/>
      <c r="L1205" s="70"/>
      <c r="M1205" s="69"/>
      <c r="N1205" s="69"/>
      <c r="Q1205" s="73"/>
      <c r="R1205" s="73"/>
      <c r="S1205" s="73"/>
      <c r="T1205" s="73"/>
      <c r="U1205" s="73"/>
      <c r="V1205" s="73"/>
      <c r="W1205" s="73"/>
      <c r="X1205" s="73"/>
    </row>
    <row r="1206" spans="1:24" s="68" customFormat="1" x14ac:dyDescent="0.25">
      <c r="A1206" s="71"/>
      <c r="B1206" s="66"/>
      <c r="C1206" s="67"/>
      <c r="D1206" s="66"/>
      <c r="E1206" s="66"/>
      <c r="F1206" s="66"/>
      <c r="I1206" s="69"/>
      <c r="J1206" s="69"/>
      <c r="K1206" s="69"/>
      <c r="L1206" s="70"/>
      <c r="M1206" s="69"/>
      <c r="N1206" s="69"/>
      <c r="Q1206" s="73"/>
      <c r="R1206" s="73"/>
      <c r="S1206" s="73"/>
      <c r="T1206" s="73"/>
      <c r="U1206" s="73"/>
      <c r="V1206" s="73"/>
      <c r="W1206" s="73"/>
      <c r="X1206" s="73"/>
    </row>
    <row r="1207" spans="1:24" s="68" customFormat="1" x14ac:dyDescent="0.25">
      <c r="A1207" s="71"/>
      <c r="B1207" s="66"/>
      <c r="C1207" s="67"/>
      <c r="D1207" s="66"/>
      <c r="E1207" s="66"/>
      <c r="F1207" s="66"/>
      <c r="I1207" s="69"/>
      <c r="J1207" s="69"/>
      <c r="K1207" s="69"/>
      <c r="L1207" s="70"/>
      <c r="M1207" s="69"/>
      <c r="N1207" s="69"/>
      <c r="Q1207" s="73"/>
      <c r="R1207" s="73"/>
      <c r="S1207" s="73"/>
      <c r="T1207" s="73"/>
      <c r="U1207" s="73"/>
      <c r="V1207" s="73"/>
      <c r="W1207" s="73"/>
      <c r="X1207" s="73"/>
    </row>
    <row r="1208" spans="1:24" s="68" customFormat="1" x14ac:dyDescent="0.25">
      <c r="A1208" s="71"/>
      <c r="B1208" s="66"/>
      <c r="C1208" s="67"/>
      <c r="D1208" s="66"/>
      <c r="E1208" s="66"/>
      <c r="F1208" s="66"/>
      <c r="I1208" s="69"/>
      <c r="J1208" s="69"/>
      <c r="K1208" s="69"/>
      <c r="L1208" s="70"/>
      <c r="M1208" s="69"/>
      <c r="N1208" s="69"/>
      <c r="Q1208" s="73"/>
      <c r="R1208" s="73"/>
      <c r="S1208" s="73"/>
      <c r="T1208" s="73"/>
      <c r="U1208" s="73"/>
      <c r="V1208" s="73"/>
      <c r="W1208" s="73"/>
      <c r="X1208" s="73"/>
    </row>
    <row r="1209" spans="1:24" s="68" customFormat="1" x14ac:dyDescent="0.25">
      <c r="A1209" s="71"/>
      <c r="B1209" s="66"/>
      <c r="C1209" s="67"/>
      <c r="D1209" s="66"/>
      <c r="E1209" s="66"/>
      <c r="F1209" s="66"/>
      <c r="I1209" s="69"/>
      <c r="J1209" s="69"/>
      <c r="K1209" s="69"/>
      <c r="L1209" s="70"/>
      <c r="M1209" s="69"/>
      <c r="N1209" s="69"/>
      <c r="Q1209" s="73"/>
      <c r="R1209" s="73"/>
      <c r="S1209" s="73"/>
      <c r="T1209" s="73"/>
      <c r="U1209" s="73"/>
      <c r="V1209" s="73"/>
      <c r="W1209" s="73"/>
      <c r="X1209" s="73"/>
    </row>
    <row r="1210" spans="1:24" s="68" customFormat="1" x14ac:dyDescent="0.25">
      <c r="A1210" s="71"/>
      <c r="B1210" s="66"/>
      <c r="C1210" s="67"/>
      <c r="D1210" s="66"/>
      <c r="E1210" s="66"/>
      <c r="F1210" s="66"/>
      <c r="I1210" s="69"/>
      <c r="J1210" s="69"/>
      <c r="K1210" s="69"/>
      <c r="L1210" s="70"/>
      <c r="M1210" s="69"/>
      <c r="N1210" s="69"/>
      <c r="Q1210" s="73"/>
      <c r="R1210" s="73"/>
      <c r="S1210" s="73"/>
      <c r="T1210" s="73"/>
      <c r="U1210" s="73"/>
      <c r="V1210" s="73"/>
      <c r="W1210" s="73"/>
      <c r="X1210" s="73"/>
    </row>
    <row r="1211" spans="1:24" s="68" customFormat="1" x14ac:dyDescent="0.25">
      <c r="A1211" s="71"/>
      <c r="B1211" s="66"/>
      <c r="C1211" s="67"/>
      <c r="D1211" s="66"/>
      <c r="E1211" s="66"/>
      <c r="F1211" s="66"/>
      <c r="I1211" s="69"/>
      <c r="J1211" s="69"/>
      <c r="K1211" s="69"/>
      <c r="L1211" s="70"/>
      <c r="M1211" s="69"/>
      <c r="N1211" s="69"/>
      <c r="Q1211" s="73"/>
      <c r="R1211" s="73"/>
      <c r="S1211" s="73"/>
      <c r="T1211" s="73"/>
      <c r="U1211" s="73"/>
      <c r="V1211" s="73"/>
      <c r="W1211" s="73"/>
      <c r="X1211" s="73"/>
    </row>
    <row r="1212" spans="1:24" s="68" customFormat="1" x14ac:dyDescent="0.25">
      <c r="A1212" s="71"/>
      <c r="B1212" s="66"/>
      <c r="C1212" s="67"/>
      <c r="D1212" s="66"/>
      <c r="E1212" s="66"/>
      <c r="F1212" s="66"/>
      <c r="I1212" s="69"/>
      <c r="J1212" s="69"/>
      <c r="K1212" s="69"/>
      <c r="L1212" s="70"/>
      <c r="M1212" s="69"/>
      <c r="N1212" s="69"/>
      <c r="Q1212" s="73"/>
      <c r="R1212" s="73"/>
      <c r="S1212" s="73"/>
      <c r="T1212" s="73"/>
      <c r="U1212" s="73"/>
      <c r="V1212" s="73"/>
      <c r="W1212" s="73"/>
      <c r="X1212" s="73"/>
    </row>
    <row r="1213" spans="1:24" s="68" customFormat="1" x14ac:dyDescent="0.25">
      <c r="A1213" s="71"/>
      <c r="B1213" s="66"/>
      <c r="C1213" s="67"/>
      <c r="D1213" s="66"/>
      <c r="E1213" s="66"/>
      <c r="F1213" s="66"/>
      <c r="I1213" s="69"/>
      <c r="J1213" s="69"/>
      <c r="K1213" s="69"/>
      <c r="L1213" s="70"/>
      <c r="M1213" s="69"/>
      <c r="N1213" s="69"/>
      <c r="Q1213" s="73"/>
      <c r="R1213" s="73"/>
      <c r="S1213" s="73"/>
      <c r="T1213" s="73"/>
      <c r="U1213" s="73"/>
      <c r="V1213" s="73"/>
      <c r="W1213" s="73"/>
      <c r="X1213" s="73"/>
    </row>
    <row r="1214" spans="1:24" s="68" customFormat="1" x14ac:dyDescent="0.25">
      <c r="A1214" s="71"/>
      <c r="B1214" s="66"/>
      <c r="C1214" s="67"/>
      <c r="D1214" s="66"/>
      <c r="E1214" s="66"/>
      <c r="F1214" s="66"/>
      <c r="I1214" s="69"/>
      <c r="J1214" s="69"/>
      <c r="K1214" s="69"/>
      <c r="L1214" s="70"/>
      <c r="M1214" s="69"/>
      <c r="N1214" s="69"/>
      <c r="Q1214" s="73"/>
      <c r="R1214" s="73"/>
      <c r="S1214" s="73"/>
      <c r="T1214" s="73"/>
      <c r="U1214" s="73"/>
      <c r="V1214" s="73"/>
      <c r="W1214" s="73"/>
      <c r="X1214" s="73"/>
    </row>
    <row r="1215" spans="1:24" s="68" customFormat="1" x14ac:dyDescent="0.25">
      <c r="A1215" s="71"/>
      <c r="B1215" s="66"/>
      <c r="C1215" s="67"/>
      <c r="D1215" s="66"/>
      <c r="E1215" s="66"/>
      <c r="F1215" s="66"/>
      <c r="I1215" s="69"/>
      <c r="J1215" s="69"/>
      <c r="K1215" s="69"/>
      <c r="L1215" s="70"/>
      <c r="M1215" s="69"/>
      <c r="N1215" s="69"/>
      <c r="Q1215" s="73"/>
      <c r="R1215" s="73"/>
      <c r="S1215" s="73"/>
      <c r="T1215" s="73"/>
      <c r="U1215" s="73"/>
      <c r="V1215" s="73"/>
      <c r="W1215" s="73"/>
      <c r="X1215" s="73"/>
    </row>
    <row r="1216" spans="1:24" s="68" customFormat="1" x14ac:dyDescent="0.25">
      <c r="A1216" s="71"/>
      <c r="B1216" s="66"/>
      <c r="C1216" s="67"/>
      <c r="D1216" s="66"/>
      <c r="E1216" s="66"/>
      <c r="F1216" s="66"/>
      <c r="I1216" s="69"/>
      <c r="J1216" s="69"/>
      <c r="K1216" s="69"/>
      <c r="L1216" s="70"/>
      <c r="M1216" s="69"/>
      <c r="N1216" s="69"/>
      <c r="Q1216" s="73"/>
      <c r="R1216" s="73"/>
      <c r="S1216" s="73"/>
      <c r="T1216" s="73"/>
      <c r="U1216" s="73"/>
      <c r="V1216" s="73"/>
      <c r="W1216" s="73"/>
      <c r="X1216" s="73"/>
    </row>
    <row r="1217" spans="1:24" s="68" customFormat="1" x14ac:dyDescent="0.25">
      <c r="A1217" s="71"/>
      <c r="B1217" s="66"/>
      <c r="C1217" s="67"/>
      <c r="D1217" s="66"/>
      <c r="E1217" s="66"/>
      <c r="F1217" s="66"/>
      <c r="I1217" s="69"/>
      <c r="J1217" s="69"/>
      <c r="K1217" s="69"/>
      <c r="L1217" s="70"/>
      <c r="M1217" s="69"/>
      <c r="N1217" s="69"/>
      <c r="Q1217" s="73"/>
      <c r="R1217" s="73"/>
      <c r="S1217" s="73"/>
      <c r="T1217" s="73"/>
      <c r="U1217" s="73"/>
      <c r="V1217" s="73"/>
      <c r="W1217" s="73"/>
      <c r="X1217" s="73"/>
    </row>
    <row r="1218" spans="1:24" s="68" customFormat="1" x14ac:dyDescent="0.25">
      <c r="A1218" s="71"/>
      <c r="B1218" s="66"/>
      <c r="C1218" s="67"/>
      <c r="D1218" s="66"/>
      <c r="E1218" s="66"/>
      <c r="F1218" s="66"/>
      <c r="I1218" s="69"/>
      <c r="J1218" s="69"/>
      <c r="K1218" s="69"/>
      <c r="L1218" s="70"/>
      <c r="M1218" s="69"/>
      <c r="N1218" s="69"/>
      <c r="Q1218" s="73"/>
      <c r="R1218" s="73"/>
      <c r="S1218" s="73"/>
      <c r="T1218" s="73"/>
      <c r="U1218" s="73"/>
      <c r="V1218" s="73"/>
      <c r="W1218" s="73"/>
      <c r="X1218" s="73"/>
    </row>
    <row r="1219" spans="1:24" s="68" customFormat="1" x14ac:dyDescent="0.25">
      <c r="A1219" s="71"/>
      <c r="B1219" s="66"/>
      <c r="C1219" s="67"/>
      <c r="D1219" s="66"/>
      <c r="E1219" s="66"/>
      <c r="F1219" s="66"/>
      <c r="I1219" s="69"/>
      <c r="J1219" s="69"/>
      <c r="K1219" s="69"/>
      <c r="L1219" s="70"/>
      <c r="M1219" s="69"/>
      <c r="N1219" s="69"/>
      <c r="Q1219" s="73"/>
      <c r="R1219" s="73"/>
      <c r="S1219" s="73"/>
      <c r="T1219" s="73"/>
      <c r="U1219" s="73"/>
      <c r="V1219" s="73"/>
      <c r="W1219" s="73"/>
      <c r="X1219" s="73"/>
    </row>
    <row r="1220" spans="1:24" s="68" customFormat="1" x14ac:dyDescent="0.25">
      <c r="A1220" s="71"/>
      <c r="B1220" s="66"/>
      <c r="C1220" s="67"/>
      <c r="D1220" s="66"/>
      <c r="E1220" s="66"/>
      <c r="F1220" s="66"/>
      <c r="I1220" s="69"/>
      <c r="J1220" s="69"/>
      <c r="K1220" s="69"/>
      <c r="L1220" s="70"/>
      <c r="M1220" s="69"/>
      <c r="N1220" s="69"/>
      <c r="Q1220" s="73"/>
      <c r="R1220" s="73"/>
      <c r="S1220" s="73"/>
      <c r="T1220" s="73"/>
      <c r="U1220" s="73"/>
      <c r="V1220" s="73"/>
      <c r="W1220" s="73"/>
      <c r="X1220" s="73"/>
    </row>
    <row r="1221" spans="1:24" s="68" customFormat="1" x14ac:dyDescent="0.25">
      <c r="A1221" s="71"/>
      <c r="B1221" s="66"/>
      <c r="C1221" s="67"/>
      <c r="D1221" s="66"/>
      <c r="E1221" s="66"/>
      <c r="F1221" s="66"/>
      <c r="I1221" s="69"/>
      <c r="J1221" s="69"/>
      <c r="K1221" s="69"/>
      <c r="L1221" s="70"/>
      <c r="M1221" s="69"/>
      <c r="N1221" s="69"/>
      <c r="Q1221" s="73"/>
      <c r="R1221" s="73"/>
      <c r="S1221" s="73"/>
      <c r="T1221" s="73"/>
      <c r="U1221" s="73"/>
      <c r="V1221" s="73"/>
      <c r="W1221" s="73"/>
      <c r="X1221" s="73"/>
    </row>
    <row r="1222" spans="1:24" s="68" customFormat="1" x14ac:dyDescent="0.25">
      <c r="A1222" s="71"/>
      <c r="B1222" s="66"/>
      <c r="C1222" s="67"/>
      <c r="D1222" s="66"/>
      <c r="E1222" s="66"/>
      <c r="F1222" s="66"/>
      <c r="I1222" s="69"/>
      <c r="J1222" s="69"/>
      <c r="K1222" s="69"/>
      <c r="L1222" s="70"/>
      <c r="M1222" s="69"/>
      <c r="N1222" s="69"/>
      <c r="Q1222" s="73"/>
      <c r="R1222" s="73"/>
      <c r="S1222" s="73"/>
      <c r="T1222" s="73"/>
      <c r="U1222" s="73"/>
      <c r="V1222" s="73"/>
      <c r="W1222" s="73"/>
      <c r="X1222" s="73"/>
    </row>
    <row r="1223" spans="1:24" s="68" customFormat="1" x14ac:dyDescent="0.25">
      <c r="A1223" s="71"/>
      <c r="B1223" s="66"/>
      <c r="C1223" s="67"/>
      <c r="D1223" s="66"/>
      <c r="E1223" s="66"/>
      <c r="F1223" s="66"/>
      <c r="I1223" s="69"/>
      <c r="J1223" s="69"/>
      <c r="K1223" s="69"/>
      <c r="L1223" s="70"/>
      <c r="M1223" s="69"/>
      <c r="N1223" s="69"/>
      <c r="Q1223" s="73"/>
      <c r="R1223" s="73"/>
      <c r="S1223" s="73"/>
      <c r="T1223" s="73"/>
      <c r="U1223" s="73"/>
      <c r="V1223" s="73"/>
      <c r="W1223" s="73"/>
      <c r="X1223" s="73"/>
    </row>
    <row r="1224" spans="1:24" s="68" customFormat="1" x14ac:dyDescent="0.25">
      <c r="A1224" s="71"/>
      <c r="B1224" s="66"/>
      <c r="C1224" s="67"/>
      <c r="D1224" s="66"/>
      <c r="E1224" s="66"/>
      <c r="F1224" s="66"/>
      <c r="I1224" s="69"/>
      <c r="J1224" s="69"/>
      <c r="K1224" s="69"/>
      <c r="L1224" s="70"/>
      <c r="M1224" s="69"/>
      <c r="N1224" s="69"/>
      <c r="Q1224" s="73"/>
      <c r="R1224" s="73"/>
      <c r="S1224" s="73"/>
      <c r="T1224" s="73"/>
      <c r="U1224" s="73"/>
      <c r="V1224" s="73"/>
      <c r="W1224" s="73"/>
      <c r="X1224" s="73"/>
    </row>
    <row r="1225" spans="1:24" s="68" customFormat="1" x14ac:dyDescent="0.25">
      <c r="A1225" s="71"/>
      <c r="B1225" s="66"/>
      <c r="C1225" s="67"/>
      <c r="D1225" s="66"/>
      <c r="E1225" s="66"/>
      <c r="F1225" s="66"/>
      <c r="I1225" s="69"/>
      <c r="J1225" s="69"/>
      <c r="K1225" s="69"/>
      <c r="L1225" s="70"/>
      <c r="M1225" s="69"/>
      <c r="N1225" s="69"/>
      <c r="Q1225" s="73"/>
      <c r="R1225" s="73"/>
      <c r="S1225" s="73"/>
      <c r="T1225" s="73"/>
      <c r="U1225" s="73"/>
      <c r="V1225" s="73"/>
      <c r="W1225" s="73"/>
      <c r="X1225" s="73"/>
    </row>
    <row r="1226" spans="1:24" s="68" customFormat="1" x14ac:dyDescent="0.25">
      <c r="A1226" s="71"/>
      <c r="B1226" s="66"/>
      <c r="C1226" s="67"/>
      <c r="D1226" s="66"/>
      <c r="E1226" s="66"/>
      <c r="F1226" s="66"/>
      <c r="I1226" s="69"/>
      <c r="J1226" s="69"/>
      <c r="K1226" s="69"/>
      <c r="L1226" s="70"/>
      <c r="M1226" s="69"/>
      <c r="N1226" s="69"/>
      <c r="Q1226" s="73"/>
      <c r="R1226" s="73"/>
      <c r="S1226" s="73"/>
      <c r="T1226" s="73"/>
      <c r="U1226" s="73"/>
      <c r="V1226" s="73"/>
      <c r="W1226" s="73"/>
      <c r="X1226" s="73"/>
    </row>
    <row r="1227" spans="1:24" s="68" customFormat="1" x14ac:dyDescent="0.25">
      <c r="A1227" s="71"/>
      <c r="B1227" s="66"/>
      <c r="C1227" s="67"/>
      <c r="D1227" s="66"/>
      <c r="E1227" s="66"/>
      <c r="F1227" s="66"/>
      <c r="I1227" s="69"/>
      <c r="J1227" s="69"/>
      <c r="K1227" s="69"/>
      <c r="L1227" s="70"/>
      <c r="M1227" s="69"/>
      <c r="N1227" s="69"/>
      <c r="Q1227" s="73"/>
      <c r="R1227" s="73"/>
      <c r="S1227" s="73"/>
      <c r="T1227" s="73"/>
      <c r="U1227" s="73"/>
      <c r="V1227" s="73"/>
      <c r="W1227" s="73"/>
      <c r="X1227" s="73"/>
    </row>
    <row r="1228" spans="1:24" s="68" customFormat="1" x14ac:dyDescent="0.25">
      <c r="A1228" s="71"/>
      <c r="B1228" s="66"/>
      <c r="C1228" s="67"/>
      <c r="D1228" s="66"/>
      <c r="E1228" s="66"/>
      <c r="F1228" s="66"/>
      <c r="I1228" s="69"/>
      <c r="J1228" s="69"/>
      <c r="K1228" s="69"/>
      <c r="L1228" s="70"/>
      <c r="M1228" s="69"/>
      <c r="N1228" s="69"/>
      <c r="Q1228" s="73"/>
      <c r="R1228" s="73"/>
      <c r="S1228" s="73"/>
      <c r="T1228" s="73"/>
      <c r="U1228" s="73"/>
      <c r="V1228" s="73"/>
      <c r="W1228" s="73"/>
      <c r="X1228" s="73"/>
    </row>
    <row r="1229" spans="1:24" s="68" customFormat="1" x14ac:dyDescent="0.25">
      <c r="A1229" s="71"/>
      <c r="B1229" s="66"/>
      <c r="C1229" s="67"/>
      <c r="D1229" s="66"/>
      <c r="E1229" s="66"/>
      <c r="F1229" s="66"/>
      <c r="I1229" s="69"/>
      <c r="J1229" s="69"/>
      <c r="K1229" s="69"/>
      <c r="L1229" s="70"/>
      <c r="M1229" s="69"/>
      <c r="N1229" s="69"/>
      <c r="Q1229" s="73"/>
      <c r="R1229" s="73"/>
      <c r="S1229" s="73"/>
      <c r="T1229" s="73"/>
      <c r="U1229" s="73"/>
      <c r="V1229" s="73"/>
      <c r="W1229" s="73"/>
      <c r="X1229" s="73"/>
    </row>
    <row r="1230" spans="1:24" s="68" customFormat="1" x14ac:dyDescent="0.25">
      <c r="A1230" s="71"/>
      <c r="B1230" s="66"/>
      <c r="C1230" s="67"/>
      <c r="D1230" s="66"/>
      <c r="E1230" s="66"/>
      <c r="F1230" s="66"/>
      <c r="I1230" s="69"/>
      <c r="J1230" s="69"/>
      <c r="K1230" s="69"/>
      <c r="L1230" s="70"/>
      <c r="M1230" s="69"/>
      <c r="N1230" s="69"/>
      <c r="Q1230" s="73"/>
      <c r="R1230" s="73"/>
      <c r="S1230" s="73"/>
      <c r="T1230" s="73"/>
      <c r="U1230" s="73"/>
      <c r="V1230" s="73"/>
      <c r="W1230" s="73"/>
      <c r="X1230" s="73"/>
    </row>
    <row r="1231" spans="1:24" s="68" customFormat="1" x14ac:dyDescent="0.25">
      <c r="A1231" s="71"/>
      <c r="B1231" s="66"/>
      <c r="C1231" s="67"/>
      <c r="D1231" s="66"/>
      <c r="E1231" s="66"/>
      <c r="F1231" s="66"/>
      <c r="I1231" s="69"/>
      <c r="J1231" s="69"/>
      <c r="K1231" s="69"/>
      <c r="L1231" s="70"/>
      <c r="M1231" s="69"/>
      <c r="N1231" s="69"/>
      <c r="Q1231" s="73"/>
      <c r="R1231" s="73"/>
      <c r="S1231" s="73"/>
      <c r="T1231" s="73"/>
      <c r="U1231" s="73"/>
      <c r="V1231" s="73"/>
      <c r="W1231" s="73"/>
      <c r="X1231" s="73"/>
    </row>
    <row r="1232" spans="1:24" s="68" customFormat="1" x14ac:dyDescent="0.25">
      <c r="A1232" s="71"/>
      <c r="B1232" s="66"/>
      <c r="C1232" s="67"/>
      <c r="D1232" s="66"/>
      <c r="E1232" s="66"/>
      <c r="F1232" s="66"/>
      <c r="I1232" s="69"/>
      <c r="J1232" s="69"/>
      <c r="K1232" s="69"/>
      <c r="L1232" s="70"/>
      <c r="M1232" s="69"/>
      <c r="N1232" s="69"/>
      <c r="Q1232" s="73"/>
      <c r="R1232" s="73"/>
      <c r="S1232" s="73"/>
      <c r="T1232" s="73"/>
      <c r="U1232" s="73"/>
      <c r="V1232" s="73"/>
      <c r="W1232" s="73"/>
      <c r="X1232" s="73"/>
    </row>
    <row r="1233" spans="1:24" s="68" customFormat="1" x14ac:dyDescent="0.25">
      <c r="A1233" s="71"/>
      <c r="B1233" s="66"/>
      <c r="C1233" s="67"/>
      <c r="D1233" s="66"/>
      <c r="E1233" s="66"/>
      <c r="F1233" s="66"/>
      <c r="I1233" s="69"/>
      <c r="J1233" s="69"/>
      <c r="K1233" s="69"/>
      <c r="L1233" s="70"/>
      <c r="M1233" s="69"/>
      <c r="N1233" s="69"/>
      <c r="Q1233" s="73"/>
      <c r="R1233" s="73"/>
      <c r="S1233" s="73"/>
      <c r="T1233" s="73"/>
      <c r="U1233" s="73"/>
      <c r="V1233" s="73"/>
      <c r="W1233" s="73"/>
      <c r="X1233" s="73"/>
    </row>
    <row r="1234" spans="1:24" s="68" customFormat="1" x14ac:dyDescent="0.25">
      <c r="A1234" s="71"/>
      <c r="B1234" s="66"/>
      <c r="C1234" s="67"/>
      <c r="D1234" s="66"/>
      <c r="E1234" s="66"/>
      <c r="F1234" s="66"/>
      <c r="I1234" s="69"/>
      <c r="J1234" s="69"/>
      <c r="K1234" s="69"/>
      <c r="L1234" s="70"/>
      <c r="M1234" s="69"/>
      <c r="N1234" s="69"/>
      <c r="Q1234" s="73"/>
      <c r="R1234" s="73"/>
      <c r="S1234" s="73"/>
      <c r="T1234" s="73"/>
      <c r="U1234" s="73"/>
      <c r="V1234" s="73"/>
      <c r="W1234" s="73"/>
      <c r="X1234" s="73"/>
    </row>
    <row r="1235" spans="1:24" s="68" customFormat="1" x14ac:dyDescent="0.25">
      <c r="A1235" s="71"/>
      <c r="B1235" s="66"/>
      <c r="C1235" s="67"/>
      <c r="D1235" s="66"/>
      <c r="E1235" s="66"/>
      <c r="F1235" s="66"/>
      <c r="I1235" s="69"/>
      <c r="J1235" s="69"/>
      <c r="K1235" s="69"/>
      <c r="L1235" s="70"/>
      <c r="M1235" s="69"/>
      <c r="N1235" s="69"/>
      <c r="Q1235" s="73"/>
      <c r="R1235" s="73"/>
      <c r="S1235" s="73"/>
      <c r="T1235" s="73"/>
      <c r="U1235" s="73"/>
      <c r="V1235" s="73"/>
      <c r="W1235" s="73"/>
      <c r="X1235" s="73"/>
    </row>
    <row r="1236" spans="1:24" s="68" customFormat="1" x14ac:dyDescent="0.25">
      <c r="A1236" s="71"/>
      <c r="B1236" s="66"/>
      <c r="C1236" s="67"/>
      <c r="D1236" s="66"/>
      <c r="E1236" s="66"/>
      <c r="F1236" s="66"/>
      <c r="I1236" s="69"/>
      <c r="J1236" s="69"/>
      <c r="K1236" s="69"/>
      <c r="L1236" s="70"/>
      <c r="M1236" s="69"/>
      <c r="N1236" s="69"/>
      <c r="Q1236" s="73"/>
      <c r="R1236" s="73"/>
      <c r="S1236" s="73"/>
      <c r="T1236" s="73"/>
      <c r="U1236" s="73"/>
      <c r="V1236" s="73"/>
      <c r="W1236" s="73"/>
      <c r="X1236" s="73"/>
    </row>
    <row r="1237" spans="1:24" s="68" customFormat="1" x14ac:dyDescent="0.25">
      <c r="A1237" s="71"/>
      <c r="B1237" s="66"/>
      <c r="C1237" s="67"/>
      <c r="D1237" s="66"/>
      <c r="E1237" s="66"/>
      <c r="F1237" s="66"/>
      <c r="I1237" s="69"/>
      <c r="J1237" s="69"/>
      <c r="K1237" s="69"/>
      <c r="L1237" s="70"/>
      <c r="M1237" s="69"/>
      <c r="N1237" s="69"/>
      <c r="Q1237" s="73"/>
      <c r="R1237" s="73"/>
      <c r="S1237" s="73"/>
      <c r="T1237" s="73"/>
      <c r="U1237" s="73"/>
      <c r="V1237" s="73"/>
      <c r="W1237" s="73"/>
      <c r="X1237" s="73"/>
    </row>
    <row r="1238" spans="1:24" s="68" customFormat="1" x14ac:dyDescent="0.25">
      <c r="A1238" s="71"/>
      <c r="B1238" s="66"/>
      <c r="C1238" s="67"/>
      <c r="D1238" s="66"/>
      <c r="E1238" s="66"/>
      <c r="F1238" s="66"/>
      <c r="I1238" s="69"/>
      <c r="J1238" s="69"/>
      <c r="K1238" s="69"/>
      <c r="L1238" s="70"/>
      <c r="M1238" s="69"/>
      <c r="N1238" s="69"/>
      <c r="Q1238" s="73"/>
      <c r="R1238" s="73"/>
      <c r="S1238" s="73"/>
      <c r="T1238" s="73"/>
      <c r="U1238" s="73"/>
      <c r="V1238" s="73"/>
      <c r="W1238" s="73"/>
      <c r="X1238" s="73"/>
    </row>
    <row r="1239" spans="1:24" s="68" customFormat="1" x14ac:dyDescent="0.25">
      <c r="A1239" s="71"/>
      <c r="B1239" s="66"/>
      <c r="C1239" s="67"/>
      <c r="D1239" s="66"/>
      <c r="E1239" s="66"/>
      <c r="F1239" s="66"/>
      <c r="I1239" s="69"/>
      <c r="J1239" s="69"/>
      <c r="K1239" s="69"/>
      <c r="L1239" s="70"/>
      <c r="M1239" s="69"/>
      <c r="N1239" s="69"/>
      <c r="Q1239" s="73"/>
      <c r="R1239" s="73"/>
      <c r="S1239" s="73"/>
      <c r="T1239" s="73"/>
      <c r="U1239" s="73"/>
      <c r="V1239" s="73"/>
      <c r="W1239" s="73"/>
      <c r="X1239" s="73"/>
    </row>
    <row r="1240" spans="1:24" s="68" customFormat="1" x14ac:dyDescent="0.25">
      <c r="A1240" s="71"/>
      <c r="B1240" s="66"/>
      <c r="C1240" s="67"/>
      <c r="D1240" s="66"/>
      <c r="E1240" s="66"/>
      <c r="F1240" s="66"/>
      <c r="I1240" s="69"/>
      <c r="J1240" s="69"/>
      <c r="K1240" s="69"/>
      <c r="L1240" s="70"/>
      <c r="M1240" s="69"/>
      <c r="N1240" s="69"/>
      <c r="Q1240" s="73"/>
      <c r="R1240" s="73"/>
      <c r="S1240" s="73"/>
      <c r="T1240" s="73"/>
      <c r="U1240" s="73"/>
      <c r="V1240" s="73"/>
      <c r="W1240" s="73"/>
      <c r="X1240" s="73"/>
    </row>
    <row r="1241" spans="1:24" s="68" customFormat="1" x14ac:dyDescent="0.25">
      <c r="A1241" s="71"/>
      <c r="B1241" s="66"/>
      <c r="C1241" s="67"/>
      <c r="D1241" s="66"/>
      <c r="E1241" s="66"/>
      <c r="F1241" s="66"/>
      <c r="I1241" s="69"/>
      <c r="J1241" s="69"/>
      <c r="K1241" s="69"/>
      <c r="L1241" s="70"/>
      <c r="M1241" s="69"/>
      <c r="N1241" s="69"/>
      <c r="Q1241" s="73"/>
      <c r="R1241" s="73"/>
      <c r="S1241" s="73"/>
      <c r="T1241" s="73"/>
      <c r="U1241" s="73"/>
      <c r="V1241" s="73"/>
      <c r="W1241" s="73"/>
      <c r="X1241" s="73"/>
    </row>
    <row r="1242" spans="1:24" s="68" customFormat="1" x14ac:dyDescent="0.25">
      <c r="A1242" s="71"/>
      <c r="B1242" s="66"/>
      <c r="C1242" s="67"/>
      <c r="D1242" s="66"/>
      <c r="E1242" s="66"/>
      <c r="F1242" s="66"/>
      <c r="I1242" s="69"/>
      <c r="J1242" s="69"/>
      <c r="K1242" s="69"/>
      <c r="L1242" s="70"/>
      <c r="M1242" s="69"/>
      <c r="N1242" s="69"/>
      <c r="Q1242" s="73"/>
      <c r="R1242" s="73"/>
      <c r="S1242" s="73"/>
      <c r="T1242" s="73"/>
      <c r="U1242" s="73"/>
      <c r="V1242" s="73"/>
      <c r="W1242" s="73"/>
      <c r="X1242" s="73"/>
    </row>
    <row r="1243" spans="1:24" s="68" customFormat="1" x14ac:dyDescent="0.25">
      <c r="A1243" s="71"/>
      <c r="B1243" s="66"/>
      <c r="C1243" s="67"/>
      <c r="D1243" s="66"/>
      <c r="E1243" s="66"/>
      <c r="F1243" s="66"/>
      <c r="I1243" s="69"/>
      <c r="J1243" s="69"/>
      <c r="K1243" s="69"/>
      <c r="L1243" s="70"/>
      <c r="M1243" s="69"/>
      <c r="N1243" s="69"/>
      <c r="Q1243" s="73"/>
      <c r="R1243" s="73"/>
      <c r="S1243" s="73"/>
      <c r="T1243" s="73"/>
      <c r="U1243" s="73"/>
      <c r="V1243" s="73"/>
      <c r="W1243" s="73"/>
      <c r="X1243" s="73"/>
    </row>
    <row r="1244" spans="1:24" s="68" customFormat="1" x14ac:dyDescent="0.25">
      <c r="A1244" s="71"/>
      <c r="B1244" s="66"/>
      <c r="C1244" s="67"/>
      <c r="D1244" s="66"/>
      <c r="E1244" s="66"/>
      <c r="F1244" s="66"/>
      <c r="I1244" s="69"/>
      <c r="J1244" s="69"/>
      <c r="K1244" s="69"/>
      <c r="L1244" s="70"/>
      <c r="M1244" s="69"/>
      <c r="N1244" s="69"/>
      <c r="Q1244" s="73"/>
      <c r="R1244" s="73"/>
      <c r="S1244" s="73"/>
      <c r="T1244" s="73"/>
      <c r="U1244" s="73"/>
      <c r="V1244" s="73"/>
      <c r="W1244" s="73"/>
      <c r="X1244" s="73"/>
    </row>
    <row r="1245" spans="1:24" s="68" customFormat="1" x14ac:dyDescent="0.25">
      <c r="A1245" s="71"/>
      <c r="B1245" s="66"/>
      <c r="C1245" s="67"/>
      <c r="D1245" s="66"/>
      <c r="E1245" s="66"/>
      <c r="F1245" s="66"/>
      <c r="I1245" s="69"/>
      <c r="J1245" s="69"/>
      <c r="K1245" s="69"/>
      <c r="L1245" s="70"/>
      <c r="M1245" s="69"/>
      <c r="N1245" s="69"/>
      <c r="Q1245" s="73"/>
      <c r="R1245" s="73"/>
      <c r="S1245" s="73"/>
      <c r="T1245" s="73"/>
      <c r="U1245" s="73"/>
      <c r="V1245" s="73"/>
      <c r="W1245" s="73"/>
      <c r="X1245" s="73"/>
    </row>
    <row r="1246" spans="1:24" s="68" customFormat="1" x14ac:dyDescent="0.25">
      <c r="A1246" s="71"/>
      <c r="B1246" s="66"/>
      <c r="C1246" s="67"/>
      <c r="D1246" s="66"/>
      <c r="E1246" s="66"/>
      <c r="F1246" s="66"/>
      <c r="I1246" s="69"/>
      <c r="J1246" s="69"/>
      <c r="K1246" s="69"/>
      <c r="L1246" s="70"/>
      <c r="M1246" s="69"/>
      <c r="N1246" s="69"/>
      <c r="Q1246" s="73"/>
      <c r="R1246" s="73"/>
      <c r="S1246" s="73"/>
      <c r="T1246" s="73"/>
      <c r="U1246" s="73"/>
      <c r="V1246" s="73"/>
      <c r="W1246" s="73"/>
      <c r="X1246" s="73"/>
    </row>
    <row r="1247" spans="1:24" s="68" customFormat="1" x14ac:dyDescent="0.25">
      <c r="A1247" s="71"/>
      <c r="B1247" s="66"/>
      <c r="C1247" s="67"/>
      <c r="D1247" s="66"/>
      <c r="E1247" s="66"/>
      <c r="F1247" s="66"/>
      <c r="I1247" s="69"/>
      <c r="J1247" s="69"/>
      <c r="K1247" s="69"/>
      <c r="L1247" s="70"/>
      <c r="M1247" s="69"/>
      <c r="N1247" s="69"/>
      <c r="Q1247" s="73"/>
      <c r="R1247" s="73"/>
      <c r="S1247" s="73"/>
      <c r="T1247" s="73"/>
      <c r="U1247" s="73"/>
      <c r="V1247" s="73"/>
      <c r="W1247" s="73"/>
      <c r="X1247" s="73"/>
    </row>
    <row r="1248" spans="1:24" s="68" customFormat="1" x14ac:dyDescent="0.25">
      <c r="A1248" s="71"/>
      <c r="B1248" s="66"/>
      <c r="C1248" s="67"/>
      <c r="D1248" s="66"/>
      <c r="E1248" s="66"/>
      <c r="F1248" s="66"/>
      <c r="I1248" s="69"/>
      <c r="J1248" s="69"/>
      <c r="K1248" s="69"/>
      <c r="L1248" s="70"/>
      <c r="M1248" s="69"/>
      <c r="N1248" s="69"/>
      <c r="Q1248" s="73"/>
      <c r="R1248" s="73"/>
      <c r="S1248" s="73"/>
      <c r="T1248" s="73"/>
      <c r="U1248" s="73"/>
      <c r="V1248" s="73"/>
      <c r="W1248" s="73"/>
      <c r="X1248" s="73"/>
    </row>
    <row r="1249" spans="1:24" s="68" customFormat="1" x14ac:dyDescent="0.25">
      <c r="A1249" s="71"/>
      <c r="B1249" s="66"/>
      <c r="C1249" s="67"/>
      <c r="D1249" s="66"/>
      <c r="E1249" s="66"/>
      <c r="F1249" s="66"/>
      <c r="I1249" s="69"/>
      <c r="J1249" s="69"/>
      <c r="K1249" s="69"/>
      <c r="L1249" s="70"/>
      <c r="M1249" s="69"/>
      <c r="N1249" s="69"/>
      <c r="Q1249" s="73"/>
      <c r="R1249" s="73"/>
      <c r="S1249" s="73"/>
      <c r="T1249" s="73"/>
      <c r="U1249" s="73"/>
      <c r="V1249" s="73"/>
      <c r="W1249" s="73"/>
      <c r="X1249" s="73"/>
    </row>
    <row r="1250" spans="1:24" s="68" customFormat="1" x14ac:dyDescent="0.25">
      <c r="A1250" s="71"/>
      <c r="B1250" s="66"/>
      <c r="C1250" s="67"/>
      <c r="D1250" s="66"/>
      <c r="E1250" s="66"/>
      <c r="F1250" s="66"/>
      <c r="I1250" s="69"/>
      <c r="J1250" s="69"/>
      <c r="K1250" s="69"/>
      <c r="L1250" s="70"/>
      <c r="M1250" s="69"/>
      <c r="N1250" s="69"/>
      <c r="Q1250" s="73"/>
      <c r="R1250" s="73"/>
      <c r="S1250" s="73"/>
      <c r="T1250" s="73"/>
      <c r="U1250" s="73"/>
      <c r="V1250" s="73"/>
      <c r="W1250" s="73"/>
      <c r="X1250" s="73"/>
    </row>
    <row r="1251" spans="1:24" s="68" customFormat="1" x14ac:dyDescent="0.25">
      <c r="A1251" s="71"/>
      <c r="B1251" s="66"/>
      <c r="C1251" s="67"/>
      <c r="D1251" s="66"/>
      <c r="E1251" s="66"/>
      <c r="F1251" s="66"/>
      <c r="I1251" s="69"/>
      <c r="J1251" s="69"/>
      <c r="K1251" s="69"/>
      <c r="L1251" s="70"/>
      <c r="M1251" s="69"/>
      <c r="N1251" s="69"/>
      <c r="Q1251" s="73"/>
      <c r="R1251" s="73"/>
      <c r="S1251" s="73"/>
      <c r="T1251" s="73"/>
      <c r="U1251" s="73"/>
      <c r="V1251" s="73"/>
      <c r="W1251" s="73"/>
      <c r="X1251" s="73"/>
    </row>
    <row r="1252" spans="1:24" s="68" customFormat="1" x14ac:dyDescent="0.25">
      <c r="A1252" s="71"/>
      <c r="B1252" s="66"/>
      <c r="C1252" s="67"/>
      <c r="D1252" s="66"/>
      <c r="E1252" s="66"/>
      <c r="F1252" s="66"/>
      <c r="I1252" s="69"/>
      <c r="J1252" s="69"/>
      <c r="K1252" s="69"/>
      <c r="L1252" s="70"/>
      <c r="M1252" s="69"/>
      <c r="N1252" s="69"/>
      <c r="Q1252" s="73"/>
      <c r="R1252" s="73"/>
      <c r="S1252" s="73"/>
      <c r="T1252" s="73"/>
      <c r="U1252" s="73"/>
      <c r="V1252" s="73"/>
      <c r="W1252" s="73"/>
      <c r="X1252" s="73"/>
    </row>
    <row r="1253" spans="1:24" s="68" customFormat="1" x14ac:dyDescent="0.25">
      <c r="A1253" s="71"/>
      <c r="B1253" s="66"/>
      <c r="C1253" s="67"/>
      <c r="D1253" s="66"/>
      <c r="E1253" s="66"/>
      <c r="F1253" s="66"/>
      <c r="I1253" s="69"/>
      <c r="J1253" s="69"/>
      <c r="K1253" s="69"/>
      <c r="L1253" s="70"/>
      <c r="M1253" s="69"/>
      <c r="N1253" s="69"/>
      <c r="Q1253" s="73"/>
      <c r="R1253" s="73"/>
      <c r="S1253" s="73"/>
      <c r="T1253" s="73"/>
      <c r="U1253" s="73"/>
      <c r="V1253" s="73"/>
      <c r="W1253" s="73"/>
      <c r="X1253" s="73"/>
    </row>
    <row r="1254" spans="1:24" s="68" customFormat="1" x14ac:dyDescent="0.25">
      <c r="A1254" s="71"/>
      <c r="B1254" s="66"/>
      <c r="C1254" s="67"/>
      <c r="D1254" s="66"/>
      <c r="E1254" s="66"/>
      <c r="F1254" s="66"/>
      <c r="I1254" s="69"/>
      <c r="J1254" s="69"/>
      <c r="K1254" s="69"/>
      <c r="L1254" s="70"/>
      <c r="M1254" s="69"/>
      <c r="N1254" s="69"/>
      <c r="Q1254" s="73"/>
      <c r="R1254" s="73"/>
      <c r="S1254" s="73"/>
      <c r="T1254" s="73"/>
      <c r="U1254" s="73"/>
      <c r="V1254" s="73"/>
      <c r="W1254" s="73"/>
      <c r="X1254" s="73"/>
    </row>
    <row r="1255" spans="1:24" s="68" customFormat="1" x14ac:dyDescent="0.25">
      <c r="A1255" s="71"/>
      <c r="B1255" s="66"/>
      <c r="C1255" s="67"/>
      <c r="D1255" s="66"/>
      <c r="E1255" s="66"/>
      <c r="F1255" s="66"/>
      <c r="I1255" s="69"/>
      <c r="J1255" s="69"/>
      <c r="K1255" s="69"/>
      <c r="L1255" s="70"/>
      <c r="M1255" s="69"/>
      <c r="N1255" s="69"/>
      <c r="Q1255" s="73"/>
      <c r="R1255" s="73"/>
      <c r="S1255" s="73"/>
      <c r="T1255" s="73"/>
      <c r="U1255" s="73"/>
      <c r="V1255" s="73"/>
      <c r="W1255" s="73"/>
      <c r="X1255" s="73"/>
    </row>
    <row r="1256" spans="1:24" s="68" customFormat="1" x14ac:dyDescent="0.25">
      <c r="A1256" s="71"/>
      <c r="B1256" s="66"/>
      <c r="C1256" s="67"/>
      <c r="D1256" s="66"/>
      <c r="E1256" s="66"/>
      <c r="F1256" s="66"/>
      <c r="I1256" s="69"/>
      <c r="J1256" s="69"/>
      <c r="K1256" s="69"/>
      <c r="L1256" s="70"/>
      <c r="M1256" s="69"/>
      <c r="N1256" s="69"/>
      <c r="Q1256" s="73"/>
      <c r="R1256" s="73"/>
      <c r="S1256" s="73"/>
      <c r="T1256" s="73"/>
      <c r="U1256" s="73"/>
      <c r="V1256" s="73"/>
      <c r="W1256" s="73"/>
      <c r="X1256" s="73"/>
    </row>
    <row r="1257" spans="1:24" s="68" customFormat="1" x14ac:dyDescent="0.25">
      <c r="A1257" s="71"/>
      <c r="B1257" s="66"/>
      <c r="C1257" s="67"/>
      <c r="D1257" s="66"/>
      <c r="E1257" s="66"/>
      <c r="F1257" s="66"/>
      <c r="I1257" s="69"/>
      <c r="J1257" s="69"/>
      <c r="K1257" s="69"/>
      <c r="L1257" s="70"/>
      <c r="M1257" s="69"/>
      <c r="N1257" s="69"/>
      <c r="Q1257" s="73"/>
      <c r="R1257" s="73"/>
      <c r="S1257" s="73"/>
      <c r="T1257" s="73"/>
      <c r="U1257" s="73"/>
      <c r="V1257" s="73"/>
      <c r="W1257" s="73"/>
      <c r="X1257" s="73"/>
    </row>
    <row r="1258" spans="1:24" s="68" customFormat="1" x14ac:dyDescent="0.25">
      <c r="A1258" s="71"/>
      <c r="B1258" s="66"/>
      <c r="C1258" s="67"/>
      <c r="D1258" s="66"/>
      <c r="E1258" s="66"/>
      <c r="F1258" s="66"/>
      <c r="I1258" s="69"/>
      <c r="J1258" s="69"/>
      <c r="K1258" s="69"/>
      <c r="L1258" s="70"/>
      <c r="M1258" s="69"/>
      <c r="N1258" s="69"/>
      <c r="Q1258" s="73"/>
      <c r="R1258" s="73"/>
      <c r="S1258" s="73"/>
      <c r="T1258" s="73"/>
      <c r="U1258" s="73"/>
      <c r="V1258" s="73"/>
      <c r="W1258" s="73"/>
      <c r="X1258" s="73"/>
    </row>
    <row r="1259" spans="1:24" s="68" customFormat="1" x14ac:dyDescent="0.25">
      <c r="A1259" s="71"/>
      <c r="B1259" s="66"/>
      <c r="C1259" s="67"/>
      <c r="D1259" s="66"/>
      <c r="E1259" s="66"/>
      <c r="F1259" s="66"/>
      <c r="I1259" s="69"/>
      <c r="J1259" s="69"/>
      <c r="K1259" s="69"/>
      <c r="L1259" s="70"/>
      <c r="M1259" s="69"/>
      <c r="N1259" s="69"/>
      <c r="Q1259" s="73"/>
      <c r="R1259" s="73"/>
      <c r="S1259" s="73"/>
      <c r="T1259" s="73"/>
      <c r="U1259" s="73"/>
      <c r="V1259" s="73"/>
      <c r="W1259" s="73"/>
      <c r="X1259" s="73"/>
    </row>
    <row r="1260" spans="1:24" s="68" customFormat="1" x14ac:dyDescent="0.25">
      <c r="A1260" s="71"/>
      <c r="B1260" s="66"/>
      <c r="C1260" s="67"/>
      <c r="D1260" s="66"/>
      <c r="E1260" s="66"/>
      <c r="F1260" s="66"/>
      <c r="I1260" s="69"/>
      <c r="J1260" s="69"/>
      <c r="K1260" s="69"/>
      <c r="L1260" s="70"/>
      <c r="M1260" s="69"/>
      <c r="N1260" s="69"/>
      <c r="Q1260" s="73"/>
      <c r="R1260" s="73"/>
      <c r="S1260" s="73"/>
      <c r="T1260" s="73"/>
      <c r="U1260" s="73"/>
      <c r="V1260" s="73"/>
      <c r="W1260" s="73"/>
      <c r="X1260" s="73"/>
    </row>
    <row r="1261" spans="1:24" s="68" customFormat="1" x14ac:dyDescent="0.25">
      <c r="A1261" s="71"/>
      <c r="B1261" s="66"/>
      <c r="C1261" s="67"/>
      <c r="D1261" s="66"/>
      <c r="E1261" s="66"/>
      <c r="F1261" s="66"/>
      <c r="I1261" s="69"/>
      <c r="J1261" s="69"/>
      <c r="K1261" s="69"/>
      <c r="L1261" s="70"/>
      <c r="M1261" s="69"/>
      <c r="N1261" s="69"/>
      <c r="Q1261" s="73"/>
      <c r="R1261" s="73"/>
      <c r="S1261" s="73"/>
      <c r="T1261" s="73"/>
      <c r="U1261" s="73"/>
      <c r="V1261" s="73"/>
      <c r="W1261" s="73"/>
      <c r="X1261" s="73"/>
    </row>
    <row r="1262" spans="1:24" s="68" customFormat="1" x14ac:dyDescent="0.25">
      <c r="A1262" s="71"/>
      <c r="B1262" s="66"/>
      <c r="C1262" s="67"/>
      <c r="D1262" s="66"/>
      <c r="E1262" s="66"/>
      <c r="F1262" s="66"/>
      <c r="I1262" s="69"/>
      <c r="J1262" s="69"/>
      <c r="K1262" s="69"/>
      <c r="L1262" s="70"/>
      <c r="M1262" s="69"/>
      <c r="N1262" s="69"/>
      <c r="Q1262" s="73"/>
      <c r="R1262" s="73"/>
      <c r="S1262" s="73"/>
      <c r="T1262" s="73"/>
      <c r="U1262" s="73"/>
      <c r="V1262" s="73"/>
      <c r="W1262" s="73"/>
      <c r="X1262" s="73"/>
    </row>
    <row r="1263" spans="1:24" s="68" customFormat="1" x14ac:dyDescent="0.25">
      <c r="A1263" s="71"/>
      <c r="B1263" s="66"/>
      <c r="C1263" s="67"/>
      <c r="D1263" s="66"/>
      <c r="E1263" s="66"/>
      <c r="F1263" s="66"/>
      <c r="I1263" s="69"/>
      <c r="J1263" s="69"/>
      <c r="K1263" s="69"/>
      <c r="L1263" s="70"/>
      <c r="M1263" s="69"/>
      <c r="N1263" s="69"/>
      <c r="Q1263" s="73"/>
      <c r="R1263" s="73"/>
      <c r="S1263" s="73"/>
      <c r="T1263" s="73"/>
      <c r="U1263" s="73"/>
      <c r="V1263" s="73"/>
      <c r="W1263" s="73"/>
      <c r="X1263" s="73"/>
    </row>
    <row r="1264" spans="1:24" s="68" customFormat="1" x14ac:dyDescent="0.25">
      <c r="A1264" s="71"/>
      <c r="B1264" s="66"/>
      <c r="C1264" s="67"/>
      <c r="D1264" s="66"/>
      <c r="E1264" s="66"/>
      <c r="F1264" s="66"/>
      <c r="I1264" s="69"/>
      <c r="J1264" s="69"/>
      <c r="K1264" s="69"/>
      <c r="L1264" s="70"/>
      <c r="M1264" s="69"/>
      <c r="N1264" s="69"/>
      <c r="Q1264" s="73"/>
      <c r="R1264" s="73"/>
      <c r="S1264" s="73"/>
      <c r="T1264" s="73"/>
      <c r="U1264" s="73"/>
      <c r="V1264" s="73"/>
      <c r="W1264" s="73"/>
      <c r="X1264" s="73"/>
    </row>
    <row r="1265" spans="1:24" s="68" customFormat="1" x14ac:dyDescent="0.25">
      <c r="A1265" s="71"/>
      <c r="B1265" s="66"/>
      <c r="C1265" s="67"/>
      <c r="D1265" s="66"/>
      <c r="E1265" s="66"/>
      <c r="F1265" s="66"/>
      <c r="I1265" s="69"/>
      <c r="J1265" s="69"/>
      <c r="K1265" s="69"/>
      <c r="L1265" s="70"/>
      <c r="M1265" s="69"/>
      <c r="N1265" s="69"/>
      <c r="Q1265" s="73"/>
      <c r="R1265" s="73"/>
      <c r="S1265" s="73"/>
      <c r="T1265" s="73"/>
      <c r="U1265" s="73"/>
      <c r="V1265" s="73"/>
      <c r="W1265" s="73"/>
      <c r="X1265" s="73"/>
    </row>
    <row r="1266" spans="1:24" s="68" customFormat="1" x14ac:dyDescent="0.25">
      <c r="A1266" s="71"/>
      <c r="B1266" s="66"/>
      <c r="C1266" s="67"/>
      <c r="D1266" s="66"/>
      <c r="E1266" s="66"/>
      <c r="F1266" s="66"/>
      <c r="I1266" s="69"/>
      <c r="J1266" s="69"/>
      <c r="K1266" s="69"/>
      <c r="L1266" s="70"/>
      <c r="M1266" s="69"/>
      <c r="N1266" s="69"/>
      <c r="Q1266" s="73"/>
      <c r="R1266" s="73"/>
      <c r="S1266" s="73"/>
      <c r="T1266" s="73"/>
      <c r="U1266" s="73"/>
      <c r="V1266" s="73"/>
      <c r="W1266" s="73"/>
      <c r="X1266" s="73"/>
    </row>
    <row r="1267" spans="1:24" s="68" customFormat="1" x14ac:dyDescent="0.25">
      <c r="A1267" s="71"/>
      <c r="B1267" s="66"/>
      <c r="C1267" s="67"/>
      <c r="D1267" s="66"/>
      <c r="E1267" s="66"/>
      <c r="F1267" s="66"/>
      <c r="I1267" s="69"/>
      <c r="J1267" s="69"/>
      <c r="K1267" s="69"/>
      <c r="L1267" s="70"/>
      <c r="M1267" s="69"/>
      <c r="N1267" s="69"/>
      <c r="Q1267" s="73"/>
      <c r="R1267" s="73"/>
      <c r="S1267" s="73"/>
      <c r="T1267" s="73"/>
      <c r="U1267" s="73"/>
      <c r="V1267" s="73"/>
      <c r="W1267" s="73"/>
      <c r="X1267" s="73"/>
    </row>
    <row r="1268" spans="1:24" s="68" customFormat="1" x14ac:dyDescent="0.25">
      <c r="A1268" s="71"/>
      <c r="B1268" s="66"/>
      <c r="C1268" s="67"/>
      <c r="D1268" s="66"/>
      <c r="E1268" s="66"/>
      <c r="F1268" s="66"/>
      <c r="I1268" s="69"/>
      <c r="J1268" s="69"/>
      <c r="K1268" s="69"/>
      <c r="L1268" s="70"/>
      <c r="M1268" s="69"/>
      <c r="N1268" s="69"/>
      <c r="Q1268" s="73"/>
      <c r="R1268" s="73"/>
      <c r="S1268" s="73"/>
      <c r="T1268" s="73"/>
      <c r="U1268" s="73"/>
      <c r="V1268" s="73"/>
      <c r="W1268" s="73"/>
      <c r="X1268" s="73"/>
    </row>
    <row r="1269" spans="1:24" s="68" customFormat="1" x14ac:dyDescent="0.25">
      <c r="A1269" s="71"/>
      <c r="B1269" s="66"/>
      <c r="C1269" s="67"/>
      <c r="D1269" s="66"/>
      <c r="E1269" s="66"/>
      <c r="F1269" s="66"/>
      <c r="I1269" s="69"/>
      <c r="J1269" s="69"/>
      <c r="K1269" s="69"/>
      <c r="L1269" s="70"/>
      <c r="M1269" s="69"/>
      <c r="N1269" s="69"/>
      <c r="Q1269" s="73"/>
      <c r="R1269" s="73"/>
      <c r="S1269" s="73"/>
      <c r="T1269" s="73"/>
      <c r="U1269" s="73"/>
      <c r="V1269" s="73"/>
      <c r="W1269" s="73"/>
      <c r="X1269" s="73"/>
    </row>
    <row r="1270" spans="1:24" s="68" customFormat="1" x14ac:dyDescent="0.25">
      <c r="A1270" s="71"/>
      <c r="B1270" s="66"/>
      <c r="C1270" s="67"/>
      <c r="D1270" s="66"/>
      <c r="E1270" s="66"/>
      <c r="F1270" s="66"/>
      <c r="I1270" s="69"/>
      <c r="J1270" s="69"/>
      <c r="K1270" s="69"/>
      <c r="L1270" s="70"/>
      <c r="M1270" s="69"/>
      <c r="N1270" s="69"/>
      <c r="Q1270" s="73"/>
      <c r="R1270" s="73"/>
      <c r="S1270" s="73"/>
      <c r="T1270" s="73"/>
      <c r="U1270" s="73"/>
      <c r="V1270" s="73"/>
      <c r="W1270" s="73"/>
      <c r="X1270" s="73"/>
    </row>
    <row r="1271" spans="1:24" s="68" customFormat="1" x14ac:dyDescent="0.25">
      <c r="A1271" s="71"/>
      <c r="B1271" s="66"/>
      <c r="C1271" s="67"/>
      <c r="D1271" s="66"/>
      <c r="E1271" s="66"/>
      <c r="F1271" s="66"/>
      <c r="I1271" s="69"/>
      <c r="J1271" s="69"/>
      <c r="K1271" s="69"/>
      <c r="L1271" s="70"/>
      <c r="M1271" s="69"/>
      <c r="N1271" s="69"/>
      <c r="Q1271" s="73"/>
      <c r="R1271" s="73"/>
      <c r="S1271" s="73"/>
      <c r="T1271" s="73"/>
      <c r="U1271" s="73"/>
      <c r="V1271" s="73"/>
      <c r="W1271" s="73"/>
      <c r="X1271" s="73"/>
    </row>
    <row r="1272" spans="1:24" s="68" customFormat="1" x14ac:dyDescent="0.25">
      <c r="A1272" s="71"/>
      <c r="B1272" s="66"/>
      <c r="C1272" s="67"/>
      <c r="D1272" s="66"/>
      <c r="E1272" s="66"/>
      <c r="F1272" s="66"/>
      <c r="I1272" s="69"/>
      <c r="J1272" s="69"/>
      <c r="K1272" s="69"/>
      <c r="L1272" s="70"/>
      <c r="M1272" s="69"/>
      <c r="N1272" s="69"/>
      <c r="Q1272" s="73"/>
      <c r="R1272" s="73"/>
      <c r="S1272" s="73"/>
      <c r="T1272" s="73"/>
      <c r="U1272" s="73"/>
      <c r="V1272" s="73"/>
      <c r="W1272" s="73"/>
      <c r="X1272" s="73"/>
    </row>
    <row r="1273" spans="1:24" s="68" customFormat="1" x14ac:dyDescent="0.25">
      <c r="A1273" s="71"/>
      <c r="B1273" s="66"/>
      <c r="C1273" s="67"/>
      <c r="D1273" s="66"/>
      <c r="E1273" s="66"/>
      <c r="F1273" s="66"/>
      <c r="I1273" s="69"/>
      <c r="J1273" s="69"/>
      <c r="K1273" s="69"/>
      <c r="L1273" s="70"/>
      <c r="M1273" s="69"/>
      <c r="N1273" s="69"/>
      <c r="Q1273" s="73"/>
      <c r="R1273" s="73"/>
      <c r="S1273" s="73"/>
      <c r="T1273" s="73"/>
      <c r="U1273" s="73"/>
      <c r="V1273" s="73"/>
      <c r="W1273" s="73"/>
      <c r="X1273" s="73"/>
    </row>
    <row r="1274" spans="1:24" s="68" customFormat="1" x14ac:dyDescent="0.25">
      <c r="A1274" s="71"/>
      <c r="B1274" s="66"/>
      <c r="C1274" s="67"/>
      <c r="D1274" s="66"/>
      <c r="E1274" s="66"/>
      <c r="F1274" s="66"/>
      <c r="I1274" s="69"/>
      <c r="J1274" s="69"/>
      <c r="K1274" s="69"/>
      <c r="L1274" s="70"/>
      <c r="M1274" s="69"/>
      <c r="N1274" s="69"/>
      <c r="Q1274" s="73"/>
      <c r="R1274" s="73"/>
      <c r="S1274" s="73"/>
      <c r="T1274" s="73"/>
      <c r="U1274" s="73"/>
      <c r="V1274" s="73"/>
      <c r="W1274" s="73"/>
      <c r="X1274" s="73"/>
    </row>
    <row r="1275" spans="1:24" s="68" customFormat="1" x14ac:dyDescent="0.25">
      <c r="A1275" s="71"/>
      <c r="B1275" s="66"/>
      <c r="C1275" s="67"/>
      <c r="D1275" s="66"/>
      <c r="E1275" s="66"/>
      <c r="F1275" s="66"/>
      <c r="I1275" s="69"/>
      <c r="J1275" s="69"/>
      <c r="K1275" s="69"/>
      <c r="L1275" s="70"/>
      <c r="M1275" s="69"/>
      <c r="N1275" s="69"/>
      <c r="Q1275" s="73"/>
      <c r="R1275" s="73"/>
      <c r="S1275" s="73"/>
      <c r="T1275" s="73"/>
      <c r="U1275" s="73"/>
      <c r="V1275" s="73"/>
      <c r="W1275" s="73"/>
      <c r="X1275" s="73"/>
    </row>
    <row r="1276" spans="1:24" s="68" customFormat="1" x14ac:dyDescent="0.25">
      <c r="A1276" s="71"/>
      <c r="B1276" s="66"/>
      <c r="C1276" s="67"/>
      <c r="D1276" s="66"/>
      <c r="E1276" s="66"/>
      <c r="F1276" s="66"/>
      <c r="I1276" s="69"/>
      <c r="J1276" s="69"/>
      <c r="K1276" s="69"/>
      <c r="L1276" s="70"/>
      <c r="M1276" s="69"/>
      <c r="N1276" s="69"/>
      <c r="Q1276" s="73"/>
      <c r="R1276" s="73"/>
      <c r="S1276" s="73"/>
      <c r="T1276" s="73"/>
      <c r="U1276" s="73"/>
      <c r="V1276" s="73"/>
      <c r="W1276" s="73"/>
      <c r="X1276" s="73"/>
    </row>
    <row r="1277" spans="1:24" s="68" customFormat="1" x14ac:dyDescent="0.25">
      <c r="A1277" s="71"/>
      <c r="B1277" s="66"/>
      <c r="C1277" s="67"/>
      <c r="D1277" s="66"/>
      <c r="E1277" s="66"/>
      <c r="F1277" s="66"/>
      <c r="I1277" s="69"/>
      <c r="J1277" s="69"/>
      <c r="K1277" s="69"/>
      <c r="L1277" s="70"/>
      <c r="M1277" s="69"/>
      <c r="N1277" s="69"/>
      <c r="Q1277" s="73"/>
      <c r="R1277" s="73"/>
      <c r="S1277" s="73"/>
      <c r="T1277" s="73"/>
      <c r="U1277" s="73"/>
      <c r="V1277" s="73"/>
      <c r="W1277" s="73"/>
      <c r="X1277" s="73"/>
    </row>
    <row r="1278" spans="1:24" s="68" customFormat="1" x14ac:dyDescent="0.25">
      <c r="A1278" s="71"/>
      <c r="B1278" s="66"/>
      <c r="C1278" s="67"/>
      <c r="D1278" s="66"/>
      <c r="E1278" s="66"/>
      <c r="F1278" s="66"/>
      <c r="I1278" s="69"/>
      <c r="J1278" s="69"/>
      <c r="K1278" s="69"/>
      <c r="L1278" s="70"/>
      <c r="M1278" s="69"/>
      <c r="N1278" s="69"/>
      <c r="Q1278" s="73"/>
      <c r="R1278" s="73"/>
      <c r="S1278" s="73"/>
      <c r="T1278" s="73"/>
      <c r="U1278" s="73"/>
      <c r="V1278" s="73"/>
      <c r="W1278" s="73"/>
      <c r="X1278" s="73"/>
    </row>
    <row r="1279" spans="1:24" s="68" customFormat="1" x14ac:dyDescent="0.25">
      <c r="A1279" s="71"/>
      <c r="B1279" s="66"/>
      <c r="C1279" s="67"/>
      <c r="D1279" s="66"/>
      <c r="E1279" s="66"/>
      <c r="F1279" s="66"/>
      <c r="I1279" s="69"/>
      <c r="J1279" s="69"/>
      <c r="K1279" s="69"/>
      <c r="L1279" s="70"/>
      <c r="M1279" s="69"/>
      <c r="N1279" s="69"/>
      <c r="Q1279" s="73"/>
      <c r="R1279" s="73"/>
      <c r="S1279" s="73"/>
      <c r="T1279" s="73"/>
      <c r="U1279" s="73"/>
      <c r="V1279" s="73"/>
      <c r="W1279" s="73"/>
      <c r="X1279" s="73"/>
    </row>
    <row r="1280" spans="1:24" s="68" customFormat="1" x14ac:dyDescent="0.25">
      <c r="A1280" s="71"/>
      <c r="B1280" s="66"/>
      <c r="C1280" s="67"/>
      <c r="D1280" s="66"/>
      <c r="E1280" s="66"/>
      <c r="F1280" s="66"/>
      <c r="I1280" s="69"/>
      <c r="J1280" s="69"/>
      <c r="K1280" s="69"/>
      <c r="L1280" s="70"/>
      <c r="M1280" s="69"/>
      <c r="N1280" s="69"/>
      <c r="Q1280" s="73"/>
      <c r="R1280" s="73"/>
      <c r="S1280" s="73"/>
      <c r="T1280" s="73"/>
      <c r="U1280" s="73"/>
      <c r="V1280" s="73"/>
      <c r="W1280" s="73"/>
      <c r="X1280" s="73"/>
    </row>
    <row r="1281" spans="1:24" s="68" customFormat="1" x14ac:dyDescent="0.25">
      <c r="A1281" s="71"/>
      <c r="B1281" s="66"/>
      <c r="C1281" s="67"/>
      <c r="D1281" s="66"/>
      <c r="E1281" s="66"/>
      <c r="F1281" s="66"/>
      <c r="I1281" s="69"/>
      <c r="J1281" s="69"/>
      <c r="K1281" s="69"/>
      <c r="L1281" s="70"/>
      <c r="M1281" s="69"/>
      <c r="N1281" s="69"/>
      <c r="Q1281" s="73"/>
      <c r="R1281" s="73"/>
      <c r="S1281" s="73"/>
      <c r="T1281" s="73"/>
      <c r="U1281" s="73"/>
      <c r="V1281" s="73"/>
      <c r="W1281" s="73"/>
      <c r="X1281" s="73"/>
    </row>
    <row r="1282" spans="1:24" s="68" customFormat="1" x14ac:dyDescent="0.25">
      <c r="A1282" s="71"/>
      <c r="B1282" s="66"/>
      <c r="C1282" s="67"/>
      <c r="D1282" s="66"/>
      <c r="E1282" s="66"/>
      <c r="F1282" s="66"/>
      <c r="I1282" s="69"/>
      <c r="J1282" s="69"/>
      <c r="K1282" s="69"/>
      <c r="L1282" s="70"/>
      <c r="M1282" s="69"/>
      <c r="N1282" s="69"/>
      <c r="Q1282" s="73"/>
      <c r="R1282" s="73"/>
      <c r="S1282" s="73"/>
      <c r="T1282" s="73"/>
      <c r="U1282" s="73"/>
      <c r="V1282" s="73"/>
      <c r="W1282" s="73"/>
      <c r="X1282" s="73"/>
    </row>
    <row r="1283" spans="1:24" s="68" customFormat="1" x14ac:dyDescent="0.25">
      <c r="A1283" s="71"/>
      <c r="B1283" s="66"/>
      <c r="C1283" s="67"/>
      <c r="D1283" s="66"/>
      <c r="E1283" s="66"/>
      <c r="F1283" s="66"/>
      <c r="I1283" s="69"/>
      <c r="J1283" s="69"/>
      <c r="K1283" s="69"/>
      <c r="L1283" s="70"/>
      <c r="M1283" s="69"/>
      <c r="N1283" s="69"/>
      <c r="Q1283" s="73"/>
      <c r="R1283" s="73"/>
      <c r="S1283" s="73"/>
      <c r="T1283" s="73"/>
      <c r="U1283" s="73"/>
      <c r="V1283" s="73"/>
      <c r="W1283" s="73"/>
      <c r="X1283" s="73"/>
    </row>
    <row r="1284" spans="1:24" s="68" customFormat="1" x14ac:dyDescent="0.25">
      <c r="A1284" s="71"/>
      <c r="B1284" s="66"/>
      <c r="C1284" s="67"/>
      <c r="D1284" s="66"/>
      <c r="E1284" s="66"/>
      <c r="F1284" s="66"/>
      <c r="I1284" s="69"/>
      <c r="J1284" s="69"/>
      <c r="K1284" s="69"/>
      <c r="L1284" s="70"/>
      <c r="M1284" s="69"/>
      <c r="N1284" s="69"/>
      <c r="Q1284" s="73"/>
      <c r="R1284" s="73"/>
      <c r="S1284" s="73"/>
      <c r="T1284" s="73"/>
      <c r="U1284" s="73"/>
      <c r="V1284" s="73"/>
      <c r="W1284" s="73"/>
      <c r="X1284" s="73"/>
    </row>
    <row r="1285" spans="1:24" s="68" customFormat="1" x14ac:dyDescent="0.25">
      <c r="A1285" s="71"/>
      <c r="B1285" s="66"/>
      <c r="C1285" s="67"/>
      <c r="D1285" s="66"/>
      <c r="E1285" s="66"/>
      <c r="F1285" s="66"/>
      <c r="I1285" s="69"/>
      <c r="J1285" s="69"/>
      <c r="K1285" s="69"/>
      <c r="L1285" s="70"/>
      <c r="M1285" s="69"/>
      <c r="N1285" s="69"/>
      <c r="Q1285" s="73"/>
      <c r="R1285" s="73"/>
      <c r="S1285" s="73"/>
      <c r="T1285" s="73"/>
      <c r="U1285" s="73"/>
      <c r="V1285" s="73"/>
      <c r="W1285" s="73"/>
      <c r="X1285" s="73"/>
    </row>
    <row r="1286" spans="1:24" s="68" customFormat="1" x14ac:dyDescent="0.25">
      <c r="A1286" s="71"/>
      <c r="B1286" s="66"/>
      <c r="C1286" s="67"/>
      <c r="D1286" s="66"/>
      <c r="E1286" s="66"/>
      <c r="F1286" s="66"/>
      <c r="I1286" s="69"/>
      <c r="J1286" s="69"/>
      <c r="K1286" s="69"/>
      <c r="L1286" s="70"/>
      <c r="M1286" s="69"/>
      <c r="N1286" s="69"/>
      <c r="Q1286" s="73"/>
      <c r="R1286" s="73"/>
      <c r="S1286" s="73"/>
      <c r="T1286" s="73"/>
      <c r="U1286" s="73"/>
      <c r="V1286" s="73"/>
      <c r="W1286" s="73"/>
      <c r="X1286" s="73"/>
    </row>
    <row r="1287" spans="1:24" s="68" customFormat="1" x14ac:dyDescent="0.25">
      <c r="A1287" s="71"/>
      <c r="B1287" s="66"/>
      <c r="C1287" s="67"/>
      <c r="D1287" s="66"/>
      <c r="E1287" s="66"/>
      <c r="F1287" s="66"/>
      <c r="I1287" s="69"/>
      <c r="J1287" s="69"/>
      <c r="K1287" s="69"/>
      <c r="L1287" s="70"/>
      <c r="M1287" s="69"/>
      <c r="N1287" s="69"/>
      <c r="Q1287" s="73"/>
      <c r="R1287" s="73"/>
      <c r="S1287" s="73"/>
      <c r="T1287" s="73"/>
      <c r="U1287" s="73"/>
      <c r="V1287" s="73"/>
      <c r="W1287" s="73"/>
      <c r="X1287" s="73"/>
    </row>
    <row r="1288" spans="1:24" s="68" customFormat="1" x14ac:dyDescent="0.25">
      <c r="A1288" s="71"/>
      <c r="B1288" s="66"/>
      <c r="C1288" s="67"/>
      <c r="D1288" s="66"/>
      <c r="E1288" s="66"/>
      <c r="F1288" s="66"/>
      <c r="I1288" s="69"/>
      <c r="J1288" s="69"/>
      <c r="K1288" s="69"/>
      <c r="L1288" s="70"/>
      <c r="M1288" s="69"/>
      <c r="N1288" s="69"/>
      <c r="Q1288" s="73"/>
      <c r="R1288" s="73"/>
      <c r="S1288" s="73"/>
      <c r="T1288" s="73"/>
      <c r="U1288" s="73"/>
      <c r="V1288" s="73"/>
      <c r="W1288" s="73"/>
      <c r="X1288" s="73"/>
    </row>
    <row r="1289" spans="1:24" s="68" customFormat="1" x14ac:dyDescent="0.25">
      <c r="A1289" s="71"/>
      <c r="B1289" s="66"/>
      <c r="C1289" s="67"/>
      <c r="D1289" s="66"/>
      <c r="E1289" s="66"/>
      <c r="F1289" s="66"/>
      <c r="I1289" s="69"/>
      <c r="J1289" s="69"/>
      <c r="K1289" s="69"/>
      <c r="L1289" s="70"/>
      <c r="M1289" s="69"/>
      <c r="N1289" s="69"/>
      <c r="Q1289" s="73"/>
      <c r="R1289" s="73"/>
      <c r="S1289" s="73"/>
      <c r="T1289" s="73"/>
      <c r="U1289" s="73"/>
      <c r="V1289" s="73"/>
      <c r="W1289" s="73"/>
      <c r="X1289" s="73"/>
    </row>
    <row r="1290" spans="1:24" s="68" customFormat="1" x14ac:dyDescent="0.25">
      <c r="A1290" s="71"/>
      <c r="B1290" s="66"/>
      <c r="C1290" s="67"/>
      <c r="D1290" s="66"/>
      <c r="E1290" s="66"/>
      <c r="F1290" s="66"/>
      <c r="I1290" s="69"/>
      <c r="J1290" s="69"/>
      <c r="K1290" s="69"/>
      <c r="L1290" s="70"/>
      <c r="M1290" s="69"/>
      <c r="N1290" s="69"/>
      <c r="Q1290" s="73"/>
      <c r="R1290" s="73"/>
      <c r="S1290" s="73"/>
      <c r="T1290" s="73"/>
      <c r="U1290" s="73"/>
      <c r="V1290" s="73"/>
      <c r="W1290" s="73"/>
      <c r="X1290" s="73"/>
    </row>
    <row r="1291" spans="1:24" s="68" customFormat="1" x14ac:dyDescent="0.25">
      <c r="A1291" s="71"/>
      <c r="B1291" s="66"/>
      <c r="C1291" s="67"/>
      <c r="D1291" s="66"/>
      <c r="E1291" s="66"/>
      <c r="F1291" s="66"/>
      <c r="I1291" s="69"/>
      <c r="J1291" s="69"/>
      <c r="K1291" s="69"/>
      <c r="L1291" s="70"/>
      <c r="M1291" s="69"/>
      <c r="N1291" s="69"/>
      <c r="Q1291" s="73"/>
      <c r="R1291" s="73"/>
      <c r="S1291" s="73"/>
      <c r="T1291" s="73"/>
      <c r="U1291" s="73"/>
      <c r="V1291" s="73"/>
      <c r="W1291" s="73"/>
      <c r="X1291" s="73"/>
    </row>
    <row r="1292" spans="1:24" s="68" customFormat="1" x14ac:dyDescent="0.25">
      <c r="A1292" s="71"/>
      <c r="B1292" s="66"/>
      <c r="C1292" s="67"/>
      <c r="D1292" s="66"/>
      <c r="E1292" s="66"/>
      <c r="F1292" s="66"/>
      <c r="I1292" s="69"/>
      <c r="J1292" s="69"/>
      <c r="K1292" s="69"/>
      <c r="L1292" s="70"/>
      <c r="M1292" s="69"/>
      <c r="N1292" s="69"/>
      <c r="Q1292" s="73"/>
      <c r="R1292" s="73"/>
      <c r="S1292" s="73"/>
      <c r="T1292" s="73"/>
      <c r="U1292" s="73"/>
      <c r="V1292" s="73"/>
      <c r="W1292" s="73"/>
      <c r="X1292" s="73"/>
    </row>
    <row r="1293" spans="1:24" s="68" customFormat="1" x14ac:dyDescent="0.25">
      <c r="A1293" s="71"/>
      <c r="B1293" s="66"/>
      <c r="C1293" s="67"/>
      <c r="D1293" s="66"/>
      <c r="E1293" s="66"/>
      <c r="F1293" s="66"/>
      <c r="I1293" s="69"/>
      <c r="J1293" s="69"/>
      <c r="K1293" s="69"/>
      <c r="L1293" s="70"/>
      <c r="M1293" s="69"/>
      <c r="N1293" s="69"/>
      <c r="Q1293" s="73"/>
      <c r="R1293" s="73"/>
      <c r="S1293" s="73"/>
      <c r="T1293" s="73"/>
      <c r="U1293" s="73"/>
      <c r="V1293" s="73"/>
      <c r="W1293" s="73"/>
      <c r="X1293" s="73"/>
    </row>
    <row r="1294" spans="1:24" s="68" customFormat="1" x14ac:dyDescent="0.25">
      <c r="A1294" s="71"/>
      <c r="B1294" s="66"/>
      <c r="C1294" s="67"/>
      <c r="D1294" s="66"/>
      <c r="E1294" s="66"/>
      <c r="F1294" s="66"/>
      <c r="I1294" s="69"/>
      <c r="J1294" s="69"/>
      <c r="K1294" s="69"/>
      <c r="L1294" s="70"/>
      <c r="M1294" s="69"/>
      <c r="N1294" s="69"/>
      <c r="Q1294" s="73"/>
      <c r="R1294" s="73"/>
      <c r="S1294" s="73"/>
      <c r="T1294" s="73"/>
      <c r="U1294" s="73"/>
      <c r="V1294" s="73"/>
      <c r="W1294" s="73"/>
      <c r="X1294" s="73"/>
    </row>
    <row r="1295" spans="1:24" s="68" customFormat="1" x14ac:dyDescent="0.25">
      <c r="A1295" s="71"/>
      <c r="B1295" s="66"/>
      <c r="C1295" s="67"/>
      <c r="D1295" s="66"/>
      <c r="E1295" s="66"/>
      <c r="F1295" s="66"/>
      <c r="I1295" s="69"/>
      <c r="J1295" s="69"/>
      <c r="K1295" s="69"/>
      <c r="L1295" s="70"/>
      <c r="M1295" s="69"/>
      <c r="N1295" s="69"/>
      <c r="Q1295" s="73"/>
      <c r="R1295" s="73"/>
      <c r="S1295" s="73"/>
      <c r="T1295" s="73"/>
      <c r="U1295" s="73"/>
      <c r="V1295" s="73"/>
      <c r="W1295" s="73"/>
      <c r="X1295" s="73"/>
    </row>
    <row r="1296" spans="1:24" s="68" customFormat="1" x14ac:dyDescent="0.25">
      <c r="A1296" s="71"/>
      <c r="B1296" s="66"/>
      <c r="C1296" s="67"/>
      <c r="D1296" s="66"/>
      <c r="E1296" s="66"/>
      <c r="F1296" s="66"/>
      <c r="I1296" s="69"/>
      <c r="J1296" s="69"/>
      <c r="K1296" s="69"/>
      <c r="L1296" s="70"/>
      <c r="M1296" s="69"/>
      <c r="N1296" s="69"/>
      <c r="Q1296" s="73"/>
      <c r="R1296" s="73"/>
      <c r="S1296" s="73"/>
      <c r="T1296" s="73"/>
      <c r="U1296" s="73"/>
      <c r="V1296" s="73"/>
      <c r="W1296" s="73"/>
      <c r="X1296" s="73"/>
    </row>
    <row r="1297" spans="1:24" s="68" customFormat="1" x14ac:dyDescent="0.25">
      <c r="A1297" s="71"/>
      <c r="B1297" s="66"/>
      <c r="C1297" s="67"/>
      <c r="D1297" s="66"/>
      <c r="E1297" s="66"/>
      <c r="F1297" s="66"/>
      <c r="I1297" s="69"/>
      <c r="J1297" s="69"/>
      <c r="K1297" s="69"/>
      <c r="L1297" s="70"/>
      <c r="M1297" s="69"/>
      <c r="N1297" s="69"/>
      <c r="Q1297" s="73"/>
      <c r="R1297" s="73"/>
      <c r="S1297" s="73"/>
      <c r="T1297" s="73"/>
      <c r="U1297" s="73"/>
      <c r="V1297" s="73"/>
      <c r="W1297" s="73"/>
      <c r="X1297" s="73"/>
    </row>
    <row r="1298" spans="1:24" s="68" customFormat="1" x14ac:dyDescent="0.25">
      <c r="A1298" s="71"/>
      <c r="B1298" s="66"/>
      <c r="C1298" s="67"/>
      <c r="D1298" s="66"/>
      <c r="E1298" s="66"/>
      <c r="F1298" s="66"/>
      <c r="I1298" s="69"/>
      <c r="J1298" s="69"/>
      <c r="K1298" s="69"/>
      <c r="L1298" s="70"/>
      <c r="M1298" s="69"/>
      <c r="N1298" s="69"/>
      <c r="Q1298" s="73"/>
      <c r="R1298" s="73"/>
      <c r="S1298" s="73"/>
      <c r="T1298" s="73"/>
      <c r="U1298" s="73"/>
      <c r="V1298" s="73"/>
      <c r="W1298" s="73"/>
      <c r="X1298" s="73"/>
    </row>
    <row r="1299" spans="1:24" s="68" customFormat="1" x14ac:dyDescent="0.25">
      <c r="A1299" s="71"/>
      <c r="B1299" s="66"/>
      <c r="C1299" s="67"/>
      <c r="D1299" s="66"/>
      <c r="E1299" s="66"/>
      <c r="F1299" s="66"/>
      <c r="I1299" s="69"/>
      <c r="J1299" s="69"/>
      <c r="K1299" s="69"/>
      <c r="L1299" s="70"/>
      <c r="M1299" s="69"/>
      <c r="N1299" s="69"/>
      <c r="Q1299" s="73"/>
      <c r="R1299" s="73"/>
      <c r="S1299" s="73"/>
      <c r="T1299" s="73"/>
      <c r="U1299" s="73"/>
      <c r="V1299" s="73"/>
      <c r="W1299" s="73"/>
      <c r="X1299" s="73"/>
    </row>
    <row r="1300" spans="1:24" s="68" customFormat="1" x14ac:dyDescent="0.25">
      <c r="A1300" s="71"/>
      <c r="B1300" s="66"/>
      <c r="C1300" s="67"/>
      <c r="D1300" s="66"/>
      <c r="E1300" s="66"/>
      <c r="F1300" s="66"/>
      <c r="I1300" s="69"/>
      <c r="J1300" s="69"/>
      <c r="K1300" s="69"/>
      <c r="L1300" s="70"/>
      <c r="M1300" s="69"/>
      <c r="N1300" s="69"/>
      <c r="Q1300" s="73"/>
      <c r="R1300" s="73"/>
      <c r="S1300" s="73"/>
      <c r="T1300" s="73"/>
      <c r="U1300" s="73"/>
      <c r="V1300" s="73"/>
      <c r="W1300" s="73"/>
      <c r="X1300" s="73"/>
    </row>
    <row r="1301" spans="1:24" s="68" customFormat="1" x14ac:dyDescent="0.25">
      <c r="A1301" s="71"/>
      <c r="B1301" s="66"/>
      <c r="C1301" s="67"/>
      <c r="D1301" s="66"/>
      <c r="E1301" s="66"/>
      <c r="F1301" s="66"/>
      <c r="I1301" s="69"/>
      <c r="J1301" s="69"/>
      <c r="K1301" s="69"/>
      <c r="L1301" s="70"/>
      <c r="M1301" s="69"/>
      <c r="N1301" s="69"/>
      <c r="Q1301" s="73"/>
      <c r="R1301" s="73"/>
      <c r="S1301" s="73"/>
      <c r="T1301" s="73"/>
      <c r="U1301" s="73"/>
      <c r="V1301" s="73"/>
      <c r="W1301" s="73"/>
      <c r="X1301" s="73"/>
    </row>
    <row r="1302" spans="1:24" s="68" customFormat="1" x14ac:dyDescent="0.25">
      <c r="A1302" s="71"/>
      <c r="B1302" s="66"/>
      <c r="C1302" s="67"/>
      <c r="D1302" s="66"/>
      <c r="E1302" s="66"/>
      <c r="F1302" s="66"/>
      <c r="I1302" s="69"/>
      <c r="J1302" s="69"/>
      <c r="K1302" s="69"/>
      <c r="L1302" s="70"/>
      <c r="M1302" s="69"/>
      <c r="N1302" s="69"/>
      <c r="Q1302" s="73"/>
      <c r="R1302" s="73"/>
      <c r="S1302" s="73"/>
      <c r="T1302" s="73"/>
      <c r="U1302" s="73"/>
      <c r="V1302" s="73"/>
      <c r="W1302" s="73"/>
      <c r="X1302" s="73"/>
    </row>
    <row r="1303" spans="1:24" s="68" customFormat="1" x14ac:dyDescent="0.25">
      <c r="A1303" s="71"/>
      <c r="B1303" s="66"/>
      <c r="C1303" s="67"/>
      <c r="D1303" s="66"/>
      <c r="E1303" s="66"/>
      <c r="F1303" s="66"/>
      <c r="I1303" s="69"/>
      <c r="J1303" s="69"/>
      <c r="K1303" s="69"/>
      <c r="L1303" s="70"/>
      <c r="M1303" s="69"/>
      <c r="N1303" s="69"/>
      <c r="Q1303" s="73"/>
      <c r="R1303" s="73"/>
      <c r="S1303" s="73"/>
      <c r="T1303" s="73"/>
      <c r="U1303" s="73"/>
      <c r="V1303" s="73"/>
      <c r="W1303" s="73"/>
      <c r="X1303" s="73"/>
    </row>
    <row r="1304" spans="1:24" s="68" customFormat="1" x14ac:dyDescent="0.25">
      <c r="A1304" s="71"/>
      <c r="B1304" s="66"/>
      <c r="C1304" s="67"/>
      <c r="D1304" s="66"/>
      <c r="E1304" s="66"/>
      <c r="F1304" s="66"/>
      <c r="I1304" s="69"/>
      <c r="J1304" s="69"/>
      <c r="K1304" s="69"/>
      <c r="L1304" s="70"/>
      <c r="M1304" s="69"/>
      <c r="N1304" s="69"/>
      <c r="Q1304" s="73"/>
      <c r="R1304" s="73"/>
      <c r="S1304" s="73"/>
      <c r="T1304" s="73"/>
      <c r="U1304" s="73"/>
      <c r="V1304" s="73"/>
      <c r="W1304" s="73"/>
      <c r="X1304" s="73"/>
    </row>
    <row r="1305" spans="1:24" s="68" customFormat="1" x14ac:dyDescent="0.25">
      <c r="A1305" s="71"/>
      <c r="B1305" s="66"/>
      <c r="C1305" s="67"/>
      <c r="D1305" s="66"/>
      <c r="E1305" s="66"/>
      <c r="F1305" s="66"/>
      <c r="I1305" s="69"/>
      <c r="J1305" s="69"/>
      <c r="K1305" s="69"/>
      <c r="L1305" s="70"/>
      <c r="M1305" s="69"/>
      <c r="N1305" s="69"/>
      <c r="Q1305" s="73"/>
      <c r="R1305" s="73"/>
      <c r="S1305" s="73"/>
      <c r="T1305" s="73"/>
      <c r="U1305" s="73"/>
      <c r="V1305" s="73"/>
      <c r="W1305" s="73"/>
      <c r="X1305" s="73"/>
    </row>
    <row r="1306" spans="1:24" s="68" customFormat="1" x14ac:dyDescent="0.25">
      <c r="A1306" s="71"/>
      <c r="B1306" s="66"/>
      <c r="C1306" s="67"/>
      <c r="D1306" s="66"/>
      <c r="E1306" s="66"/>
      <c r="F1306" s="66"/>
      <c r="I1306" s="69"/>
      <c r="J1306" s="69"/>
      <c r="K1306" s="69"/>
      <c r="L1306" s="70"/>
      <c r="M1306" s="69"/>
      <c r="N1306" s="69"/>
      <c r="Q1306" s="73"/>
      <c r="R1306" s="73"/>
      <c r="S1306" s="73"/>
      <c r="T1306" s="73"/>
      <c r="U1306" s="73"/>
      <c r="V1306" s="73"/>
      <c r="W1306" s="73"/>
      <c r="X1306" s="73"/>
    </row>
    <row r="1307" spans="1:24" s="68" customFormat="1" x14ac:dyDescent="0.25">
      <c r="A1307" s="71"/>
      <c r="B1307" s="66"/>
      <c r="C1307" s="67"/>
      <c r="D1307" s="66"/>
      <c r="E1307" s="66"/>
      <c r="F1307" s="66"/>
      <c r="I1307" s="69"/>
      <c r="J1307" s="69"/>
      <c r="K1307" s="69"/>
      <c r="L1307" s="70"/>
      <c r="M1307" s="69"/>
      <c r="N1307" s="69"/>
      <c r="Q1307" s="73"/>
      <c r="R1307" s="73"/>
      <c r="S1307" s="73"/>
      <c r="T1307" s="73"/>
      <c r="U1307" s="73"/>
      <c r="V1307" s="73"/>
      <c r="W1307" s="73"/>
      <c r="X1307" s="73"/>
    </row>
    <row r="1308" spans="1:24" s="68" customFormat="1" x14ac:dyDescent="0.25">
      <c r="A1308" s="71"/>
      <c r="B1308" s="66"/>
      <c r="C1308" s="67"/>
      <c r="D1308" s="66"/>
      <c r="E1308" s="66"/>
      <c r="F1308" s="66"/>
      <c r="I1308" s="69"/>
      <c r="J1308" s="69"/>
      <c r="K1308" s="69"/>
      <c r="L1308" s="70"/>
      <c r="M1308" s="69"/>
      <c r="N1308" s="69"/>
      <c r="Q1308" s="73"/>
      <c r="R1308" s="73"/>
      <c r="S1308" s="73"/>
      <c r="T1308" s="73"/>
      <c r="U1308" s="73"/>
      <c r="V1308" s="73"/>
      <c r="W1308" s="73"/>
      <c r="X1308" s="73"/>
    </row>
    <row r="1309" spans="1:24" s="68" customFormat="1" x14ac:dyDescent="0.25">
      <c r="A1309" s="71"/>
      <c r="B1309" s="66"/>
      <c r="C1309" s="67"/>
      <c r="D1309" s="66"/>
      <c r="E1309" s="66"/>
      <c r="F1309" s="66"/>
      <c r="I1309" s="69"/>
      <c r="J1309" s="69"/>
      <c r="K1309" s="69"/>
      <c r="L1309" s="70"/>
      <c r="M1309" s="69"/>
      <c r="N1309" s="69"/>
      <c r="Q1309" s="73"/>
      <c r="R1309" s="73"/>
      <c r="S1309" s="73"/>
      <c r="T1309" s="73"/>
      <c r="U1309" s="73"/>
      <c r="V1309" s="73"/>
      <c r="W1309" s="73"/>
      <c r="X1309" s="73"/>
    </row>
    <row r="1310" spans="1:24" s="68" customFormat="1" x14ac:dyDescent="0.25">
      <c r="A1310" s="71"/>
      <c r="B1310" s="66"/>
      <c r="C1310" s="67"/>
      <c r="D1310" s="66"/>
      <c r="E1310" s="66"/>
      <c r="F1310" s="66"/>
      <c r="I1310" s="69"/>
      <c r="J1310" s="69"/>
      <c r="K1310" s="69"/>
      <c r="L1310" s="70"/>
      <c r="M1310" s="69"/>
      <c r="N1310" s="69"/>
      <c r="Q1310" s="73"/>
      <c r="R1310" s="73"/>
      <c r="S1310" s="73"/>
      <c r="T1310" s="73"/>
      <c r="U1310" s="73"/>
      <c r="V1310" s="73"/>
      <c r="W1310" s="73"/>
      <c r="X1310" s="73"/>
    </row>
    <row r="1311" spans="1:24" s="68" customFormat="1" x14ac:dyDescent="0.25">
      <c r="A1311" s="71"/>
      <c r="B1311" s="66"/>
      <c r="C1311" s="67"/>
      <c r="D1311" s="66"/>
      <c r="E1311" s="66"/>
      <c r="F1311" s="66"/>
      <c r="I1311" s="69"/>
      <c r="J1311" s="69"/>
      <c r="K1311" s="69"/>
      <c r="L1311" s="70"/>
      <c r="M1311" s="69"/>
      <c r="N1311" s="69"/>
      <c r="Q1311" s="73"/>
      <c r="R1311" s="73"/>
      <c r="S1311" s="73"/>
      <c r="T1311" s="73"/>
      <c r="U1311" s="73"/>
      <c r="V1311" s="73"/>
      <c r="W1311" s="73"/>
      <c r="X1311" s="73"/>
    </row>
    <row r="1312" spans="1:24" s="68" customFormat="1" x14ac:dyDescent="0.25">
      <c r="A1312" s="71"/>
      <c r="B1312" s="66"/>
      <c r="C1312" s="67"/>
      <c r="D1312" s="66"/>
      <c r="E1312" s="66"/>
      <c r="F1312" s="66"/>
      <c r="I1312" s="69"/>
      <c r="J1312" s="69"/>
      <c r="K1312" s="69"/>
      <c r="L1312" s="70"/>
      <c r="M1312" s="69"/>
      <c r="N1312" s="69"/>
      <c r="Q1312" s="73"/>
      <c r="R1312" s="73"/>
      <c r="S1312" s="73"/>
      <c r="T1312" s="73"/>
      <c r="U1312" s="73"/>
      <c r="V1312" s="73"/>
      <c r="W1312" s="73"/>
      <c r="X1312" s="73"/>
    </row>
    <row r="1313" spans="1:24" s="68" customFormat="1" x14ac:dyDescent="0.25">
      <c r="A1313" s="71"/>
      <c r="B1313" s="66"/>
      <c r="C1313" s="67"/>
      <c r="D1313" s="66"/>
      <c r="E1313" s="66"/>
      <c r="F1313" s="66"/>
      <c r="I1313" s="69"/>
      <c r="J1313" s="69"/>
      <c r="K1313" s="69"/>
      <c r="L1313" s="70"/>
      <c r="M1313" s="69"/>
      <c r="N1313" s="69"/>
      <c r="Q1313" s="73"/>
      <c r="R1313" s="73"/>
      <c r="S1313" s="73"/>
      <c r="T1313" s="73"/>
      <c r="U1313" s="73"/>
      <c r="V1313" s="73"/>
      <c r="W1313" s="73"/>
      <c r="X1313" s="73"/>
    </row>
    <row r="1314" spans="1:24" s="68" customFormat="1" x14ac:dyDescent="0.25">
      <c r="A1314" s="71"/>
      <c r="B1314" s="66"/>
      <c r="C1314" s="67"/>
      <c r="D1314" s="66"/>
      <c r="E1314" s="66"/>
      <c r="F1314" s="66"/>
      <c r="I1314" s="69"/>
      <c r="J1314" s="69"/>
      <c r="K1314" s="69"/>
      <c r="L1314" s="70"/>
      <c r="M1314" s="69"/>
      <c r="N1314" s="69"/>
      <c r="Q1314" s="73"/>
      <c r="R1314" s="73"/>
      <c r="S1314" s="73"/>
      <c r="T1314" s="73"/>
      <c r="U1314" s="73"/>
      <c r="V1314" s="73"/>
      <c r="W1314" s="73"/>
      <c r="X1314" s="73"/>
    </row>
    <row r="1315" spans="1:24" s="68" customFormat="1" x14ac:dyDescent="0.25">
      <c r="A1315" s="71"/>
      <c r="B1315" s="66"/>
      <c r="C1315" s="67"/>
      <c r="D1315" s="66"/>
      <c r="E1315" s="66"/>
      <c r="F1315" s="66"/>
      <c r="I1315" s="69"/>
      <c r="J1315" s="69"/>
      <c r="K1315" s="69"/>
      <c r="L1315" s="70"/>
      <c r="M1315" s="69"/>
      <c r="N1315" s="69"/>
      <c r="Q1315" s="73"/>
      <c r="R1315" s="73"/>
      <c r="S1315" s="73"/>
      <c r="T1315" s="73"/>
      <c r="U1315" s="73"/>
      <c r="V1315" s="73"/>
      <c r="W1315" s="73"/>
      <c r="X1315" s="73"/>
    </row>
    <row r="1316" spans="1:24" s="68" customFormat="1" x14ac:dyDescent="0.25">
      <c r="A1316" s="71"/>
      <c r="B1316" s="66"/>
      <c r="C1316" s="67"/>
      <c r="D1316" s="66"/>
      <c r="E1316" s="66"/>
      <c r="F1316" s="66"/>
      <c r="I1316" s="69"/>
      <c r="J1316" s="69"/>
      <c r="K1316" s="69"/>
      <c r="L1316" s="70"/>
      <c r="M1316" s="69"/>
      <c r="N1316" s="69"/>
      <c r="Q1316" s="73"/>
      <c r="R1316" s="73"/>
      <c r="S1316" s="73"/>
      <c r="T1316" s="73"/>
      <c r="U1316" s="73"/>
      <c r="V1316" s="73"/>
      <c r="W1316" s="73"/>
      <c r="X1316" s="73"/>
    </row>
    <row r="1317" spans="1:24" s="68" customFormat="1" x14ac:dyDescent="0.25">
      <c r="A1317" s="71"/>
      <c r="B1317" s="66"/>
      <c r="C1317" s="67"/>
      <c r="D1317" s="66"/>
      <c r="E1317" s="66"/>
      <c r="F1317" s="66"/>
      <c r="I1317" s="69"/>
      <c r="J1317" s="69"/>
      <c r="K1317" s="69"/>
      <c r="L1317" s="70"/>
      <c r="M1317" s="69"/>
      <c r="N1317" s="69"/>
      <c r="Q1317" s="73"/>
      <c r="R1317" s="73"/>
      <c r="S1317" s="73"/>
      <c r="T1317" s="73"/>
      <c r="U1317" s="73"/>
      <c r="V1317" s="73"/>
      <c r="W1317" s="73"/>
      <c r="X1317" s="73"/>
    </row>
    <row r="1318" spans="1:24" s="68" customFormat="1" x14ac:dyDescent="0.25">
      <c r="A1318" s="71"/>
      <c r="B1318" s="66"/>
      <c r="C1318" s="67"/>
      <c r="D1318" s="66"/>
      <c r="E1318" s="66"/>
      <c r="F1318" s="66"/>
      <c r="I1318" s="69"/>
      <c r="J1318" s="69"/>
      <c r="K1318" s="69"/>
      <c r="L1318" s="70"/>
      <c r="M1318" s="69"/>
      <c r="N1318" s="69"/>
      <c r="Q1318" s="73"/>
      <c r="R1318" s="73"/>
      <c r="S1318" s="73"/>
      <c r="T1318" s="73"/>
      <c r="U1318" s="73"/>
      <c r="V1318" s="73"/>
      <c r="W1318" s="73"/>
      <c r="X1318" s="73"/>
    </row>
    <row r="1319" spans="1:24" s="68" customFormat="1" x14ac:dyDescent="0.25">
      <c r="A1319" s="71"/>
      <c r="B1319" s="66"/>
      <c r="C1319" s="67"/>
      <c r="D1319" s="66"/>
      <c r="E1319" s="66"/>
      <c r="F1319" s="66"/>
      <c r="I1319" s="69"/>
      <c r="J1319" s="69"/>
      <c r="K1319" s="69"/>
      <c r="L1319" s="70"/>
      <c r="M1319" s="69"/>
      <c r="N1319" s="69"/>
      <c r="Q1319" s="73"/>
      <c r="R1319" s="73"/>
      <c r="S1319" s="73"/>
      <c r="T1319" s="73"/>
      <c r="U1319" s="73"/>
      <c r="V1319" s="73"/>
      <c r="W1319" s="73"/>
      <c r="X1319" s="73"/>
    </row>
    <row r="1320" spans="1:24" s="68" customFormat="1" x14ac:dyDescent="0.25">
      <c r="A1320" s="71"/>
      <c r="B1320" s="66"/>
      <c r="C1320" s="67"/>
      <c r="D1320" s="66"/>
      <c r="E1320" s="66"/>
      <c r="F1320" s="66"/>
      <c r="I1320" s="69"/>
      <c r="J1320" s="69"/>
      <c r="K1320" s="69"/>
      <c r="L1320" s="70"/>
      <c r="M1320" s="69"/>
      <c r="N1320" s="69"/>
      <c r="Q1320" s="73"/>
      <c r="R1320" s="73"/>
      <c r="S1320" s="73"/>
      <c r="T1320" s="73"/>
      <c r="U1320" s="73"/>
      <c r="V1320" s="73"/>
      <c r="W1320" s="73"/>
      <c r="X1320" s="73"/>
    </row>
    <row r="1321" spans="1:24" s="68" customFormat="1" x14ac:dyDescent="0.25">
      <c r="A1321" s="71"/>
      <c r="B1321" s="66"/>
      <c r="C1321" s="67"/>
      <c r="D1321" s="66"/>
      <c r="E1321" s="66"/>
      <c r="F1321" s="66"/>
      <c r="I1321" s="69"/>
      <c r="J1321" s="69"/>
      <c r="K1321" s="69"/>
      <c r="L1321" s="70"/>
      <c r="M1321" s="69"/>
      <c r="N1321" s="69"/>
      <c r="Q1321" s="73"/>
      <c r="R1321" s="73"/>
      <c r="S1321" s="73"/>
      <c r="T1321" s="73"/>
      <c r="U1321" s="73"/>
      <c r="V1321" s="73"/>
      <c r="W1321" s="73"/>
      <c r="X1321" s="73"/>
    </row>
    <row r="1322" spans="1:24" s="68" customFormat="1" x14ac:dyDescent="0.25">
      <c r="A1322" s="71"/>
      <c r="B1322" s="66"/>
      <c r="C1322" s="67"/>
      <c r="D1322" s="66"/>
      <c r="E1322" s="66"/>
      <c r="F1322" s="66"/>
      <c r="I1322" s="69"/>
      <c r="J1322" s="69"/>
      <c r="K1322" s="69"/>
      <c r="L1322" s="70"/>
      <c r="M1322" s="69"/>
      <c r="N1322" s="69"/>
      <c r="Q1322" s="73"/>
      <c r="R1322" s="73"/>
      <c r="S1322" s="73"/>
      <c r="T1322" s="73"/>
      <c r="U1322" s="73"/>
      <c r="V1322" s="73"/>
      <c r="W1322" s="73"/>
      <c r="X1322" s="73"/>
    </row>
    <row r="1323" spans="1:24" s="68" customFormat="1" x14ac:dyDescent="0.25">
      <c r="A1323" s="71"/>
      <c r="B1323" s="66"/>
      <c r="C1323" s="67"/>
      <c r="D1323" s="66"/>
      <c r="E1323" s="66"/>
      <c r="F1323" s="66"/>
      <c r="I1323" s="69"/>
      <c r="J1323" s="69"/>
      <c r="K1323" s="69"/>
      <c r="L1323" s="70"/>
      <c r="M1323" s="69"/>
      <c r="N1323" s="69"/>
      <c r="Q1323" s="73"/>
      <c r="R1323" s="73"/>
      <c r="S1323" s="73"/>
      <c r="T1323" s="73"/>
      <c r="U1323" s="73"/>
      <c r="V1323" s="73"/>
      <c r="W1323" s="73"/>
      <c r="X1323" s="73"/>
    </row>
    <row r="1324" spans="1:24" s="68" customFormat="1" x14ac:dyDescent="0.25">
      <c r="A1324" s="71"/>
      <c r="B1324" s="66"/>
      <c r="C1324" s="67"/>
      <c r="D1324" s="66"/>
      <c r="E1324" s="66"/>
      <c r="F1324" s="66"/>
      <c r="I1324" s="69"/>
      <c r="J1324" s="69"/>
      <c r="K1324" s="69"/>
      <c r="L1324" s="70"/>
      <c r="M1324" s="69"/>
      <c r="N1324" s="69"/>
      <c r="Q1324" s="73"/>
      <c r="R1324" s="73"/>
      <c r="S1324" s="73"/>
      <c r="T1324" s="73"/>
      <c r="U1324" s="73"/>
      <c r="V1324" s="73"/>
      <c r="W1324" s="73"/>
      <c r="X1324" s="73"/>
    </row>
    <row r="1325" spans="1:24" s="68" customFormat="1" x14ac:dyDescent="0.25">
      <c r="A1325" s="71"/>
      <c r="B1325" s="66"/>
      <c r="C1325" s="67"/>
      <c r="D1325" s="66"/>
      <c r="E1325" s="66"/>
      <c r="F1325" s="66"/>
      <c r="I1325" s="69"/>
      <c r="J1325" s="69"/>
      <c r="K1325" s="69"/>
      <c r="L1325" s="70"/>
      <c r="M1325" s="69"/>
      <c r="N1325" s="69"/>
      <c r="Q1325" s="73"/>
      <c r="R1325" s="73"/>
      <c r="S1325" s="73"/>
      <c r="T1325" s="73"/>
      <c r="U1325" s="73"/>
      <c r="V1325" s="73"/>
      <c r="W1325" s="73"/>
      <c r="X1325" s="73"/>
    </row>
    <row r="1326" spans="1:24" s="68" customFormat="1" x14ac:dyDescent="0.25">
      <c r="A1326" s="71"/>
      <c r="B1326" s="66"/>
      <c r="C1326" s="67"/>
      <c r="D1326" s="66"/>
      <c r="E1326" s="66"/>
      <c r="F1326" s="66"/>
      <c r="I1326" s="69"/>
      <c r="J1326" s="69"/>
      <c r="K1326" s="69"/>
      <c r="L1326" s="70"/>
      <c r="M1326" s="69"/>
      <c r="N1326" s="69"/>
      <c r="Q1326" s="73"/>
      <c r="R1326" s="73"/>
      <c r="S1326" s="73"/>
      <c r="T1326" s="73"/>
      <c r="U1326" s="73"/>
      <c r="V1326" s="73"/>
      <c r="W1326" s="73"/>
      <c r="X1326" s="73"/>
    </row>
    <row r="1327" spans="1:24" s="68" customFormat="1" x14ac:dyDescent="0.25">
      <c r="A1327" s="71"/>
      <c r="B1327" s="66"/>
      <c r="C1327" s="67"/>
      <c r="D1327" s="66"/>
      <c r="E1327" s="66"/>
      <c r="F1327" s="66"/>
      <c r="I1327" s="69"/>
      <c r="J1327" s="69"/>
      <c r="K1327" s="69"/>
      <c r="L1327" s="70"/>
      <c r="M1327" s="69"/>
      <c r="N1327" s="69"/>
      <c r="Q1327" s="73"/>
      <c r="R1327" s="73"/>
      <c r="S1327" s="73"/>
      <c r="T1327" s="73"/>
      <c r="U1327" s="73"/>
      <c r="V1327" s="73"/>
      <c r="W1327" s="73"/>
      <c r="X1327" s="73"/>
    </row>
    <row r="1328" spans="1:24" s="68" customFormat="1" x14ac:dyDescent="0.25">
      <c r="A1328" s="71"/>
      <c r="B1328" s="66"/>
      <c r="C1328" s="67"/>
      <c r="D1328" s="66"/>
      <c r="E1328" s="66"/>
      <c r="F1328" s="66"/>
      <c r="I1328" s="69"/>
      <c r="J1328" s="69"/>
      <c r="K1328" s="69"/>
      <c r="L1328" s="70"/>
      <c r="M1328" s="69"/>
      <c r="N1328" s="69"/>
      <c r="Q1328" s="73"/>
      <c r="R1328" s="73"/>
      <c r="S1328" s="73"/>
      <c r="T1328" s="73"/>
      <c r="U1328" s="73"/>
      <c r="V1328" s="73"/>
      <c r="W1328" s="73"/>
      <c r="X1328" s="73"/>
    </row>
    <row r="1329" spans="1:24" s="68" customFormat="1" x14ac:dyDescent="0.25">
      <c r="A1329" s="71"/>
      <c r="B1329" s="66"/>
      <c r="C1329" s="67"/>
      <c r="D1329" s="66"/>
      <c r="E1329" s="66"/>
      <c r="F1329" s="66"/>
      <c r="I1329" s="69"/>
      <c r="J1329" s="69"/>
      <c r="K1329" s="69"/>
      <c r="L1329" s="70"/>
      <c r="M1329" s="69"/>
      <c r="N1329" s="69"/>
      <c r="Q1329" s="73"/>
      <c r="R1329" s="73"/>
      <c r="S1329" s="73"/>
      <c r="T1329" s="73"/>
      <c r="U1329" s="73"/>
      <c r="V1329" s="73"/>
      <c r="W1329" s="73"/>
      <c r="X1329" s="73"/>
    </row>
    <row r="1330" spans="1:24" s="68" customFormat="1" x14ac:dyDescent="0.25">
      <c r="A1330" s="71"/>
      <c r="B1330" s="66"/>
      <c r="C1330" s="67"/>
      <c r="D1330" s="66"/>
      <c r="E1330" s="66"/>
      <c r="F1330" s="66"/>
      <c r="I1330" s="69"/>
      <c r="J1330" s="69"/>
      <c r="K1330" s="69"/>
      <c r="L1330" s="70"/>
      <c r="M1330" s="69"/>
      <c r="N1330" s="69"/>
      <c r="Q1330" s="73"/>
      <c r="R1330" s="73"/>
      <c r="S1330" s="73"/>
      <c r="T1330" s="73"/>
      <c r="U1330" s="73"/>
      <c r="V1330" s="73"/>
      <c r="W1330" s="73"/>
      <c r="X1330" s="73"/>
    </row>
    <row r="1331" spans="1:24" s="68" customFormat="1" x14ac:dyDescent="0.25">
      <c r="A1331" s="71"/>
      <c r="B1331" s="66"/>
      <c r="C1331" s="67"/>
      <c r="D1331" s="66"/>
      <c r="E1331" s="66"/>
      <c r="F1331" s="66"/>
      <c r="I1331" s="69"/>
      <c r="J1331" s="69"/>
      <c r="K1331" s="69"/>
      <c r="L1331" s="70"/>
      <c r="M1331" s="69"/>
      <c r="N1331" s="69"/>
      <c r="Q1331" s="73"/>
      <c r="R1331" s="73"/>
      <c r="S1331" s="73"/>
      <c r="T1331" s="73"/>
      <c r="U1331" s="73"/>
      <c r="V1331" s="73"/>
      <c r="W1331" s="73"/>
      <c r="X1331" s="73"/>
    </row>
    <row r="1332" spans="1:24" s="68" customFormat="1" x14ac:dyDescent="0.25">
      <c r="A1332" s="71"/>
      <c r="B1332" s="66"/>
      <c r="C1332" s="67"/>
      <c r="D1332" s="66"/>
      <c r="E1332" s="66"/>
      <c r="F1332" s="66"/>
      <c r="I1332" s="69"/>
      <c r="J1332" s="69"/>
      <c r="K1332" s="69"/>
      <c r="L1332" s="70"/>
      <c r="M1332" s="69"/>
      <c r="N1332" s="69"/>
      <c r="Q1332" s="73"/>
      <c r="R1332" s="73"/>
      <c r="S1332" s="73"/>
      <c r="T1332" s="73"/>
      <c r="U1332" s="73"/>
      <c r="V1332" s="73"/>
      <c r="W1332" s="73"/>
      <c r="X1332" s="73"/>
    </row>
    <row r="1333" spans="1:24" s="68" customFormat="1" x14ac:dyDescent="0.25">
      <c r="A1333" s="71"/>
      <c r="B1333" s="66"/>
      <c r="C1333" s="67"/>
      <c r="D1333" s="66"/>
      <c r="E1333" s="66"/>
      <c r="F1333" s="66"/>
      <c r="I1333" s="69"/>
      <c r="J1333" s="69"/>
      <c r="K1333" s="69"/>
      <c r="L1333" s="70"/>
      <c r="M1333" s="69"/>
      <c r="N1333" s="69"/>
      <c r="Q1333" s="73"/>
      <c r="R1333" s="73"/>
      <c r="S1333" s="73"/>
      <c r="T1333" s="73"/>
      <c r="U1333" s="73"/>
      <c r="V1333" s="73"/>
      <c r="W1333" s="73"/>
      <c r="X1333" s="73"/>
    </row>
    <row r="1334" spans="1:24" s="68" customFormat="1" x14ac:dyDescent="0.25">
      <c r="A1334" s="71"/>
      <c r="B1334" s="66"/>
      <c r="C1334" s="67"/>
      <c r="D1334" s="66"/>
      <c r="E1334" s="66"/>
      <c r="F1334" s="66"/>
      <c r="I1334" s="69"/>
      <c r="J1334" s="69"/>
      <c r="K1334" s="69"/>
      <c r="L1334" s="70"/>
      <c r="M1334" s="69"/>
      <c r="N1334" s="69"/>
      <c r="Q1334" s="73"/>
      <c r="R1334" s="73"/>
      <c r="S1334" s="73"/>
      <c r="T1334" s="73"/>
      <c r="U1334" s="73"/>
      <c r="V1334" s="73"/>
      <c r="W1334" s="73"/>
      <c r="X1334" s="73"/>
    </row>
    <row r="1335" spans="1:24" s="68" customFormat="1" x14ac:dyDescent="0.25">
      <c r="A1335" s="71"/>
      <c r="B1335" s="66"/>
      <c r="C1335" s="67"/>
      <c r="D1335" s="66"/>
      <c r="E1335" s="66"/>
      <c r="F1335" s="66"/>
      <c r="I1335" s="69"/>
      <c r="J1335" s="69"/>
      <c r="K1335" s="69"/>
      <c r="L1335" s="70"/>
      <c r="M1335" s="69"/>
      <c r="N1335" s="69"/>
      <c r="Q1335" s="73"/>
      <c r="R1335" s="73"/>
      <c r="S1335" s="73"/>
      <c r="T1335" s="73"/>
      <c r="U1335" s="73"/>
      <c r="V1335" s="73"/>
      <c r="W1335" s="73"/>
      <c r="X1335" s="73"/>
    </row>
    <row r="1336" spans="1:24" s="68" customFormat="1" x14ac:dyDescent="0.25">
      <c r="A1336" s="71"/>
      <c r="B1336" s="66"/>
      <c r="C1336" s="67"/>
      <c r="D1336" s="66"/>
      <c r="E1336" s="66"/>
      <c r="F1336" s="66"/>
      <c r="I1336" s="69"/>
      <c r="J1336" s="69"/>
      <c r="K1336" s="69"/>
      <c r="L1336" s="70"/>
      <c r="M1336" s="69"/>
      <c r="N1336" s="69"/>
      <c r="Q1336" s="73"/>
      <c r="R1336" s="73"/>
      <c r="S1336" s="73"/>
      <c r="T1336" s="73"/>
      <c r="U1336" s="73"/>
      <c r="V1336" s="73"/>
      <c r="W1336" s="73"/>
      <c r="X1336" s="73"/>
    </row>
    <row r="1337" spans="1:24" s="68" customFormat="1" x14ac:dyDescent="0.25">
      <c r="A1337" s="71"/>
      <c r="B1337" s="66"/>
      <c r="C1337" s="67"/>
      <c r="D1337" s="66"/>
      <c r="E1337" s="66"/>
      <c r="F1337" s="66"/>
      <c r="I1337" s="69"/>
      <c r="J1337" s="69"/>
      <c r="K1337" s="69"/>
      <c r="L1337" s="70"/>
      <c r="M1337" s="69"/>
      <c r="N1337" s="69"/>
      <c r="Q1337" s="73"/>
      <c r="R1337" s="73"/>
      <c r="S1337" s="73"/>
      <c r="T1337" s="73"/>
      <c r="U1337" s="73"/>
      <c r="V1337" s="73"/>
      <c r="W1337" s="73"/>
      <c r="X1337" s="73"/>
    </row>
    <row r="1338" spans="1:24" s="68" customFormat="1" x14ac:dyDescent="0.25">
      <c r="A1338" s="71"/>
      <c r="B1338" s="66"/>
      <c r="C1338" s="67"/>
      <c r="D1338" s="66"/>
      <c r="E1338" s="66"/>
      <c r="F1338" s="66"/>
      <c r="I1338" s="69"/>
      <c r="J1338" s="69"/>
      <c r="K1338" s="69"/>
      <c r="L1338" s="70"/>
      <c r="M1338" s="69"/>
      <c r="N1338" s="69"/>
      <c r="Q1338" s="73"/>
      <c r="R1338" s="73"/>
      <c r="S1338" s="73"/>
      <c r="T1338" s="73"/>
      <c r="U1338" s="73"/>
      <c r="V1338" s="73"/>
      <c r="W1338" s="73"/>
      <c r="X1338" s="73"/>
    </row>
    <row r="1339" spans="1:24" s="68" customFormat="1" x14ac:dyDescent="0.25">
      <c r="A1339" s="71"/>
      <c r="B1339" s="66"/>
      <c r="C1339" s="67"/>
      <c r="D1339" s="66"/>
      <c r="E1339" s="66"/>
      <c r="F1339" s="66"/>
      <c r="I1339" s="69"/>
      <c r="J1339" s="69"/>
      <c r="K1339" s="69"/>
      <c r="L1339" s="70"/>
      <c r="M1339" s="69"/>
      <c r="N1339" s="69"/>
      <c r="Q1339" s="73"/>
      <c r="R1339" s="73"/>
      <c r="S1339" s="73"/>
      <c r="T1339" s="73"/>
      <c r="U1339" s="73"/>
      <c r="V1339" s="73"/>
      <c r="W1339" s="73"/>
      <c r="X1339" s="73"/>
    </row>
    <row r="1340" spans="1:24" s="68" customFormat="1" x14ac:dyDescent="0.25">
      <c r="A1340" s="71"/>
      <c r="B1340" s="66"/>
      <c r="C1340" s="67"/>
      <c r="D1340" s="66"/>
      <c r="E1340" s="66"/>
      <c r="F1340" s="66"/>
      <c r="I1340" s="69"/>
      <c r="J1340" s="69"/>
      <c r="K1340" s="69"/>
      <c r="L1340" s="70"/>
      <c r="M1340" s="69"/>
      <c r="N1340" s="69"/>
      <c r="Q1340" s="73"/>
      <c r="R1340" s="73"/>
      <c r="S1340" s="73"/>
      <c r="T1340" s="73"/>
      <c r="U1340" s="73"/>
      <c r="V1340" s="73"/>
      <c r="W1340" s="73"/>
      <c r="X1340" s="73"/>
    </row>
    <row r="1341" spans="1:24" s="68" customFormat="1" x14ac:dyDescent="0.25">
      <c r="A1341" s="71"/>
      <c r="B1341" s="66"/>
      <c r="C1341" s="67"/>
      <c r="D1341" s="66"/>
      <c r="E1341" s="66"/>
      <c r="F1341" s="66"/>
      <c r="I1341" s="69"/>
      <c r="J1341" s="69"/>
      <c r="K1341" s="69"/>
      <c r="L1341" s="70"/>
      <c r="M1341" s="69"/>
      <c r="N1341" s="69"/>
      <c r="Q1341" s="73"/>
      <c r="R1341" s="73"/>
      <c r="S1341" s="73"/>
      <c r="T1341" s="73"/>
      <c r="U1341" s="73"/>
      <c r="V1341" s="73"/>
      <c r="W1341" s="73"/>
      <c r="X1341" s="73"/>
    </row>
    <row r="1342" spans="1:24" s="68" customFormat="1" x14ac:dyDescent="0.25">
      <c r="A1342" s="71"/>
      <c r="B1342" s="66"/>
      <c r="C1342" s="67"/>
      <c r="D1342" s="66"/>
      <c r="E1342" s="66"/>
      <c r="F1342" s="66"/>
      <c r="I1342" s="69"/>
      <c r="J1342" s="69"/>
      <c r="K1342" s="69"/>
      <c r="L1342" s="70"/>
      <c r="M1342" s="69"/>
      <c r="N1342" s="69"/>
      <c r="Q1342" s="73"/>
      <c r="R1342" s="73"/>
      <c r="S1342" s="73"/>
      <c r="T1342" s="73"/>
      <c r="U1342" s="73"/>
      <c r="V1342" s="73"/>
      <c r="W1342" s="73"/>
      <c r="X1342" s="73"/>
    </row>
    <row r="1343" spans="1:24" s="68" customFormat="1" x14ac:dyDescent="0.25">
      <c r="A1343" s="71"/>
      <c r="B1343" s="66"/>
      <c r="C1343" s="67"/>
      <c r="D1343" s="66"/>
      <c r="E1343" s="66"/>
      <c r="F1343" s="66"/>
      <c r="I1343" s="69"/>
      <c r="J1343" s="69"/>
      <c r="K1343" s="69"/>
      <c r="L1343" s="70"/>
      <c r="M1343" s="69"/>
      <c r="N1343" s="69"/>
      <c r="Q1343" s="73"/>
      <c r="R1343" s="73"/>
      <c r="S1343" s="73"/>
      <c r="T1343" s="73"/>
      <c r="U1343" s="73"/>
      <c r="V1343" s="73"/>
      <c r="W1343" s="73"/>
      <c r="X1343" s="73"/>
    </row>
    <row r="1344" spans="1:24" s="68" customFormat="1" x14ac:dyDescent="0.25">
      <c r="A1344" s="71"/>
      <c r="B1344" s="66"/>
      <c r="C1344" s="67"/>
      <c r="D1344" s="66"/>
      <c r="E1344" s="66"/>
      <c r="F1344" s="66"/>
      <c r="I1344" s="69"/>
      <c r="J1344" s="69"/>
      <c r="K1344" s="69"/>
      <c r="L1344" s="70"/>
      <c r="M1344" s="69"/>
      <c r="N1344" s="69"/>
      <c r="Q1344" s="73"/>
      <c r="R1344" s="73"/>
      <c r="S1344" s="73"/>
      <c r="T1344" s="73"/>
      <c r="U1344" s="73"/>
      <c r="V1344" s="73"/>
      <c r="W1344" s="73"/>
      <c r="X1344" s="73"/>
    </row>
    <row r="1345" spans="1:24" s="68" customFormat="1" x14ac:dyDescent="0.25">
      <c r="A1345" s="71"/>
      <c r="B1345" s="66"/>
      <c r="C1345" s="67"/>
      <c r="D1345" s="66"/>
      <c r="E1345" s="66"/>
      <c r="F1345" s="66"/>
      <c r="I1345" s="69"/>
      <c r="J1345" s="69"/>
      <c r="K1345" s="69"/>
      <c r="L1345" s="70"/>
      <c r="M1345" s="69"/>
      <c r="N1345" s="69"/>
      <c r="Q1345" s="73"/>
      <c r="R1345" s="73"/>
      <c r="S1345" s="73"/>
      <c r="T1345" s="73"/>
      <c r="U1345" s="73"/>
      <c r="V1345" s="73"/>
      <c r="W1345" s="73"/>
      <c r="X1345" s="73"/>
    </row>
    <row r="1346" spans="1:24" s="68" customFormat="1" x14ac:dyDescent="0.25">
      <c r="A1346" s="71"/>
      <c r="B1346" s="66"/>
      <c r="C1346" s="67"/>
      <c r="D1346" s="66"/>
      <c r="E1346" s="66"/>
      <c r="F1346" s="66"/>
      <c r="I1346" s="69"/>
      <c r="J1346" s="69"/>
      <c r="K1346" s="69"/>
      <c r="L1346" s="70"/>
      <c r="M1346" s="69"/>
      <c r="N1346" s="69"/>
      <c r="Q1346" s="73"/>
      <c r="R1346" s="73"/>
      <c r="S1346" s="73"/>
      <c r="T1346" s="73"/>
      <c r="U1346" s="73"/>
      <c r="V1346" s="73"/>
      <c r="W1346" s="73"/>
      <c r="X1346" s="73"/>
    </row>
    <row r="1347" spans="1:24" s="68" customFormat="1" x14ac:dyDescent="0.25">
      <c r="A1347" s="71"/>
      <c r="B1347" s="66"/>
      <c r="C1347" s="67"/>
      <c r="D1347" s="66"/>
      <c r="E1347" s="66"/>
      <c r="F1347" s="66"/>
      <c r="I1347" s="69"/>
      <c r="J1347" s="69"/>
      <c r="K1347" s="69"/>
      <c r="L1347" s="70"/>
      <c r="M1347" s="69"/>
      <c r="N1347" s="69"/>
      <c r="Q1347" s="73"/>
      <c r="R1347" s="73"/>
      <c r="S1347" s="73"/>
      <c r="T1347" s="73"/>
      <c r="U1347" s="73"/>
      <c r="V1347" s="73"/>
      <c r="W1347" s="73"/>
      <c r="X1347" s="73"/>
    </row>
    <row r="1348" spans="1:24" s="68" customFormat="1" x14ac:dyDescent="0.25">
      <c r="A1348" s="71"/>
      <c r="B1348" s="66"/>
      <c r="C1348" s="67"/>
      <c r="D1348" s="66"/>
      <c r="E1348" s="66"/>
      <c r="F1348" s="66"/>
      <c r="I1348" s="69"/>
      <c r="J1348" s="69"/>
      <c r="K1348" s="69"/>
      <c r="L1348" s="70"/>
      <c r="M1348" s="69"/>
      <c r="N1348" s="69"/>
      <c r="Q1348" s="73"/>
      <c r="R1348" s="73"/>
      <c r="S1348" s="73"/>
      <c r="T1348" s="73"/>
      <c r="U1348" s="73"/>
      <c r="V1348" s="73"/>
      <c r="W1348" s="73"/>
      <c r="X1348" s="73"/>
    </row>
    <row r="1349" spans="1:24" s="68" customFormat="1" x14ac:dyDescent="0.25">
      <c r="A1349" s="71"/>
      <c r="B1349" s="66"/>
      <c r="C1349" s="67"/>
      <c r="D1349" s="66"/>
      <c r="E1349" s="66"/>
      <c r="F1349" s="66"/>
      <c r="I1349" s="69"/>
      <c r="J1349" s="69"/>
      <c r="K1349" s="69"/>
      <c r="L1349" s="70"/>
      <c r="M1349" s="69"/>
      <c r="N1349" s="69"/>
      <c r="Q1349" s="73"/>
      <c r="R1349" s="73"/>
      <c r="S1349" s="73"/>
      <c r="T1349" s="73"/>
      <c r="U1349" s="73"/>
      <c r="V1349" s="73"/>
      <c r="W1349" s="73"/>
      <c r="X1349" s="73"/>
    </row>
    <row r="1350" spans="1:24" s="68" customFormat="1" x14ac:dyDescent="0.25">
      <c r="A1350" s="71"/>
      <c r="B1350" s="66"/>
      <c r="C1350" s="67"/>
      <c r="D1350" s="66"/>
      <c r="E1350" s="66"/>
      <c r="F1350" s="66"/>
      <c r="I1350" s="69"/>
      <c r="J1350" s="69"/>
      <c r="K1350" s="69"/>
      <c r="L1350" s="70"/>
      <c r="M1350" s="69"/>
      <c r="N1350" s="69"/>
      <c r="Q1350" s="73"/>
      <c r="R1350" s="73"/>
      <c r="S1350" s="73"/>
      <c r="T1350" s="73"/>
      <c r="U1350" s="73"/>
      <c r="V1350" s="73"/>
      <c r="W1350" s="73"/>
      <c r="X1350" s="73"/>
    </row>
    <row r="1351" spans="1:24" s="68" customFormat="1" x14ac:dyDescent="0.25">
      <c r="A1351" s="71"/>
      <c r="B1351" s="66"/>
      <c r="C1351" s="67"/>
      <c r="D1351" s="66"/>
      <c r="E1351" s="66"/>
      <c r="F1351" s="66"/>
      <c r="I1351" s="69"/>
      <c r="J1351" s="69"/>
      <c r="K1351" s="69"/>
      <c r="L1351" s="70"/>
      <c r="M1351" s="69"/>
      <c r="N1351" s="69"/>
      <c r="Q1351" s="73"/>
      <c r="R1351" s="73"/>
      <c r="S1351" s="73"/>
      <c r="T1351" s="73"/>
      <c r="U1351" s="73"/>
      <c r="V1351" s="73"/>
      <c r="W1351" s="73"/>
      <c r="X1351" s="73"/>
    </row>
    <row r="1352" spans="1:24" s="68" customFormat="1" x14ac:dyDescent="0.25">
      <c r="A1352" s="71"/>
      <c r="B1352" s="66"/>
      <c r="C1352" s="67"/>
      <c r="D1352" s="66"/>
      <c r="E1352" s="66"/>
      <c r="F1352" s="66"/>
      <c r="I1352" s="69"/>
      <c r="J1352" s="69"/>
      <c r="K1352" s="69"/>
      <c r="L1352" s="70"/>
      <c r="M1352" s="69"/>
      <c r="N1352" s="69"/>
      <c r="Q1352" s="73"/>
      <c r="R1352" s="73"/>
      <c r="S1352" s="73"/>
      <c r="T1352" s="73"/>
      <c r="U1352" s="73"/>
      <c r="V1352" s="73"/>
      <c r="W1352" s="73"/>
      <c r="X1352" s="73"/>
    </row>
    <row r="1353" spans="1:24" s="68" customFormat="1" x14ac:dyDescent="0.25">
      <c r="A1353" s="71"/>
      <c r="B1353" s="66"/>
      <c r="C1353" s="67"/>
      <c r="D1353" s="66"/>
      <c r="E1353" s="66"/>
      <c r="F1353" s="66"/>
      <c r="I1353" s="69"/>
      <c r="J1353" s="69"/>
      <c r="K1353" s="69"/>
      <c r="L1353" s="70"/>
      <c r="M1353" s="69"/>
      <c r="N1353" s="69"/>
      <c r="Q1353" s="73"/>
      <c r="R1353" s="73"/>
      <c r="S1353" s="73"/>
      <c r="T1353" s="73"/>
      <c r="U1353" s="73"/>
      <c r="V1353" s="73"/>
      <c r="W1353" s="73"/>
      <c r="X1353" s="73"/>
    </row>
    <row r="1354" spans="1:24" s="68" customFormat="1" x14ac:dyDescent="0.25">
      <c r="A1354" s="71"/>
      <c r="B1354" s="66"/>
      <c r="C1354" s="67"/>
      <c r="D1354" s="66"/>
      <c r="E1354" s="66"/>
      <c r="F1354" s="66"/>
      <c r="I1354" s="69"/>
      <c r="J1354" s="69"/>
      <c r="K1354" s="69"/>
      <c r="L1354" s="70"/>
      <c r="M1354" s="69"/>
      <c r="N1354" s="69"/>
      <c r="Q1354" s="73"/>
      <c r="R1354" s="73"/>
      <c r="S1354" s="73"/>
      <c r="T1354" s="73"/>
      <c r="U1354" s="73"/>
      <c r="V1354" s="73"/>
      <c r="W1354" s="73"/>
      <c r="X1354" s="73"/>
    </row>
    <row r="1355" spans="1:24" s="68" customFormat="1" x14ac:dyDescent="0.25">
      <c r="A1355" s="71"/>
      <c r="B1355" s="66"/>
      <c r="C1355" s="67"/>
      <c r="D1355" s="66"/>
      <c r="E1355" s="66"/>
      <c r="F1355" s="66"/>
      <c r="I1355" s="69"/>
      <c r="J1355" s="69"/>
      <c r="K1355" s="69"/>
      <c r="L1355" s="70"/>
      <c r="M1355" s="69"/>
      <c r="N1355" s="69"/>
      <c r="Q1355" s="73"/>
      <c r="R1355" s="73"/>
      <c r="S1355" s="73"/>
      <c r="T1355" s="73"/>
      <c r="U1355" s="73"/>
      <c r="V1355" s="73"/>
      <c r="W1355" s="73"/>
      <c r="X1355" s="73"/>
    </row>
    <row r="1356" spans="1:24" s="68" customFormat="1" x14ac:dyDescent="0.25">
      <c r="A1356" s="71"/>
      <c r="B1356" s="66"/>
      <c r="C1356" s="67"/>
      <c r="D1356" s="66"/>
      <c r="E1356" s="66"/>
      <c r="F1356" s="66"/>
      <c r="I1356" s="69"/>
      <c r="J1356" s="69"/>
      <c r="K1356" s="69"/>
      <c r="L1356" s="70"/>
      <c r="M1356" s="69"/>
      <c r="N1356" s="69"/>
      <c r="Q1356" s="73"/>
      <c r="R1356" s="73"/>
      <c r="S1356" s="73"/>
      <c r="T1356" s="73"/>
      <c r="U1356" s="73"/>
      <c r="V1356" s="73"/>
      <c r="W1356" s="73"/>
      <c r="X1356" s="73"/>
    </row>
    <row r="1357" spans="1:24" s="68" customFormat="1" x14ac:dyDescent="0.25">
      <c r="A1357" s="71"/>
      <c r="B1357" s="66"/>
      <c r="C1357" s="67"/>
      <c r="D1357" s="66"/>
      <c r="E1357" s="66"/>
      <c r="F1357" s="66"/>
      <c r="I1357" s="69"/>
      <c r="J1357" s="69"/>
      <c r="K1357" s="69"/>
      <c r="L1357" s="70"/>
      <c r="M1357" s="69"/>
      <c r="N1357" s="69"/>
      <c r="Q1357" s="73"/>
      <c r="R1357" s="73"/>
      <c r="S1357" s="73"/>
      <c r="T1357" s="73"/>
      <c r="U1357" s="73"/>
      <c r="V1357" s="73"/>
      <c r="W1357" s="73"/>
      <c r="X1357" s="73"/>
    </row>
    <row r="1358" spans="1:24" s="68" customFormat="1" x14ac:dyDescent="0.25">
      <c r="A1358" s="71"/>
      <c r="B1358" s="66"/>
      <c r="C1358" s="67"/>
      <c r="D1358" s="66"/>
      <c r="E1358" s="66"/>
      <c r="F1358" s="66"/>
      <c r="I1358" s="69"/>
      <c r="J1358" s="69"/>
      <c r="K1358" s="69"/>
      <c r="L1358" s="70"/>
      <c r="M1358" s="69"/>
      <c r="N1358" s="69"/>
      <c r="Q1358" s="73"/>
      <c r="R1358" s="73"/>
      <c r="S1358" s="73"/>
      <c r="T1358" s="73"/>
      <c r="U1358" s="73"/>
      <c r="V1358" s="73"/>
      <c r="W1358" s="73"/>
      <c r="X1358" s="73"/>
    </row>
    <row r="1359" spans="1:24" s="68" customFormat="1" x14ac:dyDescent="0.25">
      <c r="A1359" s="71"/>
      <c r="B1359" s="66"/>
      <c r="C1359" s="67"/>
      <c r="D1359" s="66"/>
      <c r="E1359" s="66"/>
      <c r="F1359" s="66"/>
      <c r="I1359" s="69"/>
      <c r="J1359" s="69"/>
      <c r="K1359" s="69"/>
      <c r="L1359" s="70"/>
      <c r="M1359" s="69"/>
      <c r="N1359" s="69"/>
      <c r="Q1359" s="73"/>
      <c r="R1359" s="73"/>
      <c r="S1359" s="73"/>
      <c r="T1359" s="73"/>
      <c r="U1359" s="73"/>
      <c r="V1359" s="73"/>
      <c r="W1359" s="73"/>
      <c r="X1359" s="73"/>
    </row>
    <row r="1360" spans="1:24" s="68" customFormat="1" x14ac:dyDescent="0.25">
      <c r="A1360" s="71"/>
      <c r="B1360" s="66"/>
      <c r="C1360" s="67"/>
      <c r="D1360" s="66"/>
      <c r="E1360" s="66"/>
      <c r="F1360" s="66"/>
      <c r="I1360" s="69"/>
      <c r="J1360" s="69"/>
      <c r="K1360" s="69"/>
      <c r="L1360" s="70"/>
      <c r="M1360" s="69"/>
      <c r="N1360" s="69"/>
      <c r="Q1360" s="73"/>
      <c r="R1360" s="73"/>
      <c r="S1360" s="73"/>
      <c r="T1360" s="73"/>
      <c r="U1360" s="73"/>
      <c r="V1360" s="73"/>
      <c r="W1360" s="73"/>
      <c r="X1360" s="73"/>
    </row>
    <row r="1361" spans="1:24" s="68" customFormat="1" x14ac:dyDescent="0.25">
      <c r="A1361" s="71"/>
      <c r="B1361" s="66"/>
      <c r="C1361" s="67"/>
      <c r="D1361" s="66"/>
      <c r="E1361" s="66"/>
      <c r="F1361" s="66"/>
      <c r="I1361" s="69"/>
      <c r="J1361" s="69"/>
      <c r="K1361" s="69"/>
      <c r="L1361" s="70"/>
      <c r="M1361" s="69"/>
      <c r="N1361" s="69"/>
      <c r="Q1361" s="73"/>
      <c r="R1361" s="73"/>
      <c r="S1361" s="73"/>
      <c r="T1361" s="73"/>
      <c r="U1361" s="73"/>
      <c r="V1361" s="73"/>
      <c r="W1361" s="73"/>
      <c r="X1361" s="73"/>
    </row>
    <row r="1362" spans="1:24" s="68" customFormat="1" x14ac:dyDescent="0.25">
      <c r="A1362" s="71"/>
      <c r="B1362" s="66"/>
      <c r="C1362" s="67"/>
      <c r="D1362" s="66"/>
      <c r="E1362" s="66"/>
      <c r="F1362" s="66"/>
      <c r="I1362" s="69"/>
      <c r="J1362" s="69"/>
      <c r="K1362" s="69"/>
      <c r="L1362" s="70"/>
      <c r="M1362" s="69"/>
      <c r="N1362" s="69"/>
      <c r="Q1362" s="73"/>
      <c r="R1362" s="73"/>
      <c r="S1362" s="73"/>
      <c r="T1362" s="73"/>
      <c r="U1362" s="73"/>
      <c r="V1362" s="73"/>
      <c r="W1362" s="73"/>
      <c r="X1362" s="73"/>
    </row>
    <row r="1363" spans="1:24" s="68" customFormat="1" x14ac:dyDescent="0.25">
      <c r="A1363" s="71"/>
      <c r="B1363" s="66"/>
      <c r="C1363" s="67"/>
      <c r="D1363" s="66"/>
      <c r="E1363" s="66"/>
      <c r="F1363" s="66"/>
      <c r="I1363" s="69"/>
      <c r="J1363" s="69"/>
      <c r="K1363" s="69"/>
      <c r="L1363" s="70"/>
      <c r="M1363" s="69"/>
      <c r="N1363" s="69"/>
      <c r="Q1363" s="73"/>
      <c r="R1363" s="73"/>
      <c r="S1363" s="73"/>
      <c r="T1363" s="73"/>
      <c r="U1363" s="73"/>
      <c r="V1363" s="73"/>
      <c r="W1363" s="73"/>
      <c r="X1363" s="73"/>
    </row>
    <row r="1364" spans="1:24" s="68" customFormat="1" x14ac:dyDescent="0.25">
      <c r="A1364" s="71"/>
      <c r="B1364" s="66"/>
      <c r="C1364" s="67"/>
      <c r="D1364" s="66"/>
      <c r="E1364" s="66"/>
      <c r="F1364" s="66"/>
      <c r="I1364" s="69"/>
      <c r="J1364" s="69"/>
      <c r="K1364" s="69"/>
      <c r="L1364" s="70"/>
      <c r="M1364" s="69"/>
      <c r="N1364" s="69"/>
      <c r="Q1364" s="73"/>
      <c r="R1364" s="73"/>
      <c r="S1364" s="73"/>
      <c r="T1364" s="73"/>
      <c r="U1364" s="73"/>
      <c r="V1364" s="73"/>
      <c r="W1364" s="73"/>
      <c r="X1364" s="73"/>
    </row>
    <row r="1365" spans="1:24" s="68" customFormat="1" x14ac:dyDescent="0.25">
      <c r="A1365" s="71"/>
      <c r="B1365" s="66"/>
      <c r="C1365" s="67"/>
      <c r="D1365" s="66"/>
      <c r="E1365" s="66"/>
      <c r="F1365" s="66"/>
      <c r="I1365" s="69"/>
      <c r="J1365" s="69"/>
      <c r="K1365" s="69"/>
      <c r="L1365" s="70"/>
      <c r="M1365" s="69"/>
      <c r="N1365" s="69"/>
      <c r="Q1365" s="73"/>
      <c r="R1365" s="73"/>
      <c r="S1365" s="73"/>
      <c r="T1365" s="73"/>
      <c r="U1365" s="73"/>
      <c r="V1365" s="73"/>
      <c r="W1365" s="73"/>
      <c r="X1365" s="73"/>
    </row>
    <row r="1366" spans="1:24" s="68" customFormat="1" x14ac:dyDescent="0.25">
      <c r="A1366" s="71"/>
      <c r="B1366" s="66"/>
      <c r="C1366" s="67"/>
      <c r="D1366" s="66"/>
      <c r="E1366" s="66"/>
      <c r="F1366" s="66"/>
      <c r="I1366" s="69"/>
      <c r="J1366" s="69"/>
      <c r="K1366" s="69"/>
      <c r="L1366" s="70"/>
      <c r="M1366" s="69"/>
      <c r="N1366" s="69"/>
      <c r="Q1366" s="73"/>
      <c r="R1366" s="73"/>
      <c r="S1366" s="73"/>
      <c r="T1366" s="73"/>
      <c r="U1366" s="73"/>
      <c r="V1366" s="73"/>
      <c r="W1366" s="73"/>
      <c r="X1366" s="73"/>
    </row>
    <row r="1367" spans="1:24" s="68" customFormat="1" x14ac:dyDescent="0.25">
      <c r="A1367" s="71"/>
      <c r="B1367" s="66"/>
      <c r="C1367" s="67"/>
      <c r="D1367" s="66"/>
      <c r="E1367" s="66"/>
      <c r="F1367" s="66"/>
      <c r="I1367" s="69"/>
      <c r="J1367" s="69"/>
      <c r="K1367" s="69"/>
      <c r="L1367" s="70"/>
      <c r="M1367" s="69"/>
      <c r="N1367" s="69"/>
      <c r="Q1367" s="73"/>
      <c r="R1367" s="73"/>
      <c r="S1367" s="73"/>
      <c r="T1367" s="73"/>
      <c r="U1367" s="73"/>
      <c r="V1367" s="73"/>
      <c r="W1367" s="73"/>
      <c r="X1367" s="73"/>
    </row>
    <row r="1368" spans="1:24" s="68" customFormat="1" x14ac:dyDescent="0.25">
      <c r="A1368" s="71"/>
      <c r="B1368" s="66"/>
      <c r="C1368" s="67"/>
      <c r="D1368" s="66"/>
      <c r="E1368" s="66"/>
      <c r="F1368" s="66"/>
      <c r="I1368" s="69"/>
      <c r="J1368" s="69"/>
      <c r="K1368" s="69"/>
      <c r="L1368" s="70"/>
      <c r="M1368" s="69"/>
      <c r="N1368" s="69"/>
      <c r="Q1368" s="73"/>
      <c r="R1368" s="73"/>
      <c r="S1368" s="73"/>
      <c r="T1368" s="73"/>
      <c r="U1368" s="73"/>
      <c r="V1368" s="73"/>
      <c r="W1368" s="73"/>
      <c r="X1368" s="73"/>
    </row>
    <row r="1369" spans="1:24" s="68" customFormat="1" x14ac:dyDescent="0.25">
      <c r="A1369" s="71"/>
      <c r="B1369" s="66"/>
      <c r="C1369" s="67"/>
      <c r="D1369" s="66"/>
      <c r="E1369" s="66"/>
      <c r="F1369" s="66"/>
      <c r="I1369" s="69"/>
      <c r="J1369" s="69"/>
      <c r="K1369" s="69"/>
      <c r="L1369" s="70"/>
      <c r="M1369" s="69"/>
      <c r="N1369" s="69"/>
      <c r="Q1369" s="73"/>
      <c r="R1369" s="73"/>
      <c r="S1369" s="73"/>
      <c r="T1369" s="73"/>
      <c r="U1369" s="73"/>
      <c r="V1369" s="73"/>
      <c r="W1369" s="73"/>
      <c r="X1369" s="73"/>
    </row>
    <row r="1370" spans="1:24" s="68" customFormat="1" x14ac:dyDescent="0.25">
      <c r="A1370" s="71"/>
      <c r="B1370" s="66"/>
      <c r="C1370" s="67"/>
      <c r="D1370" s="66"/>
      <c r="E1370" s="66"/>
      <c r="F1370" s="66"/>
      <c r="I1370" s="69"/>
      <c r="J1370" s="69"/>
      <c r="K1370" s="69"/>
      <c r="L1370" s="70"/>
      <c r="M1370" s="69"/>
      <c r="N1370" s="69"/>
      <c r="Q1370" s="73"/>
      <c r="R1370" s="73"/>
      <c r="S1370" s="73"/>
      <c r="T1370" s="73"/>
      <c r="U1370" s="73"/>
      <c r="V1370" s="73"/>
      <c r="W1370" s="73"/>
      <c r="X1370" s="73"/>
    </row>
    <row r="1371" spans="1:24" s="68" customFormat="1" x14ac:dyDescent="0.25">
      <c r="A1371" s="71"/>
      <c r="B1371" s="66"/>
      <c r="C1371" s="67"/>
      <c r="D1371" s="66"/>
      <c r="E1371" s="66"/>
      <c r="F1371" s="66"/>
      <c r="I1371" s="69"/>
      <c r="J1371" s="69"/>
      <c r="K1371" s="69"/>
      <c r="L1371" s="70"/>
      <c r="M1371" s="69"/>
      <c r="N1371" s="69"/>
      <c r="Q1371" s="73"/>
      <c r="R1371" s="73"/>
      <c r="S1371" s="73"/>
      <c r="T1371" s="73"/>
      <c r="U1371" s="73"/>
      <c r="V1371" s="73"/>
      <c r="W1371" s="73"/>
      <c r="X1371" s="73"/>
    </row>
    <row r="1372" spans="1:24" s="68" customFormat="1" x14ac:dyDescent="0.25">
      <c r="A1372" s="71"/>
      <c r="B1372" s="66"/>
      <c r="C1372" s="67"/>
      <c r="D1372" s="66"/>
      <c r="E1372" s="66"/>
      <c r="F1372" s="66"/>
      <c r="I1372" s="69"/>
      <c r="J1372" s="69"/>
      <c r="K1372" s="69"/>
      <c r="L1372" s="70"/>
      <c r="M1372" s="69"/>
      <c r="N1372" s="69"/>
      <c r="Q1372" s="73"/>
      <c r="R1372" s="73"/>
      <c r="S1372" s="73"/>
      <c r="T1372" s="73"/>
      <c r="U1372" s="73"/>
      <c r="V1372" s="73"/>
      <c r="W1372" s="73"/>
      <c r="X1372" s="73"/>
    </row>
    <row r="1373" spans="1:24" s="68" customFormat="1" x14ac:dyDescent="0.25">
      <c r="A1373" s="71"/>
      <c r="B1373" s="66"/>
      <c r="C1373" s="67"/>
      <c r="D1373" s="66"/>
      <c r="E1373" s="66"/>
      <c r="F1373" s="66"/>
      <c r="I1373" s="69"/>
      <c r="J1373" s="69"/>
      <c r="K1373" s="69"/>
      <c r="L1373" s="70"/>
      <c r="M1373" s="69"/>
      <c r="N1373" s="69"/>
      <c r="Q1373" s="73"/>
      <c r="R1373" s="73"/>
      <c r="S1373" s="73"/>
      <c r="T1373" s="73"/>
      <c r="U1373" s="73"/>
      <c r="V1373" s="73"/>
      <c r="W1373" s="73"/>
      <c r="X1373" s="73"/>
    </row>
    <row r="1374" spans="1:24" s="68" customFormat="1" x14ac:dyDescent="0.25">
      <c r="A1374" s="71"/>
      <c r="B1374" s="66"/>
      <c r="C1374" s="67"/>
      <c r="D1374" s="66"/>
      <c r="E1374" s="66"/>
      <c r="F1374" s="66"/>
      <c r="I1374" s="69"/>
      <c r="J1374" s="69"/>
      <c r="K1374" s="69"/>
      <c r="L1374" s="70"/>
      <c r="M1374" s="69"/>
      <c r="N1374" s="69"/>
      <c r="Q1374" s="73"/>
      <c r="R1374" s="73"/>
      <c r="S1374" s="73"/>
      <c r="T1374" s="73"/>
      <c r="U1374" s="73"/>
      <c r="V1374" s="73"/>
      <c r="W1374" s="73"/>
      <c r="X1374" s="73"/>
    </row>
    <row r="1375" spans="1:24" s="68" customFormat="1" x14ac:dyDescent="0.25">
      <c r="A1375" s="71"/>
      <c r="B1375" s="66"/>
      <c r="C1375" s="67"/>
      <c r="D1375" s="66"/>
      <c r="E1375" s="66"/>
      <c r="F1375" s="66"/>
      <c r="I1375" s="69"/>
      <c r="J1375" s="69"/>
      <c r="K1375" s="69"/>
      <c r="L1375" s="70"/>
      <c r="M1375" s="69"/>
      <c r="N1375" s="69"/>
      <c r="Q1375" s="73"/>
      <c r="R1375" s="73"/>
      <c r="S1375" s="73"/>
      <c r="T1375" s="73"/>
      <c r="U1375" s="73"/>
      <c r="V1375" s="73"/>
      <c r="W1375" s="73"/>
      <c r="X1375" s="73"/>
    </row>
    <row r="1376" spans="1:24" s="68" customFormat="1" x14ac:dyDescent="0.25">
      <c r="A1376" s="71"/>
      <c r="B1376" s="66"/>
      <c r="C1376" s="67"/>
      <c r="D1376" s="66"/>
      <c r="E1376" s="66"/>
      <c r="F1376" s="66"/>
      <c r="I1376" s="69"/>
      <c r="J1376" s="69"/>
      <c r="K1376" s="69"/>
      <c r="L1376" s="70"/>
      <c r="M1376" s="69"/>
      <c r="N1376" s="69"/>
      <c r="Q1376" s="73"/>
      <c r="R1376" s="73"/>
      <c r="S1376" s="73"/>
      <c r="T1376" s="73"/>
      <c r="U1376" s="73"/>
      <c r="V1376" s="73"/>
      <c r="W1376" s="73"/>
      <c r="X1376" s="73"/>
    </row>
    <row r="1377" spans="1:24" s="68" customFormat="1" x14ac:dyDescent="0.25">
      <c r="A1377" s="71"/>
      <c r="B1377" s="66"/>
      <c r="C1377" s="67"/>
      <c r="D1377" s="66"/>
      <c r="E1377" s="66"/>
      <c r="F1377" s="66"/>
      <c r="I1377" s="69"/>
      <c r="J1377" s="69"/>
      <c r="K1377" s="69"/>
      <c r="L1377" s="70"/>
      <c r="M1377" s="69"/>
      <c r="N1377" s="69"/>
      <c r="Q1377" s="73"/>
      <c r="R1377" s="73"/>
      <c r="S1377" s="73"/>
      <c r="T1377" s="73"/>
      <c r="U1377" s="73"/>
      <c r="V1377" s="73"/>
      <c r="W1377" s="73"/>
      <c r="X1377" s="73"/>
    </row>
    <row r="1378" spans="1:24" s="68" customFormat="1" x14ac:dyDescent="0.25">
      <c r="A1378" s="71"/>
      <c r="B1378" s="66"/>
      <c r="C1378" s="67"/>
      <c r="D1378" s="66"/>
      <c r="E1378" s="66"/>
      <c r="F1378" s="66"/>
      <c r="I1378" s="69"/>
      <c r="J1378" s="69"/>
      <c r="K1378" s="69"/>
      <c r="L1378" s="70"/>
      <c r="M1378" s="69"/>
      <c r="N1378" s="69"/>
      <c r="Q1378" s="73"/>
      <c r="R1378" s="73"/>
      <c r="S1378" s="73"/>
      <c r="T1378" s="73"/>
      <c r="U1378" s="73"/>
      <c r="V1378" s="73"/>
      <c r="W1378" s="73"/>
      <c r="X1378" s="73"/>
    </row>
    <row r="1379" spans="1:24" s="68" customFormat="1" x14ac:dyDescent="0.25">
      <c r="A1379" s="71"/>
      <c r="B1379" s="66"/>
      <c r="C1379" s="67"/>
      <c r="D1379" s="66"/>
      <c r="E1379" s="66"/>
      <c r="F1379" s="66"/>
      <c r="I1379" s="69"/>
      <c r="J1379" s="69"/>
      <c r="K1379" s="69"/>
      <c r="L1379" s="70"/>
      <c r="M1379" s="69"/>
      <c r="N1379" s="69"/>
      <c r="Q1379" s="73"/>
      <c r="R1379" s="73"/>
      <c r="S1379" s="73"/>
      <c r="T1379" s="73"/>
      <c r="U1379" s="73"/>
      <c r="V1379" s="73"/>
      <c r="W1379" s="73"/>
      <c r="X1379" s="73"/>
    </row>
    <row r="1380" spans="1:24" s="68" customFormat="1" x14ac:dyDescent="0.25">
      <c r="A1380" s="71"/>
      <c r="B1380" s="66"/>
      <c r="C1380" s="67"/>
      <c r="D1380" s="66"/>
      <c r="E1380" s="66"/>
      <c r="F1380" s="66"/>
      <c r="I1380" s="69"/>
      <c r="J1380" s="69"/>
      <c r="K1380" s="69"/>
      <c r="L1380" s="70"/>
      <c r="M1380" s="69"/>
      <c r="N1380" s="69"/>
      <c r="Q1380" s="73"/>
      <c r="R1380" s="73"/>
      <c r="S1380" s="73"/>
      <c r="T1380" s="73"/>
      <c r="U1380" s="73"/>
      <c r="V1380" s="73"/>
      <c r="W1380" s="73"/>
      <c r="X1380" s="73"/>
    </row>
    <row r="1381" spans="1:24" s="68" customFormat="1" x14ac:dyDescent="0.25">
      <c r="A1381" s="71"/>
      <c r="B1381" s="66"/>
      <c r="C1381" s="67"/>
      <c r="D1381" s="66"/>
      <c r="E1381" s="66"/>
      <c r="F1381" s="66"/>
      <c r="I1381" s="69"/>
      <c r="J1381" s="69"/>
      <c r="K1381" s="69"/>
      <c r="L1381" s="70"/>
      <c r="M1381" s="69"/>
      <c r="N1381" s="69"/>
      <c r="Q1381" s="73"/>
      <c r="R1381" s="73"/>
      <c r="S1381" s="73"/>
      <c r="T1381" s="73"/>
      <c r="U1381" s="73"/>
      <c r="V1381" s="73"/>
      <c r="W1381" s="73"/>
      <c r="X1381" s="73"/>
    </row>
    <row r="1382" spans="1:24" s="68" customFormat="1" x14ac:dyDescent="0.25">
      <c r="A1382" s="71"/>
      <c r="B1382" s="66"/>
      <c r="C1382" s="67"/>
      <c r="D1382" s="66"/>
      <c r="E1382" s="66"/>
      <c r="F1382" s="66"/>
      <c r="I1382" s="69"/>
      <c r="J1382" s="69"/>
      <c r="K1382" s="69"/>
      <c r="L1382" s="70"/>
      <c r="M1382" s="69"/>
      <c r="N1382" s="69"/>
      <c r="Q1382" s="73"/>
      <c r="R1382" s="73"/>
      <c r="S1382" s="73"/>
      <c r="T1382" s="73"/>
      <c r="U1382" s="73"/>
      <c r="V1382" s="73"/>
      <c r="W1382" s="73"/>
      <c r="X1382" s="73"/>
    </row>
    <row r="1383" spans="1:24" s="68" customFormat="1" x14ac:dyDescent="0.25">
      <c r="A1383" s="71"/>
      <c r="B1383" s="66"/>
      <c r="C1383" s="67"/>
      <c r="D1383" s="66"/>
      <c r="E1383" s="66"/>
      <c r="F1383" s="66"/>
      <c r="I1383" s="69"/>
      <c r="J1383" s="69"/>
      <c r="K1383" s="69"/>
      <c r="L1383" s="70"/>
      <c r="M1383" s="69"/>
      <c r="N1383" s="69"/>
      <c r="Q1383" s="73"/>
      <c r="R1383" s="73"/>
      <c r="S1383" s="73"/>
      <c r="T1383" s="73"/>
      <c r="U1383" s="73"/>
      <c r="V1383" s="73"/>
      <c r="W1383" s="73"/>
      <c r="X1383" s="73"/>
    </row>
    <row r="1384" spans="1:24" s="68" customFormat="1" x14ac:dyDescent="0.25">
      <c r="A1384" s="71"/>
      <c r="B1384" s="66"/>
      <c r="C1384" s="67"/>
      <c r="D1384" s="66"/>
      <c r="E1384" s="66"/>
      <c r="F1384" s="66"/>
      <c r="I1384" s="69"/>
      <c r="J1384" s="69"/>
      <c r="K1384" s="69"/>
      <c r="L1384" s="70"/>
      <c r="M1384" s="69"/>
      <c r="N1384" s="69"/>
      <c r="Q1384" s="73"/>
      <c r="R1384" s="73"/>
      <c r="S1384" s="73"/>
      <c r="T1384" s="73"/>
      <c r="U1384" s="73"/>
      <c r="V1384" s="73"/>
      <c r="W1384" s="73"/>
      <c r="X1384" s="73"/>
    </row>
    <row r="1385" spans="1:24" s="68" customFormat="1" x14ac:dyDescent="0.25">
      <c r="A1385" s="71"/>
      <c r="B1385" s="66"/>
      <c r="C1385" s="67"/>
      <c r="D1385" s="66"/>
      <c r="E1385" s="66"/>
      <c r="F1385" s="66"/>
      <c r="I1385" s="69"/>
      <c r="J1385" s="69"/>
      <c r="K1385" s="69"/>
      <c r="L1385" s="70"/>
      <c r="M1385" s="69"/>
      <c r="N1385" s="69"/>
      <c r="Q1385" s="73"/>
      <c r="R1385" s="73"/>
      <c r="S1385" s="73"/>
      <c r="T1385" s="73"/>
      <c r="U1385" s="73"/>
      <c r="V1385" s="73"/>
      <c r="W1385" s="73"/>
      <c r="X1385" s="73"/>
    </row>
    <row r="1386" spans="1:24" s="68" customFormat="1" x14ac:dyDescent="0.25">
      <c r="A1386" s="71"/>
      <c r="B1386" s="66"/>
      <c r="C1386" s="67"/>
      <c r="D1386" s="66"/>
      <c r="E1386" s="66"/>
      <c r="F1386" s="66"/>
      <c r="I1386" s="69"/>
      <c r="J1386" s="69"/>
      <c r="K1386" s="69"/>
      <c r="L1386" s="70"/>
      <c r="M1386" s="69"/>
      <c r="N1386" s="69"/>
      <c r="Q1386" s="73"/>
      <c r="R1386" s="73"/>
      <c r="S1386" s="73"/>
      <c r="T1386" s="73"/>
      <c r="U1386" s="73"/>
      <c r="V1386" s="73"/>
      <c r="W1386" s="73"/>
      <c r="X1386" s="73"/>
    </row>
    <row r="1387" spans="1:24" s="68" customFormat="1" x14ac:dyDescent="0.25">
      <c r="A1387" s="71"/>
      <c r="B1387" s="66"/>
      <c r="C1387" s="67"/>
      <c r="D1387" s="66"/>
      <c r="E1387" s="66"/>
      <c r="F1387" s="66"/>
      <c r="I1387" s="69"/>
      <c r="J1387" s="69"/>
      <c r="K1387" s="69"/>
      <c r="L1387" s="70"/>
      <c r="M1387" s="69"/>
      <c r="N1387" s="69"/>
      <c r="Q1387" s="73"/>
      <c r="R1387" s="73"/>
      <c r="S1387" s="73"/>
      <c r="T1387" s="73"/>
      <c r="U1387" s="73"/>
      <c r="V1387" s="73"/>
      <c r="W1387" s="73"/>
      <c r="X1387" s="73"/>
    </row>
    <row r="1388" spans="1:24" s="68" customFormat="1" x14ac:dyDescent="0.25">
      <c r="A1388" s="71"/>
      <c r="B1388" s="66"/>
      <c r="C1388" s="67"/>
      <c r="D1388" s="66"/>
      <c r="E1388" s="66"/>
      <c r="F1388" s="66"/>
      <c r="I1388" s="69"/>
      <c r="J1388" s="69"/>
      <c r="K1388" s="69"/>
      <c r="L1388" s="70"/>
      <c r="M1388" s="69"/>
      <c r="N1388" s="69"/>
      <c r="Q1388" s="73"/>
      <c r="R1388" s="73"/>
      <c r="S1388" s="73"/>
      <c r="T1388" s="73"/>
      <c r="U1388" s="73"/>
      <c r="V1388" s="73"/>
      <c r="W1388" s="73"/>
      <c r="X1388" s="73"/>
    </row>
    <row r="1389" spans="1:24" s="68" customFormat="1" x14ac:dyDescent="0.25">
      <c r="A1389" s="71"/>
      <c r="B1389" s="66"/>
      <c r="C1389" s="67"/>
      <c r="D1389" s="66"/>
      <c r="E1389" s="66"/>
      <c r="F1389" s="66"/>
      <c r="I1389" s="69"/>
      <c r="J1389" s="69"/>
      <c r="K1389" s="69"/>
      <c r="L1389" s="70"/>
      <c r="M1389" s="69"/>
      <c r="N1389" s="69"/>
      <c r="Q1389" s="73"/>
      <c r="R1389" s="73"/>
      <c r="S1389" s="73"/>
      <c r="T1389" s="73"/>
      <c r="U1389" s="73"/>
      <c r="V1389" s="73"/>
      <c r="W1389" s="73"/>
      <c r="X1389" s="73"/>
    </row>
    <row r="1390" spans="1:24" s="68" customFormat="1" x14ac:dyDescent="0.25">
      <c r="A1390" s="71"/>
      <c r="B1390" s="66"/>
      <c r="C1390" s="67"/>
      <c r="D1390" s="66"/>
      <c r="E1390" s="66"/>
      <c r="F1390" s="66"/>
      <c r="I1390" s="69"/>
      <c r="J1390" s="69"/>
      <c r="K1390" s="69"/>
      <c r="L1390" s="70"/>
      <c r="M1390" s="69"/>
      <c r="N1390" s="69"/>
      <c r="Q1390" s="73"/>
      <c r="R1390" s="73"/>
      <c r="S1390" s="73"/>
      <c r="T1390" s="73"/>
      <c r="U1390" s="73"/>
      <c r="V1390" s="73"/>
      <c r="W1390" s="73"/>
      <c r="X1390" s="73"/>
    </row>
    <row r="1391" spans="1:24" s="68" customFormat="1" x14ac:dyDescent="0.25">
      <c r="A1391" s="71"/>
      <c r="B1391" s="66"/>
      <c r="C1391" s="67"/>
      <c r="D1391" s="66"/>
      <c r="E1391" s="66"/>
      <c r="F1391" s="66"/>
      <c r="I1391" s="69"/>
      <c r="J1391" s="69"/>
      <c r="K1391" s="69"/>
      <c r="L1391" s="70"/>
      <c r="M1391" s="69"/>
      <c r="N1391" s="69"/>
      <c r="Q1391" s="73"/>
      <c r="R1391" s="73"/>
      <c r="S1391" s="73"/>
      <c r="T1391" s="73"/>
      <c r="U1391" s="73"/>
      <c r="V1391" s="73"/>
      <c r="W1391" s="73"/>
      <c r="X1391" s="73"/>
    </row>
    <row r="1392" spans="1:24" s="68" customFormat="1" x14ac:dyDescent="0.25">
      <c r="A1392" s="71"/>
      <c r="B1392" s="66"/>
      <c r="C1392" s="67"/>
      <c r="D1392" s="66"/>
      <c r="E1392" s="66"/>
      <c r="F1392" s="66"/>
      <c r="I1392" s="69"/>
      <c r="J1392" s="69"/>
      <c r="K1392" s="69"/>
      <c r="L1392" s="70"/>
      <c r="M1392" s="69"/>
      <c r="N1392" s="69"/>
      <c r="Q1392" s="73"/>
      <c r="R1392" s="73"/>
      <c r="S1392" s="73"/>
      <c r="T1392" s="73"/>
      <c r="U1392" s="73"/>
      <c r="V1392" s="73"/>
      <c r="W1392" s="73"/>
      <c r="X1392" s="73"/>
    </row>
    <row r="1393" spans="1:24" s="68" customFormat="1" x14ac:dyDescent="0.25">
      <c r="A1393" s="71"/>
      <c r="B1393" s="66"/>
      <c r="C1393" s="67"/>
      <c r="D1393" s="66"/>
      <c r="E1393" s="66"/>
      <c r="F1393" s="66"/>
      <c r="I1393" s="69"/>
      <c r="J1393" s="69"/>
      <c r="K1393" s="69"/>
      <c r="L1393" s="70"/>
      <c r="M1393" s="69"/>
      <c r="N1393" s="69"/>
      <c r="Q1393" s="73"/>
      <c r="R1393" s="73"/>
      <c r="S1393" s="73"/>
      <c r="T1393" s="73"/>
      <c r="U1393" s="73"/>
      <c r="V1393" s="73"/>
      <c r="W1393" s="73"/>
      <c r="X1393" s="73"/>
    </row>
    <row r="1394" spans="1:24" s="68" customFormat="1" x14ac:dyDescent="0.25">
      <c r="A1394" s="71"/>
      <c r="B1394" s="66"/>
      <c r="C1394" s="67"/>
      <c r="D1394" s="66"/>
      <c r="E1394" s="66"/>
      <c r="F1394" s="66"/>
      <c r="I1394" s="69"/>
      <c r="J1394" s="69"/>
      <c r="K1394" s="69"/>
      <c r="L1394" s="70"/>
      <c r="M1394" s="69"/>
      <c r="N1394" s="69"/>
      <c r="Q1394" s="73"/>
      <c r="R1394" s="73"/>
      <c r="S1394" s="73"/>
      <c r="T1394" s="73"/>
      <c r="U1394" s="73"/>
      <c r="V1394" s="73"/>
      <c r="W1394" s="73"/>
      <c r="X1394" s="73"/>
    </row>
    <row r="1395" spans="1:24" s="68" customFormat="1" x14ac:dyDescent="0.25">
      <c r="A1395" s="71"/>
      <c r="B1395" s="66"/>
      <c r="C1395" s="67"/>
      <c r="D1395" s="66"/>
      <c r="E1395" s="66"/>
      <c r="F1395" s="66"/>
      <c r="I1395" s="69"/>
      <c r="J1395" s="69"/>
      <c r="K1395" s="69"/>
      <c r="L1395" s="70"/>
      <c r="M1395" s="69"/>
      <c r="N1395" s="69"/>
      <c r="Q1395" s="73"/>
      <c r="R1395" s="73"/>
      <c r="S1395" s="73"/>
      <c r="T1395" s="73"/>
      <c r="U1395" s="73"/>
      <c r="V1395" s="73"/>
      <c r="W1395" s="73"/>
      <c r="X1395" s="73"/>
    </row>
    <row r="1396" spans="1:24" s="68" customFormat="1" x14ac:dyDescent="0.25">
      <c r="A1396" s="71"/>
      <c r="B1396" s="66"/>
      <c r="C1396" s="67"/>
      <c r="D1396" s="66"/>
      <c r="E1396" s="66"/>
      <c r="F1396" s="66"/>
      <c r="I1396" s="69"/>
      <c r="J1396" s="69"/>
      <c r="K1396" s="69"/>
      <c r="L1396" s="70"/>
      <c r="M1396" s="69"/>
      <c r="N1396" s="69"/>
      <c r="Q1396" s="73"/>
      <c r="R1396" s="73"/>
      <c r="S1396" s="73"/>
      <c r="T1396" s="73"/>
      <c r="U1396" s="73"/>
      <c r="V1396" s="73"/>
      <c r="W1396" s="73"/>
      <c r="X1396" s="73"/>
    </row>
    <row r="1397" spans="1:24" s="68" customFormat="1" x14ac:dyDescent="0.25">
      <c r="A1397" s="71"/>
      <c r="B1397" s="66"/>
      <c r="C1397" s="67"/>
      <c r="D1397" s="66"/>
      <c r="E1397" s="66"/>
      <c r="F1397" s="66"/>
      <c r="I1397" s="69"/>
      <c r="J1397" s="69"/>
      <c r="K1397" s="69"/>
      <c r="L1397" s="70"/>
      <c r="M1397" s="69"/>
      <c r="N1397" s="69"/>
      <c r="Q1397" s="73"/>
      <c r="R1397" s="73"/>
      <c r="S1397" s="73"/>
      <c r="T1397" s="73"/>
      <c r="U1397" s="73"/>
      <c r="V1397" s="73"/>
      <c r="W1397" s="73"/>
      <c r="X1397" s="73"/>
    </row>
    <row r="1398" spans="1:24" s="68" customFormat="1" x14ac:dyDescent="0.25">
      <c r="A1398" s="71"/>
      <c r="B1398" s="66"/>
      <c r="C1398" s="67"/>
      <c r="D1398" s="66"/>
      <c r="E1398" s="66"/>
      <c r="F1398" s="66"/>
      <c r="I1398" s="69"/>
      <c r="J1398" s="69"/>
      <c r="K1398" s="69"/>
      <c r="L1398" s="70"/>
      <c r="M1398" s="69"/>
      <c r="N1398" s="69"/>
      <c r="Q1398" s="73"/>
      <c r="R1398" s="73"/>
      <c r="S1398" s="73"/>
      <c r="T1398" s="73"/>
      <c r="U1398" s="73"/>
      <c r="V1398" s="73"/>
      <c r="W1398" s="73"/>
      <c r="X1398" s="73"/>
    </row>
    <row r="1399" spans="1:24" s="68" customFormat="1" x14ac:dyDescent="0.25">
      <c r="A1399" s="71"/>
      <c r="B1399" s="66"/>
      <c r="C1399" s="67"/>
      <c r="D1399" s="66"/>
      <c r="E1399" s="66"/>
      <c r="F1399" s="66"/>
      <c r="I1399" s="69"/>
      <c r="J1399" s="69"/>
      <c r="K1399" s="69"/>
      <c r="L1399" s="70"/>
      <c r="M1399" s="69"/>
      <c r="N1399" s="69"/>
      <c r="Q1399" s="73"/>
      <c r="R1399" s="73"/>
      <c r="S1399" s="73"/>
      <c r="T1399" s="73"/>
      <c r="U1399" s="73"/>
      <c r="V1399" s="73"/>
      <c r="W1399" s="73"/>
      <c r="X1399" s="73"/>
    </row>
    <row r="1400" spans="1:24" s="68" customFormat="1" x14ac:dyDescent="0.25">
      <c r="A1400" s="71"/>
      <c r="B1400" s="66"/>
      <c r="C1400" s="67"/>
      <c r="D1400" s="66"/>
      <c r="E1400" s="66"/>
      <c r="F1400" s="66"/>
      <c r="I1400" s="69"/>
      <c r="J1400" s="69"/>
      <c r="K1400" s="69"/>
      <c r="L1400" s="70"/>
      <c r="M1400" s="69"/>
      <c r="N1400" s="69"/>
      <c r="Q1400" s="73"/>
      <c r="R1400" s="73"/>
      <c r="S1400" s="73"/>
      <c r="T1400" s="73"/>
      <c r="U1400" s="73"/>
      <c r="V1400" s="73"/>
      <c r="W1400" s="73"/>
      <c r="X1400" s="73"/>
    </row>
    <row r="1401" spans="1:24" s="68" customFormat="1" x14ac:dyDescent="0.25">
      <c r="A1401" s="71"/>
      <c r="B1401" s="66"/>
      <c r="C1401" s="67"/>
      <c r="D1401" s="66"/>
      <c r="E1401" s="66"/>
      <c r="F1401" s="66"/>
      <c r="I1401" s="69"/>
      <c r="J1401" s="69"/>
      <c r="K1401" s="69"/>
      <c r="L1401" s="70"/>
      <c r="M1401" s="69"/>
      <c r="N1401" s="69"/>
      <c r="Q1401" s="73"/>
      <c r="R1401" s="73"/>
      <c r="S1401" s="73"/>
      <c r="T1401" s="73"/>
      <c r="U1401" s="73"/>
      <c r="V1401" s="73"/>
      <c r="W1401" s="73"/>
      <c r="X1401" s="73"/>
    </row>
    <row r="1402" spans="1:24" s="68" customFormat="1" x14ac:dyDescent="0.25">
      <c r="A1402" s="71"/>
      <c r="B1402" s="66"/>
      <c r="C1402" s="67"/>
      <c r="D1402" s="66"/>
      <c r="E1402" s="66"/>
      <c r="F1402" s="66"/>
      <c r="I1402" s="69"/>
      <c r="J1402" s="69"/>
      <c r="K1402" s="69"/>
      <c r="L1402" s="70"/>
      <c r="M1402" s="69"/>
      <c r="N1402" s="69"/>
      <c r="Q1402" s="73"/>
      <c r="R1402" s="73"/>
      <c r="S1402" s="73"/>
      <c r="T1402" s="73"/>
      <c r="U1402" s="73"/>
      <c r="V1402" s="73"/>
      <c r="W1402" s="73"/>
      <c r="X1402" s="73"/>
    </row>
    <row r="1403" spans="1:24" s="68" customFormat="1" x14ac:dyDescent="0.25">
      <c r="A1403" s="71"/>
      <c r="B1403" s="66"/>
      <c r="C1403" s="67"/>
      <c r="D1403" s="66"/>
      <c r="E1403" s="66"/>
      <c r="F1403" s="66"/>
      <c r="I1403" s="69"/>
      <c r="J1403" s="69"/>
      <c r="K1403" s="69"/>
      <c r="L1403" s="70"/>
      <c r="M1403" s="69"/>
      <c r="N1403" s="69"/>
      <c r="Q1403" s="73"/>
      <c r="R1403" s="73"/>
      <c r="S1403" s="73"/>
      <c r="T1403" s="73"/>
      <c r="U1403" s="73"/>
      <c r="V1403" s="73"/>
      <c r="W1403" s="73"/>
      <c r="X1403" s="73"/>
    </row>
    <row r="1404" spans="1:24" s="68" customFormat="1" x14ac:dyDescent="0.25">
      <c r="A1404" s="71"/>
      <c r="B1404" s="66"/>
      <c r="C1404" s="67"/>
      <c r="D1404" s="66"/>
      <c r="E1404" s="66"/>
      <c r="F1404" s="66"/>
      <c r="I1404" s="69"/>
      <c r="J1404" s="69"/>
      <c r="K1404" s="69"/>
      <c r="L1404" s="70"/>
      <c r="M1404" s="69"/>
      <c r="N1404" s="69"/>
      <c r="Q1404" s="73"/>
      <c r="R1404" s="73"/>
      <c r="S1404" s="73"/>
      <c r="T1404" s="73"/>
      <c r="U1404" s="73"/>
      <c r="V1404" s="73"/>
      <c r="W1404" s="73"/>
      <c r="X1404" s="73"/>
    </row>
    <row r="1405" spans="1:24" s="68" customFormat="1" x14ac:dyDescent="0.25">
      <c r="A1405" s="71"/>
      <c r="B1405" s="66"/>
      <c r="C1405" s="67"/>
      <c r="D1405" s="66"/>
      <c r="E1405" s="66"/>
      <c r="F1405" s="66"/>
      <c r="I1405" s="69"/>
      <c r="J1405" s="69"/>
      <c r="K1405" s="69"/>
      <c r="L1405" s="70"/>
      <c r="M1405" s="69"/>
      <c r="N1405" s="69"/>
      <c r="Q1405" s="73"/>
      <c r="R1405" s="73"/>
      <c r="S1405" s="73"/>
      <c r="T1405" s="73"/>
      <c r="U1405" s="73"/>
      <c r="V1405" s="73"/>
      <c r="W1405" s="73"/>
      <c r="X1405" s="73"/>
    </row>
    <row r="1406" spans="1:24" s="68" customFormat="1" x14ac:dyDescent="0.25">
      <c r="A1406" s="71"/>
      <c r="B1406" s="66"/>
      <c r="C1406" s="67"/>
      <c r="D1406" s="66"/>
      <c r="E1406" s="66"/>
      <c r="F1406" s="66"/>
      <c r="I1406" s="69"/>
      <c r="J1406" s="69"/>
      <c r="K1406" s="69"/>
      <c r="L1406" s="70"/>
      <c r="M1406" s="69"/>
      <c r="N1406" s="69"/>
      <c r="Q1406" s="73"/>
      <c r="R1406" s="73"/>
      <c r="S1406" s="73"/>
      <c r="T1406" s="73"/>
      <c r="U1406" s="73"/>
      <c r="V1406" s="73"/>
      <c r="W1406" s="73"/>
      <c r="X1406" s="73"/>
    </row>
    <row r="1407" spans="1:24" s="68" customFormat="1" x14ac:dyDescent="0.25">
      <c r="A1407" s="71"/>
      <c r="B1407" s="66"/>
      <c r="C1407" s="67"/>
      <c r="D1407" s="66"/>
      <c r="E1407" s="66"/>
      <c r="F1407" s="66"/>
      <c r="I1407" s="69"/>
      <c r="J1407" s="69"/>
      <c r="K1407" s="69"/>
      <c r="L1407" s="70"/>
      <c r="M1407" s="69"/>
      <c r="N1407" s="69"/>
      <c r="Q1407" s="73"/>
      <c r="R1407" s="73"/>
      <c r="S1407" s="73"/>
      <c r="T1407" s="73"/>
      <c r="U1407" s="73"/>
      <c r="V1407" s="73"/>
      <c r="W1407" s="73"/>
      <c r="X1407" s="73"/>
    </row>
    <row r="1408" spans="1:24" s="68" customFormat="1" x14ac:dyDescent="0.25">
      <c r="A1408" s="71"/>
      <c r="B1408" s="66"/>
      <c r="C1408" s="67"/>
      <c r="D1408" s="66"/>
      <c r="E1408" s="66"/>
      <c r="F1408" s="66"/>
      <c r="I1408" s="69"/>
      <c r="J1408" s="69"/>
      <c r="K1408" s="69"/>
      <c r="L1408" s="70"/>
      <c r="M1408" s="69"/>
      <c r="N1408" s="69"/>
      <c r="Q1408" s="73"/>
      <c r="R1408" s="73"/>
      <c r="S1408" s="73"/>
      <c r="T1408" s="73"/>
      <c r="U1408" s="73"/>
      <c r="V1408" s="73"/>
      <c r="W1408" s="73"/>
      <c r="X1408" s="73"/>
    </row>
    <row r="1409" spans="1:24" s="68" customFormat="1" x14ac:dyDescent="0.25">
      <c r="A1409" s="71"/>
      <c r="B1409" s="66"/>
      <c r="C1409" s="67"/>
      <c r="D1409" s="66"/>
      <c r="E1409" s="66"/>
      <c r="F1409" s="66"/>
      <c r="I1409" s="69"/>
      <c r="J1409" s="69"/>
      <c r="K1409" s="69"/>
      <c r="L1409" s="70"/>
      <c r="M1409" s="69"/>
      <c r="N1409" s="69"/>
      <c r="Q1409" s="73"/>
      <c r="R1409" s="73"/>
      <c r="S1409" s="73"/>
      <c r="T1409" s="73"/>
      <c r="U1409" s="73"/>
      <c r="V1409" s="73"/>
      <c r="W1409" s="73"/>
      <c r="X1409" s="73"/>
    </row>
    <row r="1410" spans="1:24" s="68" customFormat="1" x14ac:dyDescent="0.25">
      <c r="A1410" s="71"/>
      <c r="B1410" s="66"/>
      <c r="C1410" s="67"/>
      <c r="D1410" s="66"/>
      <c r="E1410" s="66"/>
      <c r="F1410" s="66"/>
      <c r="I1410" s="69"/>
      <c r="J1410" s="69"/>
      <c r="K1410" s="69"/>
      <c r="L1410" s="70"/>
      <c r="M1410" s="69"/>
      <c r="N1410" s="69"/>
      <c r="Q1410" s="73"/>
      <c r="R1410" s="73"/>
      <c r="S1410" s="73"/>
      <c r="T1410" s="73"/>
      <c r="U1410" s="73"/>
      <c r="V1410" s="73"/>
      <c r="W1410" s="73"/>
      <c r="X1410" s="73"/>
    </row>
    <row r="1411" spans="1:24" s="68" customFormat="1" x14ac:dyDescent="0.25">
      <c r="A1411" s="71"/>
      <c r="B1411" s="66"/>
      <c r="C1411" s="67"/>
      <c r="D1411" s="66"/>
      <c r="E1411" s="66"/>
      <c r="F1411" s="66"/>
      <c r="I1411" s="69"/>
      <c r="J1411" s="69"/>
      <c r="K1411" s="69"/>
      <c r="L1411" s="70"/>
      <c r="M1411" s="69"/>
      <c r="N1411" s="69"/>
      <c r="Q1411" s="73"/>
      <c r="R1411" s="73"/>
      <c r="S1411" s="73"/>
      <c r="T1411" s="73"/>
      <c r="U1411" s="73"/>
      <c r="V1411" s="73"/>
      <c r="W1411" s="73"/>
      <c r="X1411" s="73"/>
    </row>
    <row r="1412" spans="1:24" s="68" customFormat="1" x14ac:dyDescent="0.25">
      <c r="A1412" s="71"/>
      <c r="B1412" s="66"/>
      <c r="C1412" s="67"/>
      <c r="D1412" s="66"/>
      <c r="E1412" s="66"/>
      <c r="F1412" s="66"/>
      <c r="I1412" s="69"/>
      <c r="J1412" s="69"/>
      <c r="K1412" s="69"/>
      <c r="L1412" s="70"/>
      <c r="M1412" s="69"/>
      <c r="N1412" s="69"/>
      <c r="Q1412" s="73"/>
      <c r="R1412" s="73"/>
      <c r="S1412" s="73"/>
      <c r="T1412" s="73"/>
      <c r="U1412" s="73"/>
      <c r="V1412" s="73"/>
      <c r="W1412" s="73"/>
      <c r="X1412" s="73"/>
    </row>
    <row r="1413" spans="1:24" s="68" customFormat="1" x14ac:dyDescent="0.25">
      <c r="A1413" s="71"/>
      <c r="B1413" s="66"/>
      <c r="C1413" s="67"/>
      <c r="D1413" s="66"/>
      <c r="E1413" s="66"/>
      <c r="F1413" s="66"/>
      <c r="I1413" s="69"/>
      <c r="J1413" s="69"/>
      <c r="K1413" s="69"/>
      <c r="L1413" s="70"/>
      <c r="M1413" s="69"/>
      <c r="N1413" s="69"/>
      <c r="Q1413" s="73"/>
      <c r="R1413" s="73"/>
      <c r="S1413" s="73"/>
      <c r="T1413" s="73"/>
      <c r="U1413" s="73"/>
      <c r="V1413" s="73"/>
      <c r="W1413" s="73"/>
      <c r="X1413" s="73"/>
    </row>
    <row r="1414" spans="1:24" s="68" customFormat="1" x14ac:dyDescent="0.25">
      <c r="A1414" s="71"/>
      <c r="B1414" s="66"/>
      <c r="C1414" s="67"/>
      <c r="D1414" s="66"/>
      <c r="E1414" s="66"/>
      <c r="F1414" s="66"/>
      <c r="I1414" s="69"/>
      <c r="J1414" s="69"/>
      <c r="K1414" s="69"/>
      <c r="L1414" s="70"/>
      <c r="M1414" s="69"/>
      <c r="N1414" s="69"/>
      <c r="Q1414" s="73"/>
      <c r="R1414" s="73"/>
      <c r="S1414" s="73"/>
      <c r="T1414" s="73"/>
      <c r="U1414" s="73"/>
      <c r="V1414" s="73"/>
      <c r="W1414" s="73"/>
      <c r="X1414" s="73"/>
    </row>
    <row r="1415" spans="1:24" s="68" customFormat="1" x14ac:dyDescent="0.25">
      <c r="A1415" s="71"/>
      <c r="B1415" s="66"/>
      <c r="C1415" s="67"/>
      <c r="D1415" s="66"/>
      <c r="E1415" s="66"/>
      <c r="F1415" s="66"/>
      <c r="I1415" s="69"/>
      <c r="J1415" s="69"/>
      <c r="K1415" s="69"/>
      <c r="L1415" s="70"/>
      <c r="M1415" s="69"/>
      <c r="N1415" s="69"/>
      <c r="Q1415" s="73"/>
      <c r="R1415" s="73"/>
      <c r="S1415" s="73"/>
      <c r="T1415" s="73"/>
      <c r="U1415" s="73"/>
      <c r="V1415" s="73"/>
      <c r="W1415" s="73"/>
      <c r="X1415" s="73"/>
    </row>
    <row r="1416" spans="1:24" s="68" customFormat="1" x14ac:dyDescent="0.25">
      <c r="A1416" s="71"/>
      <c r="B1416" s="66"/>
      <c r="C1416" s="67"/>
      <c r="D1416" s="66"/>
      <c r="E1416" s="66"/>
      <c r="F1416" s="66"/>
      <c r="I1416" s="69"/>
      <c r="J1416" s="69"/>
      <c r="K1416" s="69"/>
      <c r="L1416" s="70"/>
      <c r="M1416" s="69"/>
      <c r="N1416" s="69"/>
      <c r="Q1416" s="73"/>
      <c r="R1416" s="73"/>
      <c r="S1416" s="73"/>
      <c r="T1416" s="73"/>
      <c r="U1416" s="73"/>
      <c r="V1416" s="73"/>
      <c r="W1416" s="73"/>
      <c r="X1416" s="73"/>
    </row>
    <row r="1417" spans="1:24" s="68" customFormat="1" x14ac:dyDescent="0.25">
      <c r="A1417" s="71"/>
      <c r="B1417" s="66"/>
      <c r="C1417" s="67"/>
      <c r="D1417" s="66"/>
      <c r="E1417" s="66"/>
      <c r="F1417" s="66"/>
      <c r="I1417" s="69"/>
      <c r="J1417" s="69"/>
      <c r="K1417" s="69"/>
      <c r="L1417" s="70"/>
      <c r="M1417" s="69"/>
      <c r="N1417" s="69"/>
      <c r="Q1417" s="73"/>
      <c r="R1417" s="73"/>
      <c r="S1417" s="73"/>
      <c r="T1417" s="73"/>
      <c r="U1417" s="73"/>
      <c r="V1417" s="73"/>
      <c r="W1417" s="73"/>
      <c r="X1417" s="73"/>
    </row>
    <row r="1418" spans="1:24" s="68" customFormat="1" x14ac:dyDescent="0.25">
      <c r="A1418" s="71"/>
      <c r="B1418" s="66"/>
      <c r="C1418" s="67"/>
      <c r="D1418" s="66"/>
      <c r="E1418" s="66"/>
      <c r="F1418" s="66"/>
      <c r="I1418" s="69"/>
      <c r="J1418" s="69"/>
      <c r="K1418" s="69"/>
      <c r="L1418" s="70"/>
      <c r="M1418" s="69"/>
      <c r="N1418" s="69"/>
      <c r="Q1418" s="73"/>
      <c r="R1418" s="73"/>
      <c r="S1418" s="73"/>
      <c r="T1418" s="73"/>
      <c r="U1418" s="73"/>
      <c r="V1418" s="73"/>
      <c r="W1418" s="73"/>
      <c r="X1418" s="73"/>
    </row>
    <row r="1419" spans="1:24" s="68" customFormat="1" x14ac:dyDescent="0.25">
      <c r="A1419" s="71"/>
      <c r="B1419" s="66"/>
      <c r="C1419" s="67"/>
      <c r="D1419" s="66"/>
      <c r="E1419" s="66"/>
      <c r="F1419" s="66"/>
      <c r="I1419" s="69"/>
      <c r="J1419" s="69"/>
      <c r="K1419" s="69"/>
      <c r="L1419" s="70"/>
      <c r="M1419" s="69"/>
      <c r="N1419" s="69"/>
      <c r="Q1419" s="73"/>
      <c r="R1419" s="73"/>
      <c r="S1419" s="73"/>
      <c r="T1419" s="73"/>
      <c r="U1419" s="73"/>
      <c r="V1419" s="73"/>
      <c r="W1419" s="73"/>
      <c r="X1419" s="73"/>
    </row>
    <row r="1420" spans="1:24" s="68" customFormat="1" x14ac:dyDescent="0.25">
      <c r="A1420" s="71"/>
      <c r="B1420" s="66"/>
      <c r="C1420" s="67"/>
      <c r="D1420" s="66"/>
      <c r="E1420" s="66"/>
      <c r="F1420" s="66"/>
      <c r="I1420" s="69"/>
      <c r="J1420" s="69"/>
      <c r="K1420" s="69"/>
      <c r="L1420" s="70"/>
      <c r="M1420" s="69"/>
      <c r="N1420" s="69"/>
      <c r="Q1420" s="73"/>
      <c r="R1420" s="73"/>
      <c r="S1420" s="73"/>
      <c r="T1420" s="73"/>
      <c r="U1420" s="73"/>
      <c r="V1420" s="73"/>
      <c r="W1420" s="73"/>
      <c r="X1420" s="73"/>
    </row>
    <row r="1421" spans="1:24" s="68" customFormat="1" x14ac:dyDescent="0.25">
      <c r="A1421" s="71"/>
      <c r="B1421" s="66"/>
      <c r="C1421" s="67"/>
      <c r="D1421" s="66"/>
      <c r="E1421" s="66"/>
      <c r="F1421" s="66"/>
      <c r="I1421" s="69"/>
      <c r="J1421" s="69"/>
      <c r="K1421" s="69"/>
      <c r="L1421" s="70"/>
      <c r="M1421" s="69"/>
      <c r="N1421" s="69"/>
      <c r="Q1421" s="73"/>
      <c r="R1421" s="73"/>
      <c r="S1421" s="73"/>
      <c r="T1421" s="73"/>
      <c r="U1421" s="73"/>
      <c r="V1421" s="73"/>
      <c r="W1421" s="73"/>
      <c r="X1421" s="73"/>
    </row>
    <row r="1422" spans="1:24" s="68" customFormat="1" x14ac:dyDescent="0.25">
      <c r="A1422" s="71"/>
      <c r="B1422" s="66"/>
      <c r="C1422" s="67"/>
      <c r="D1422" s="66"/>
      <c r="E1422" s="66"/>
      <c r="F1422" s="66"/>
      <c r="I1422" s="69"/>
      <c r="J1422" s="69"/>
      <c r="K1422" s="69"/>
      <c r="L1422" s="70"/>
      <c r="M1422" s="69"/>
      <c r="N1422" s="69"/>
      <c r="Q1422" s="73"/>
      <c r="R1422" s="73"/>
      <c r="S1422" s="73"/>
      <c r="T1422" s="73"/>
      <c r="U1422" s="73"/>
      <c r="V1422" s="73"/>
      <c r="W1422" s="73"/>
      <c r="X1422" s="73"/>
    </row>
    <row r="1423" spans="1:24" s="68" customFormat="1" x14ac:dyDescent="0.25">
      <c r="A1423" s="71"/>
      <c r="B1423" s="66"/>
      <c r="C1423" s="67"/>
      <c r="D1423" s="66"/>
      <c r="E1423" s="66"/>
      <c r="F1423" s="66"/>
      <c r="I1423" s="69"/>
      <c r="J1423" s="69"/>
      <c r="K1423" s="69"/>
      <c r="L1423" s="70"/>
      <c r="M1423" s="69"/>
      <c r="N1423" s="69"/>
      <c r="Q1423" s="73"/>
      <c r="R1423" s="73"/>
      <c r="S1423" s="73"/>
      <c r="T1423" s="73"/>
      <c r="U1423" s="73"/>
      <c r="V1423" s="73"/>
      <c r="W1423" s="73"/>
      <c r="X1423" s="73"/>
    </row>
    <row r="1424" spans="1:24" s="68" customFormat="1" x14ac:dyDescent="0.25">
      <c r="A1424" s="71"/>
      <c r="B1424" s="66"/>
      <c r="C1424" s="67"/>
      <c r="D1424" s="66"/>
      <c r="E1424" s="66"/>
      <c r="F1424" s="66"/>
      <c r="I1424" s="69"/>
      <c r="J1424" s="69"/>
      <c r="K1424" s="69"/>
      <c r="L1424" s="70"/>
      <c r="M1424" s="69"/>
      <c r="N1424" s="69"/>
      <c r="Q1424" s="73"/>
      <c r="R1424" s="73"/>
      <c r="S1424" s="73"/>
      <c r="T1424" s="73"/>
      <c r="U1424" s="73"/>
      <c r="V1424" s="73"/>
      <c r="W1424" s="73"/>
      <c r="X1424" s="73"/>
    </row>
    <row r="1425" spans="1:24" s="68" customFormat="1" x14ac:dyDescent="0.25">
      <c r="A1425" s="71"/>
      <c r="B1425" s="66"/>
      <c r="C1425" s="67"/>
      <c r="D1425" s="66"/>
      <c r="E1425" s="66"/>
      <c r="F1425" s="66"/>
      <c r="I1425" s="69"/>
      <c r="J1425" s="69"/>
      <c r="K1425" s="69"/>
      <c r="L1425" s="70"/>
      <c r="M1425" s="69"/>
      <c r="N1425" s="69"/>
      <c r="Q1425" s="73"/>
      <c r="R1425" s="73"/>
      <c r="S1425" s="73"/>
      <c r="T1425" s="73"/>
      <c r="U1425" s="73"/>
      <c r="V1425" s="73"/>
      <c r="W1425" s="73"/>
      <c r="X1425" s="73"/>
    </row>
    <row r="1426" spans="1:24" s="68" customFormat="1" x14ac:dyDescent="0.25">
      <c r="A1426" s="71"/>
      <c r="B1426" s="66"/>
      <c r="C1426" s="67"/>
      <c r="D1426" s="66"/>
      <c r="E1426" s="66"/>
      <c r="F1426" s="66"/>
      <c r="I1426" s="69"/>
      <c r="J1426" s="69"/>
      <c r="K1426" s="69"/>
      <c r="L1426" s="70"/>
      <c r="M1426" s="69"/>
      <c r="N1426" s="69"/>
      <c r="Q1426" s="73"/>
      <c r="R1426" s="73"/>
      <c r="S1426" s="73"/>
      <c r="T1426" s="73"/>
      <c r="U1426" s="73"/>
      <c r="V1426" s="73"/>
      <c r="W1426" s="73"/>
      <c r="X1426" s="73"/>
    </row>
    <row r="1427" spans="1:24" s="68" customFormat="1" x14ac:dyDescent="0.25">
      <c r="A1427" s="71"/>
      <c r="B1427" s="66"/>
      <c r="C1427" s="67"/>
      <c r="D1427" s="66"/>
      <c r="E1427" s="66"/>
      <c r="F1427" s="66"/>
      <c r="I1427" s="69"/>
      <c r="J1427" s="69"/>
      <c r="K1427" s="69"/>
      <c r="L1427" s="70"/>
      <c r="M1427" s="69"/>
      <c r="N1427" s="69"/>
      <c r="Q1427" s="73"/>
      <c r="R1427" s="73"/>
      <c r="S1427" s="73"/>
      <c r="T1427" s="73"/>
      <c r="U1427" s="73"/>
      <c r="V1427" s="73"/>
      <c r="W1427" s="73"/>
      <c r="X1427" s="73"/>
    </row>
    <row r="1428" spans="1:24" s="68" customFormat="1" x14ac:dyDescent="0.25">
      <c r="A1428" s="71"/>
      <c r="B1428" s="66"/>
      <c r="C1428" s="67"/>
      <c r="D1428" s="66"/>
      <c r="E1428" s="66"/>
      <c r="F1428" s="66"/>
      <c r="I1428" s="69"/>
      <c r="J1428" s="69"/>
      <c r="K1428" s="69"/>
      <c r="L1428" s="70"/>
      <c r="M1428" s="69"/>
      <c r="N1428" s="69"/>
      <c r="Q1428" s="73"/>
      <c r="R1428" s="73"/>
      <c r="S1428" s="73"/>
      <c r="T1428" s="73"/>
      <c r="U1428" s="73"/>
      <c r="V1428" s="73"/>
      <c r="W1428" s="73"/>
      <c r="X1428" s="73"/>
    </row>
    <row r="1429" spans="1:24" s="68" customFormat="1" x14ac:dyDescent="0.25">
      <c r="A1429" s="71"/>
      <c r="B1429" s="66"/>
      <c r="C1429" s="67"/>
      <c r="D1429" s="66"/>
      <c r="E1429" s="66"/>
      <c r="F1429" s="66"/>
      <c r="I1429" s="69"/>
      <c r="J1429" s="69"/>
      <c r="K1429" s="69"/>
      <c r="L1429" s="70"/>
      <c r="M1429" s="69"/>
      <c r="N1429" s="69"/>
      <c r="Q1429" s="73"/>
      <c r="R1429" s="73"/>
      <c r="S1429" s="73"/>
      <c r="T1429" s="73"/>
      <c r="U1429" s="73"/>
      <c r="V1429" s="73"/>
      <c r="W1429" s="73"/>
      <c r="X1429" s="73"/>
    </row>
    <row r="1430" spans="1:24" s="68" customFormat="1" x14ac:dyDescent="0.25">
      <c r="A1430" s="71"/>
      <c r="B1430" s="66"/>
      <c r="C1430" s="67"/>
      <c r="D1430" s="66"/>
      <c r="E1430" s="66"/>
      <c r="F1430" s="66"/>
      <c r="I1430" s="69"/>
      <c r="J1430" s="69"/>
      <c r="K1430" s="69"/>
      <c r="L1430" s="70"/>
      <c r="M1430" s="69"/>
      <c r="N1430" s="69"/>
      <c r="Q1430" s="73"/>
      <c r="R1430" s="73"/>
      <c r="S1430" s="73"/>
      <c r="T1430" s="73"/>
      <c r="U1430" s="73"/>
      <c r="V1430" s="73"/>
      <c r="W1430" s="73"/>
      <c r="X1430" s="73"/>
    </row>
    <row r="1431" spans="1:24" s="68" customFormat="1" x14ac:dyDescent="0.25">
      <c r="A1431" s="71"/>
      <c r="B1431" s="66"/>
      <c r="C1431" s="67"/>
      <c r="D1431" s="66"/>
      <c r="E1431" s="66"/>
      <c r="F1431" s="66"/>
      <c r="I1431" s="69"/>
      <c r="J1431" s="69"/>
      <c r="K1431" s="69"/>
      <c r="L1431" s="70"/>
      <c r="M1431" s="69"/>
      <c r="N1431" s="69"/>
      <c r="Q1431" s="73"/>
      <c r="R1431" s="73"/>
      <c r="S1431" s="73"/>
      <c r="T1431" s="73"/>
      <c r="U1431" s="73"/>
      <c r="V1431" s="73"/>
      <c r="W1431" s="73"/>
      <c r="X1431" s="73"/>
    </row>
    <row r="1432" spans="1:24" s="68" customFormat="1" x14ac:dyDescent="0.25">
      <c r="A1432" s="71"/>
      <c r="B1432" s="66"/>
      <c r="C1432" s="67"/>
      <c r="D1432" s="66"/>
      <c r="E1432" s="66"/>
      <c r="F1432" s="66"/>
      <c r="I1432" s="69"/>
      <c r="J1432" s="69"/>
      <c r="K1432" s="69"/>
      <c r="L1432" s="70"/>
      <c r="M1432" s="69"/>
      <c r="N1432" s="69"/>
      <c r="Q1432" s="73"/>
      <c r="R1432" s="73"/>
      <c r="S1432" s="73"/>
      <c r="T1432" s="73"/>
      <c r="U1432" s="73"/>
      <c r="V1432" s="73"/>
      <c r="W1432" s="73"/>
      <c r="X1432" s="73"/>
    </row>
    <row r="1433" spans="1:24" s="68" customFormat="1" x14ac:dyDescent="0.25">
      <c r="A1433" s="71"/>
      <c r="B1433" s="66"/>
      <c r="C1433" s="67"/>
      <c r="D1433" s="66"/>
      <c r="E1433" s="66"/>
      <c r="F1433" s="66"/>
      <c r="I1433" s="69"/>
      <c r="J1433" s="69"/>
      <c r="K1433" s="69"/>
      <c r="L1433" s="70"/>
      <c r="M1433" s="69"/>
      <c r="N1433" s="69"/>
      <c r="Q1433" s="73"/>
      <c r="R1433" s="73"/>
      <c r="S1433" s="73"/>
      <c r="T1433" s="73"/>
      <c r="U1433" s="73"/>
      <c r="V1433" s="73"/>
      <c r="W1433" s="73"/>
      <c r="X1433" s="73"/>
    </row>
    <row r="1434" spans="1:24" s="68" customFormat="1" x14ac:dyDescent="0.25">
      <c r="A1434" s="71"/>
      <c r="B1434" s="66"/>
      <c r="C1434" s="67"/>
      <c r="D1434" s="66"/>
      <c r="E1434" s="66"/>
      <c r="F1434" s="66"/>
      <c r="I1434" s="69"/>
      <c r="J1434" s="69"/>
      <c r="K1434" s="69"/>
      <c r="L1434" s="70"/>
      <c r="M1434" s="69"/>
      <c r="N1434" s="69"/>
      <c r="Q1434" s="73"/>
      <c r="R1434" s="73"/>
      <c r="S1434" s="73"/>
      <c r="T1434" s="73"/>
      <c r="U1434" s="73"/>
      <c r="V1434" s="73"/>
      <c r="W1434" s="73"/>
      <c r="X1434" s="73"/>
    </row>
    <row r="1435" spans="1:24" s="68" customFormat="1" x14ac:dyDescent="0.25">
      <c r="A1435" s="71"/>
      <c r="B1435" s="66"/>
      <c r="C1435" s="67"/>
      <c r="D1435" s="66"/>
      <c r="E1435" s="66"/>
      <c r="F1435" s="66"/>
      <c r="I1435" s="69"/>
      <c r="J1435" s="69"/>
      <c r="K1435" s="69"/>
      <c r="L1435" s="70"/>
      <c r="M1435" s="69"/>
      <c r="N1435" s="69"/>
      <c r="Q1435" s="73"/>
      <c r="R1435" s="73"/>
      <c r="S1435" s="73"/>
      <c r="T1435" s="73"/>
      <c r="U1435" s="73"/>
      <c r="V1435" s="73"/>
      <c r="W1435" s="73"/>
      <c r="X1435" s="73"/>
    </row>
    <row r="1436" spans="1:24" s="68" customFormat="1" x14ac:dyDescent="0.25">
      <c r="A1436" s="71"/>
      <c r="B1436" s="66"/>
      <c r="C1436" s="67"/>
      <c r="D1436" s="66"/>
      <c r="E1436" s="66"/>
      <c r="F1436" s="66"/>
      <c r="I1436" s="69"/>
      <c r="J1436" s="69"/>
      <c r="K1436" s="69"/>
      <c r="L1436" s="70"/>
      <c r="M1436" s="69"/>
      <c r="N1436" s="69"/>
      <c r="Q1436" s="73"/>
      <c r="R1436" s="73"/>
      <c r="S1436" s="73"/>
      <c r="T1436" s="73"/>
      <c r="U1436" s="73"/>
      <c r="V1436" s="73"/>
      <c r="W1436" s="73"/>
      <c r="X1436" s="73"/>
    </row>
    <row r="1437" spans="1:24" s="68" customFormat="1" x14ac:dyDescent="0.25">
      <c r="A1437" s="71"/>
      <c r="B1437" s="66"/>
      <c r="C1437" s="67"/>
      <c r="D1437" s="66"/>
      <c r="E1437" s="66"/>
      <c r="F1437" s="66"/>
      <c r="I1437" s="69"/>
      <c r="J1437" s="69"/>
      <c r="K1437" s="69"/>
      <c r="L1437" s="70"/>
      <c r="M1437" s="69"/>
      <c r="N1437" s="69"/>
      <c r="Q1437" s="73"/>
      <c r="R1437" s="73"/>
      <c r="S1437" s="73"/>
      <c r="T1437" s="73"/>
      <c r="U1437" s="73"/>
      <c r="V1437" s="73"/>
      <c r="W1437" s="73"/>
      <c r="X1437" s="73"/>
    </row>
    <row r="1438" spans="1:24" s="68" customFormat="1" x14ac:dyDescent="0.25">
      <c r="A1438" s="71"/>
      <c r="B1438" s="66"/>
      <c r="C1438" s="67"/>
      <c r="D1438" s="66"/>
      <c r="E1438" s="66"/>
      <c r="F1438" s="66"/>
      <c r="I1438" s="69"/>
      <c r="J1438" s="69"/>
      <c r="K1438" s="69"/>
      <c r="L1438" s="70"/>
      <c r="M1438" s="69"/>
      <c r="N1438" s="69"/>
      <c r="Q1438" s="73"/>
      <c r="R1438" s="73"/>
      <c r="S1438" s="73"/>
      <c r="T1438" s="73"/>
      <c r="U1438" s="73"/>
      <c r="V1438" s="73"/>
      <c r="W1438" s="73"/>
      <c r="X1438" s="73"/>
    </row>
    <row r="1439" spans="1:24" s="68" customFormat="1" x14ac:dyDescent="0.25">
      <c r="A1439" s="71"/>
      <c r="B1439" s="66"/>
      <c r="C1439" s="67"/>
      <c r="D1439" s="66"/>
      <c r="E1439" s="66"/>
      <c r="F1439" s="66"/>
      <c r="I1439" s="69"/>
      <c r="J1439" s="69"/>
      <c r="K1439" s="69"/>
      <c r="L1439" s="70"/>
      <c r="M1439" s="69"/>
      <c r="N1439" s="69"/>
      <c r="Q1439" s="73"/>
      <c r="R1439" s="73"/>
      <c r="S1439" s="73"/>
      <c r="T1439" s="73"/>
      <c r="U1439" s="73"/>
      <c r="V1439" s="73"/>
      <c r="W1439" s="73"/>
      <c r="X1439" s="73"/>
    </row>
    <row r="1440" spans="1:24" s="68" customFormat="1" x14ac:dyDescent="0.25">
      <c r="A1440" s="71"/>
      <c r="B1440" s="66"/>
      <c r="C1440" s="67"/>
      <c r="D1440" s="66"/>
      <c r="E1440" s="66"/>
      <c r="F1440" s="66"/>
      <c r="I1440" s="69"/>
      <c r="J1440" s="69"/>
      <c r="K1440" s="69"/>
      <c r="L1440" s="70"/>
      <c r="M1440" s="69"/>
      <c r="N1440" s="69"/>
      <c r="Q1440" s="73"/>
      <c r="R1440" s="73"/>
      <c r="S1440" s="73"/>
      <c r="T1440" s="73"/>
      <c r="U1440" s="73"/>
      <c r="V1440" s="73"/>
      <c r="W1440" s="73"/>
      <c r="X1440" s="73"/>
    </row>
    <row r="1441" spans="1:24" s="68" customFormat="1" x14ac:dyDescent="0.25">
      <c r="A1441" s="71"/>
      <c r="B1441" s="66"/>
      <c r="C1441" s="67"/>
      <c r="D1441" s="66"/>
      <c r="E1441" s="66"/>
      <c r="F1441" s="66"/>
      <c r="I1441" s="69"/>
      <c r="J1441" s="69"/>
      <c r="K1441" s="69"/>
      <c r="L1441" s="70"/>
      <c r="M1441" s="69"/>
      <c r="N1441" s="69"/>
      <c r="Q1441" s="73"/>
      <c r="R1441" s="73"/>
      <c r="S1441" s="73"/>
      <c r="T1441" s="73"/>
      <c r="U1441" s="73"/>
      <c r="V1441" s="73"/>
      <c r="W1441" s="73"/>
      <c r="X1441" s="73"/>
    </row>
    <row r="1442" spans="1:24" s="68" customFormat="1" x14ac:dyDescent="0.25">
      <c r="A1442" s="71"/>
      <c r="B1442" s="66"/>
      <c r="C1442" s="67"/>
      <c r="D1442" s="66"/>
      <c r="E1442" s="66"/>
      <c r="F1442" s="66"/>
      <c r="I1442" s="69"/>
      <c r="J1442" s="69"/>
      <c r="K1442" s="69"/>
      <c r="L1442" s="70"/>
      <c r="M1442" s="69"/>
      <c r="N1442" s="69"/>
      <c r="Q1442" s="73"/>
      <c r="R1442" s="73"/>
      <c r="S1442" s="73"/>
      <c r="T1442" s="73"/>
      <c r="U1442" s="73"/>
      <c r="V1442" s="73"/>
      <c r="W1442" s="73"/>
      <c r="X1442" s="73"/>
    </row>
    <row r="1443" spans="1:24" s="68" customFormat="1" x14ac:dyDescent="0.25">
      <c r="A1443" s="71"/>
      <c r="B1443" s="66"/>
      <c r="C1443" s="67"/>
      <c r="D1443" s="66"/>
      <c r="E1443" s="66"/>
      <c r="F1443" s="66"/>
      <c r="I1443" s="69"/>
      <c r="J1443" s="69"/>
      <c r="K1443" s="69"/>
      <c r="L1443" s="70"/>
      <c r="M1443" s="69"/>
      <c r="N1443" s="69"/>
      <c r="Q1443" s="73"/>
      <c r="R1443" s="73"/>
      <c r="S1443" s="73"/>
      <c r="T1443" s="73"/>
      <c r="U1443" s="73"/>
      <c r="V1443" s="73"/>
      <c r="W1443" s="73"/>
      <c r="X1443" s="73"/>
    </row>
    <row r="1444" spans="1:24" s="68" customFormat="1" x14ac:dyDescent="0.25">
      <c r="A1444" s="71"/>
      <c r="B1444" s="66"/>
      <c r="C1444" s="67"/>
      <c r="D1444" s="66"/>
      <c r="E1444" s="66"/>
      <c r="F1444" s="66"/>
      <c r="I1444" s="69"/>
      <c r="J1444" s="69"/>
      <c r="K1444" s="69"/>
      <c r="L1444" s="70"/>
      <c r="M1444" s="69"/>
      <c r="N1444" s="69"/>
      <c r="Q1444" s="73"/>
      <c r="R1444" s="73"/>
      <c r="S1444" s="73"/>
      <c r="T1444" s="73"/>
      <c r="U1444" s="73"/>
      <c r="V1444" s="73"/>
      <c r="W1444" s="73"/>
      <c r="X1444" s="73"/>
    </row>
    <row r="1445" spans="1:24" s="68" customFormat="1" x14ac:dyDescent="0.25">
      <c r="A1445" s="71"/>
      <c r="B1445" s="66"/>
      <c r="C1445" s="67"/>
      <c r="D1445" s="66"/>
      <c r="E1445" s="66"/>
      <c r="F1445" s="66"/>
      <c r="I1445" s="69"/>
      <c r="J1445" s="69"/>
      <c r="K1445" s="69"/>
      <c r="L1445" s="70"/>
      <c r="M1445" s="69"/>
      <c r="N1445" s="69"/>
      <c r="Q1445" s="73"/>
      <c r="R1445" s="73"/>
      <c r="S1445" s="73"/>
      <c r="T1445" s="73"/>
      <c r="U1445" s="73"/>
      <c r="V1445" s="73"/>
      <c r="W1445" s="73"/>
      <c r="X1445" s="73"/>
    </row>
    <row r="1446" spans="1:24" s="68" customFormat="1" x14ac:dyDescent="0.25">
      <c r="A1446" s="71"/>
      <c r="B1446" s="66"/>
      <c r="C1446" s="67"/>
      <c r="D1446" s="66"/>
      <c r="E1446" s="66"/>
      <c r="F1446" s="66"/>
      <c r="I1446" s="69"/>
      <c r="J1446" s="69"/>
      <c r="K1446" s="69"/>
      <c r="L1446" s="70"/>
      <c r="M1446" s="69"/>
      <c r="N1446" s="69"/>
      <c r="Q1446" s="73"/>
      <c r="R1446" s="73"/>
      <c r="S1446" s="73"/>
      <c r="T1446" s="73"/>
      <c r="U1446" s="73"/>
      <c r="V1446" s="73"/>
      <c r="W1446" s="73"/>
      <c r="X1446" s="73"/>
    </row>
    <row r="1447" spans="1:24" s="68" customFormat="1" x14ac:dyDescent="0.25">
      <c r="A1447" s="71"/>
      <c r="B1447" s="66"/>
      <c r="C1447" s="67"/>
      <c r="D1447" s="66"/>
      <c r="E1447" s="66"/>
      <c r="F1447" s="66"/>
      <c r="I1447" s="69"/>
      <c r="J1447" s="69"/>
      <c r="K1447" s="69"/>
      <c r="L1447" s="70"/>
      <c r="M1447" s="69"/>
      <c r="N1447" s="69"/>
      <c r="Q1447" s="73"/>
      <c r="R1447" s="73"/>
      <c r="S1447" s="73"/>
      <c r="T1447" s="73"/>
      <c r="U1447" s="73"/>
      <c r="V1447" s="73"/>
      <c r="W1447" s="73"/>
      <c r="X1447" s="73"/>
    </row>
    <row r="1448" spans="1:24" s="68" customFormat="1" x14ac:dyDescent="0.25">
      <c r="A1448" s="71"/>
      <c r="B1448" s="66"/>
      <c r="C1448" s="67"/>
      <c r="D1448" s="66"/>
      <c r="E1448" s="66"/>
      <c r="F1448" s="66"/>
      <c r="I1448" s="69"/>
      <c r="J1448" s="69"/>
      <c r="K1448" s="69"/>
      <c r="L1448" s="70"/>
      <c r="M1448" s="69"/>
      <c r="N1448" s="69"/>
      <c r="Q1448" s="73"/>
      <c r="R1448" s="73"/>
      <c r="S1448" s="73"/>
      <c r="T1448" s="73"/>
      <c r="U1448" s="73"/>
      <c r="V1448" s="73"/>
      <c r="W1448" s="73"/>
      <c r="X1448" s="73"/>
    </row>
    <row r="1449" spans="1:24" s="68" customFormat="1" x14ac:dyDescent="0.25">
      <c r="A1449" s="71"/>
      <c r="B1449" s="66"/>
      <c r="C1449" s="67"/>
      <c r="D1449" s="66"/>
      <c r="E1449" s="66"/>
      <c r="F1449" s="66"/>
      <c r="I1449" s="69"/>
      <c r="J1449" s="69"/>
      <c r="K1449" s="69"/>
      <c r="L1449" s="70"/>
      <c r="M1449" s="69"/>
      <c r="N1449" s="69"/>
      <c r="Q1449" s="73"/>
      <c r="R1449" s="73"/>
      <c r="S1449" s="73"/>
      <c r="T1449" s="73"/>
      <c r="U1449" s="73"/>
      <c r="V1449" s="73"/>
      <c r="W1449" s="73"/>
      <c r="X1449" s="73"/>
    </row>
    <row r="1450" spans="1:24" s="68" customFormat="1" x14ac:dyDescent="0.25">
      <c r="A1450" s="71"/>
      <c r="B1450" s="66"/>
      <c r="C1450" s="67"/>
      <c r="D1450" s="66"/>
      <c r="E1450" s="66"/>
      <c r="F1450" s="66"/>
      <c r="I1450" s="69"/>
      <c r="J1450" s="69"/>
      <c r="K1450" s="69"/>
      <c r="L1450" s="70"/>
      <c r="M1450" s="69"/>
      <c r="N1450" s="69"/>
      <c r="Q1450" s="73"/>
      <c r="R1450" s="73"/>
      <c r="S1450" s="73"/>
      <c r="T1450" s="73"/>
      <c r="U1450" s="73"/>
      <c r="V1450" s="73"/>
      <c r="W1450" s="73"/>
      <c r="X1450" s="73"/>
    </row>
    <row r="1451" spans="1:24" s="68" customFormat="1" x14ac:dyDescent="0.25">
      <c r="A1451" s="71"/>
      <c r="B1451" s="66"/>
      <c r="C1451" s="67"/>
      <c r="D1451" s="66"/>
      <c r="E1451" s="66"/>
      <c r="F1451" s="66"/>
      <c r="I1451" s="69"/>
      <c r="J1451" s="69"/>
      <c r="K1451" s="69"/>
      <c r="L1451" s="70"/>
      <c r="M1451" s="69"/>
      <c r="N1451" s="69"/>
      <c r="Q1451" s="73"/>
      <c r="R1451" s="73"/>
      <c r="S1451" s="73"/>
      <c r="T1451" s="73"/>
      <c r="U1451" s="73"/>
      <c r="V1451" s="73"/>
      <c r="W1451" s="73"/>
      <c r="X1451" s="73"/>
    </row>
    <row r="1452" spans="1:24" s="68" customFormat="1" x14ac:dyDescent="0.25">
      <c r="A1452" s="71"/>
      <c r="B1452" s="66"/>
      <c r="C1452" s="67"/>
      <c r="D1452" s="66"/>
      <c r="E1452" s="66"/>
      <c r="F1452" s="66"/>
      <c r="I1452" s="69"/>
      <c r="J1452" s="69"/>
      <c r="K1452" s="69"/>
      <c r="L1452" s="70"/>
      <c r="M1452" s="69"/>
      <c r="N1452" s="69"/>
      <c r="Q1452" s="73"/>
      <c r="R1452" s="73"/>
      <c r="S1452" s="73"/>
      <c r="T1452" s="73"/>
      <c r="U1452" s="73"/>
      <c r="V1452" s="73"/>
      <c r="W1452" s="73"/>
      <c r="X1452" s="73"/>
    </row>
    <row r="1453" spans="1:24" s="68" customFormat="1" x14ac:dyDescent="0.25">
      <c r="A1453" s="71"/>
      <c r="B1453" s="66"/>
      <c r="C1453" s="67"/>
      <c r="D1453" s="66"/>
      <c r="E1453" s="66"/>
      <c r="F1453" s="66"/>
      <c r="I1453" s="69"/>
      <c r="J1453" s="69"/>
      <c r="K1453" s="69"/>
      <c r="L1453" s="70"/>
      <c r="M1453" s="69"/>
      <c r="N1453" s="69"/>
      <c r="Q1453" s="73"/>
      <c r="R1453" s="73"/>
      <c r="S1453" s="73"/>
      <c r="T1453" s="73"/>
      <c r="U1453" s="73"/>
      <c r="V1453" s="73"/>
      <c r="W1453" s="73"/>
      <c r="X1453" s="73"/>
    </row>
    <row r="1454" spans="1:24" s="68" customFormat="1" x14ac:dyDescent="0.25">
      <c r="A1454" s="71"/>
      <c r="B1454" s="66"/>
      <c r="C1454" s="67"/>
      <c r="D1454" s="66"/>
      <c r="E1454" s="66"/>
      <c r="F1454" s="66"/>
      <c r="I1454" s="69"/>
      <c r="J1454" s="69"/>
      <c r="K1454" s="69"/>
      <c r="L1454" s="70"/>
      <c r="M1454" s="69"/>
      <c r="N1454" s="69"/>
      <c r="Q1454" s="73"/>
      <c r="R1454" s="73"/>
      <c r="S1454" s="73"/>
      <c r="T1454" s="73"/>
      <c r="U1454" s="73"/>
      <c r="V1454" s="73"/>
      <c r="W1454" s="73"/>
      <c r="X1454" s="73"/>
    </row>
    <row r="1455" spans="1:24" s="68" customFormat="1" x14ac:dyDescent="0.25">
      <c r="A1455" s="71"/>
      <c r="B1455" s="66"/>
      <c r="C1455" s="67"/>
      <c r="D1455" s="66"/>
      <c r="E1455" s="66"/>
      <c r="F1455" s="66"/>
      <c r="I1455" s="69"/>
      <c r="J1455" s="69"/>
      <c r="K1455" s="69"/>
      <c r="L1455" s="70"/>
      <c r="M1455" s="69"/>
      <c r="N1455" s="69"/>
      <c r="Q1455" s="73"/>
      <c r="R1455" s="73"/>
      <c r="S1455" s="73"/>
      <c r="T1455" s="73"/>
      <c r="U1455" s="73"/>
      <c r="V1455" s="73"/>
      <c r="W1455" s="73"/>
      <c r="X1455" s="73"/>
    </row>
    <row r="1456" spans="1:24" s="68" customFormat="1" x14ac:dyDescent="0.25">
      <c r="A1456" s="71"/>
      <c r="B1456" s="66"/>
      <c r="C1456" s="67"/>
      <c r="D1456" s="66"/>
      <c r="E1456" s="66"/>
      <c r="F1456" s="66"/>
      <c r="I1456" s="69"/>
      <c r="J1456" s="69"/>
      <c r="K1456" s="69"/>
      <c r="L1456" s="70"/>
      <c r="M1456" s="69"/>
      <c r="N1456" s="69"/>
      <c r="Q1456" s="73"/>
      <c r="R1456" s="73"/>
      <c r="S1456" s="73"/>
      <c r="T1456" s="73"/>
      <c r="U1456" s="73"/>
      <c r="V1456" s="73"/>
      <c r="W1456" s="73"/>
      <c r="X1456" s="73"/>
    </row>
    <row r="1457" spans="1:24" s="68" customFormat="1" x14ac:dyDescent="0.25">
      <c r="A1457" s="71"/>
      <c r="B1457" s="66"/>
      <c r="C1457" s="67"/>
      <c r="D1457" s="66"/>
      <c r="E1457" s="66"/>
      <c r="F1457" s="66"/>
      <c r="I1457" s="69"/>
      <c r="J1457" s="69"/>
      <c r="K1457" s="69"/>
      <c r="L1457" s="70"/>
      <c r="M1457" s="69"/>
      <c r="N1457" s="69"/>
      <c r="Q1457" s="73"/>
      <c r="R1457" s="73"/>
      <c r="S1457" s="73"/>
      <c r="T1457" s="73"/>
      <c r="U1457" s="73"/>
      <c r="V1457" s="73"/>
      <c r="W1457" s="73"/>
      <c r="X1457" s="73"/>
    </row>
    <row r="1458" spans="1:24" s="68" customFormat="1" x14ac:dyDescent="0.25">
      <c r="A1458" s="71"/>
      <c r="B1458" s="66"/>
      <c r="C1458" s="67"/>
      <c r="D1458" s="66"/>
      <c r="E1458" s="66"/>
      <c r="F1458" s="66"/>
      <c r="I1458" s="69"/>
      <c r="J1458" s="69"/>
      <c r="K1458" s="69"/>
      <c r="L1458" s="70"/>
      <c r="M1458" s="69"/>
      <c r="N1458" s="69"/>
      <c r="Q1458" s="73"/>
      <c r="R1458" s="73"/>
      <c r="S1458" s="73"/>
      <c r="T1458" s="73"/>
      <c r="U1458" s="73"/>
      <c r="V1458" s="73"/>
      <c r="W1458" s="73"/>
      <c r="X1458" s="73"/>
    </row>
    <row r="1459" spans="1:24" s="68" customFormat="1" x14ac:dyDescent="0.25">
      <c r="A1459" s="71"/>
      <c r="B1459" s="66"/>
      <c r="C1459" s="67"/>
      <c r="D1459" s="66"/>
      <c r="E1459" s="66"/>
      <c r="F1459" s="66"/>
      <c r="I1459" s="69"/>
      <c r="J1459" s="69"/>
      <c r="K1459" s="69"/>
      <c r="L1459" s="70"/>
      <c r="M1459" s="69"/>
      <c r="N1459" s="69"/>
      <c r="Q1459" s="73"/>
      <c r="R1459" s="73"/>
      <c r="S1459" s="73"/>
      <c r="T1459" s="73"/>
      <c r="U1459" s="73"/>
      <c r="V1459" s="73"/>
      <c r="W1459" s="73"/>
      <c r="X1459" s="73"/>
    </row>
    <row r="1460" spans="1:24" s="68" customFormat="1" x14ac:dyDescent="0.25">
      <c r="A1460" s="71"/>
      <c r="B1460" s="66"/>
      <c r="C1460" s="67"/>
      <c r="D1460" s="66"/>
      <c r="E1460" s="66"/>
      <c r="F1460" s="66"/>
      <c r="I1460" s="69"/>
      <c r="J1460" s="69"/>
      <c r="K1460" s="69"/>
      <c r="L1460" s="70"/>
      <c r="M1460" s="69"/>
      <c r="N1460" s="69"/>
      <c r="Q1460" s="73"/>
      <c r="R1460" s="73"/>
      <c r="S1460" s="73"/>
      <c r="T1460" s="73"/>
      <c r="U1460" s="73"/>
      <c r="V1460" s="73"/>
      <c r="W1460" s="73"/>
      <c r="X1460" s="73"/>
    </row>
    <row r="1461" spans="1:24" s="68" customFormat="1" x14ac:dyDescent="0.25">
      <c r="A1461" s="71"/>
      <c r="B1461" s="66"/>
      <c r="C1461" s="67"/>
      <c r="D1461" s="66"/>
      <c r="E1461" s="66"/>
      <c r="F1461" s="66"/>
      <c r="I1461" s="69"/>
      <c r="J1461" s="69"/>
      <c r="K1461" s="69"/>
      <c r="L1461" s="70"/>
      <c r="M1461" s="69"/>
      <c r="N1461" s="69"/>
      <c r="Q1461" s="73"/>
      <c r="R1461" s="73"/>
      <c r="S1461" s="73"/>
      <c r="T1461" s="73"/>
      <c r="U1461" s="73"/>
      <c r="V1461" s="73"/>
      <c r="W1461" s="73"/>
      <c r="X1461" s="73"/>
    </row>
    <row r="1462" spans="1:24" s="68" customFormat="1" x14ac:dyDescent="0.25">
      <c r="A1462" s="71"/>
      <c r="B1462" s="66"/>
      <c r="C1462" s="67"/>
      <c r="D1462" s="66"/>
      <c r="E1462" s="66"/>
      <c r="F1462" s="66"/>
      <c r="I1462" s="69"/>
      <c r="J1462" s="69"/>
      <c r="K1462" s="69"/>
      <c r="L1462" s="70"/>
      <c r="M1462" s="69"/>
      <c r="N1462" s="69"/>
      <c r="Q1462" s="73"/>
      <c r="R1462" s="73"/>
      <c r="S1462" s="73"/>
      <c r="T1462" s="73"/>
      <c r="U1462" s="73"/>
      <c r="V1462" s="73"/>
      <c r="W1462" s="73"/>
      <c r="X1462" s="73"/>
    </row>
    <row r="1463" spans="1:24" s="68" customFormat="1" x14ac:dyDescent="0.25">
      <c r="A1463" s="71"/>
      <c r="B1463" s="66"/>
      <c r="C1463" s="67"/>
      <c r="D1463" s="66"/>
      <c r="E1463" s="66"/>
      <c r="F1463" s="66"/>
      <c r="I1463" s="69"/>
      <c r="J1463" s="69"/>
      <c r="K1463" s="69"/>
      <c r="L1463" s="70"/>
      <c r="M1463" s="69"/>
      <c r="N1463" s="69"/>
      <c r="Q1463" s="73"/>
      <c r="R1463" s="73"/>
      <c r="S1463" s="73"/>
      <c r="T1463" s="73"/>
      <c r="U1463" s="73"/>
      <c r="V1463" s="73"/>
      <c r="W1463" s="73"/>
      <c r="X1463" s="73"/>
    </row>
    <row r="1464" spans="1:24" s="68" customFormat="1" x14ac:dyDescent="0.25">
      <c r="A1464" s="71"/>
      <c r="B1464" s="66"/>
      <c r="C1464" s="67"/>
      <c r="D1464" s="66"/>
      <c r="E1464" s="66"/>
      <c r="F1464" s="66"/>
      <c r="I1464" s="69"/>
      <c r="J1464" s="69"/>
      <c r="K1464" s="69"/>
      <c r="L1464" s="70"/>
      <c r="M1464" s="69"/>
      <c r="N1464" s="69"/>
      <c r="Q1464" s="73"/>
      <c r="R1464" s="73"/>
      <c r="S1464" s="73"/>
      <c r="T1464" s="73"/>
      <c r="U1464" s="73"/>
      <c r="V1464" s="73"/>
      <c r="W1464" s="73"/>
      <c r="X1464" s="73"/>
    </row>
    <row r="1465" spans="1:24" s="68" customFormat="1" x14ac:dyDescent="0.25">
      <c r="A1465" s="71"/>
      <c r="B1465" s="66"/>
      <c r="C1465" s="67"/>
      <c r="D1465" s="66"/>
      <c r="E1465" s="66"/>
      <c r="F1465" s="66"/>
      <c r="I1465" s="69"/>
      <c r="J1465" s="69"/>
      <c r="K1465" s="69"/>
      <c r="L1465" s="70"/>
      <c r="M1465" s="69"/>
      <c r="N1465" s="69"/>
      <c r="Q1465" s="73"/>
      <c r="R1465" s="73"/>
      <c r="S1465" s="73"/>
      <c r="T1465" s="73"/>
      <c r="U1465" s="73"/>
      <c r="V1465" s="73"/>
      <c r="W1465" s="73"/>
      <c r="X1465" s="73"/>
    </row>
    <row r="1466" spans="1:24" s="68" customFormat="1" x14ac:dyDescent="0.25">
      <c r="A1466" s="71"/>
      <c r="B1466" s="66"/>
      <c r="C1466" s="67"/>
      <c r="D1466" s="66"/>
      <c r="E1466" s="66"/>
      <c r="F1466" s="66"/>
      <c r="I1466" s="69"/>
      <c r="J1466" s="69"/>
      <c r="K1466" s="69"/>
      <c r="L1466" s="70"/>
      <c r="M1466" s="69"/>
      <c r="N1466" s="69"/>
      <c r="Q1466" s="73"/>
      <c r="R1466" s="73"/>
      <c r="S1466" s="73"/>
      <c r="T1466" s="73"/>
      <c r="U1466" s="73"/>
      <c r="V1466" s="73"/>
      <c r="W1466" s="73"/>
      <c r="X1466" s="73"/>
    </row>
    <row r="1467" spans="1:24" s="68" customFormat="1" x14ac:dyDescent="0.25">
      <c r="A1467" s="71"/>
      <c r="B1467" s="66"/>
      <c r="C1467" s="67"/>
      <c r="D1467" s="66"/>
      <c r="E1467" s="66"/>
      <c r="F1467" s="66"/>
      <c r="I1467" s="69"/>
      <c r="J1467" s="69"/>
      <c r="K1467" s="69"/>
      <c r="L1467" s="70"/>
      <c r="M1467" s="69"/>
      <c r="N1467" s="69"/>
      <c r="Q1467" s="73"/>
      <c r="R1467" s="73"/>
      <c r="S1467" s="73"/>
      <c r="T1467" s="73"/>
      <c r="U1467" s="73"/>
      <c r="V1467" s="73"/>
      <c r="W1467" s="73"/>
      <c r="X1467" s="73"/>
    </row>
    <row r="1468" spans="1:24" s="68" customFormat="1" x14ac:dyDescent="0.25">
      <c r="A1468" s="71"/>
      <c r="B1468" s="66"/>
      <c r="C1468" s="67"/>
      <c r="D1468" s="66"/>
      <c r="E1468" s="66"/>
      <c r="F1468" s="66"/>
      <c r="I1468" s="69"/>
      <c r="J1468" s="69"/>
      <c r="K1468" s="69"/>
      <c r="L1468" s="70"/>
      <c r="M1468" s="69"/>
      <c r="N1468" s="69"/>
      <c r="Q1468" s="73"/>
      <c r="R1468" s="73"/>
      <c r="S1468" s="73"/>
      <c r="T1468" s="73"/>
      <c r="U1468" s="73"/>
      <c r="V1468" s="73"/>
      <c r="W1468" s="73"/>
      <c r="X1468" s="73"/>
    </row>
    <row r="1469" spans="1:24" s="68" customFormat="1" x14ac:dyDescent="0.25">
      <c r="A1469" s="71"/>
      <c r="B1469" s="66"/>
      <c r="C1469" s="67"/>
      <c r="D1469" s="66"/>
      <c r="E1469" s="66"/>
      <c r="F1469" s="66"/>
      <c r="I1469" s="69"/>
      <c r="J1469" s="69"/>
      <c r="K1469" s="69"/>
      <c r="L1469" s="70"/>
      <c r="M1469" s="69"/>
      <c r="N1469" s="69"/>
      <c r="Q1469" s="73"/>
      <c r="R1469" s="73"/>
      <c r="S1469" s="73"/>
      <c r="T1469" s="73"/>
      <c r="U1469" s="73"/>
      <c r="V1469" s="73"/>
      <c r="W1469" s="73"/>
      <c r="X1469" s="73"/>
    </row>
    <row r="1470" spans="1:24" s="68" customFormat="1" x14ac:dyDescent="0.25">
      <c r="A1470" s="71"/>
      <c r="B1470" s="66"/>
      <c r="C1470" s="67"/>
      <c r="D1470" s="66"/>
      <c r="E1470" s="66"/>
      <c r="F1470" s="66"/>
      <c r="I1470" s="69"/>
      <c r="J1470" s="69"/>
      <c r="K1470" s="69"/>
      <c r="L1470" s="70"/>
      <c r="M1470" s="69"/>
      <c r="N1470" s="69"/>
      <c r="Q1470" s="73"/>
      <c r="R1470" s="73"/>
      <c r="S1470" s="73"/>
      <c r="T1470" s="73"/>
      <c r="U1470" s="73"/>
      <c r="V1470" s="73"/>
      <c r="W1470" s="73"/>
      <c r="X1470" s="73"/>
    </row>
    <row r="1471" spans="1:24" s="68" customFormat="1" x14ac:dyDescent="0.25">
      <c r="A1471" s="71"/>
      <c r="B1471" s="66"/>
      <c r="C1471" s="67"/>
      <c r="D1471" s="66"/>
      <c r="E1471" s="66"/>
      <c r="F1471" s="66"/>
      <c r="I1471" s="69"/>
      <c r="J1471" s="69"/>
      <c r="K1471" s="69"/>
      <c r="L1471" s="70"/>
      <c r="M1471" s="69"/>
      <c r="N1471" s="69"/>
      <c r="Q1471" s="73"/>
      <c r="R1471" s="73"/>
      <c r="S1471" s="73"/>
      <c r="T1471" s="73"/>
      <c r="U1471" s="73"/>
      <c r="V1471" s="73"/>
      <c r="W1471" s="73"/>
      <c r="X1471" s="73"/>
    </row>
    <row r="1472" spans="1:24" s="68" customFormat="1" x14ac:dyDescent="0.25">
      <c r="A1472" s="71"/>
      <c r="B1472" s="66"/>
      <c r="C1472" s="67"/>
      <c r="D1472" s="66"/>
      <c r="E1472" s="66"/>
      <c r="F1472" s="66"/>
      <c r="I1472" s="69"/>
      <c r="J1472" s="69"/>
      <c r="K1472" s="69"/>
      <c r="L1472" s="70"/>
      <c r="M1472" s="69"/>
      <c r="N1472" s="69"/>
      <c r="Q1472" s="73"/>
      <c r="R1472" s="73"/>
      <c r="S1472" s="73"/>
      <c r="T1472" s="73"/>
      <c r="U1472" s="73"/>
      <c r="V1472" s="73"/>
      <c r="W1472" s="73"/>
      <c r="X1472" s="73"/>
    </row>
    <row r="1473" spans="1:24" s="68" customFormat="1" x14ac:dyDescent="0.25">
      <c r="A1473" s="71"/>
      <c r="B1473" s="66"/>
      <c r="C1473" s="67"/>
      <c r="D1473" s="66"/>
      <c r="E1473" s="66"/>
      <c r="F1473" s="66"/>
      <c r="I1473" s="69"/>
      <c r="J1473" s="69"/>
      <c r="K1473" s="69"/>
      <c r="L1473" s="70"/>
      <c r="M1473" s="69"/>
      <c r="N1473" s="69"/>
      <c r="Q1473" s="73"/>
      <c r="R1473" s="73"/>
      <c r="S1473" s="73"/>
      <c r="T1473" s="73"/>
      <c r="U1473" s="73"/>
      <c r="V1473" s="73"/>
      <c r="W1473" s="73"/>
      <c r="X1473" s="73"/>
    </row>
    <row r="1474" spans="1:24" s="68" customFormat="1" x14ac:dyDescent="0.25">
      <c r="A1474" s="71"/>
      <c r="B1474" s="66"/>
      <c r="C1474" s="67"/>
      <c r="D1474" s="66"/>
      <c r="E1474" s="66"/>
      <c r="F1474" s="66"/>
      <c r="I1474" s="69"/>
      <c r="J1474" s="69"/>
      <c r="K1474" s="69"/>
      <c r="L1474" s="70"/>
      <c r="M1474" s="69"/>
      <c r="N1474" s="69"/>
      <c r="Q1474" s="73"/>
      <c r="R1474" s="73"/>
      <c r="S1474" s="73"/>
      <c r="T1474" s="73"/>
      <c r="U1474" s="73"/>
      <c r="V1474" s="73"/>
      <c r="W1474" s="73"/>
      <c r="X1474" s="73"/>
    </row>
    <row r="1475" spans="1:24" s="68" customFormat="1" x14ac:dyDescent="0.25">
      <c r="A1475" s="71"/>
      <c r="B1475" s="66"/>
      <c r="C1475" s="67"/>
      <c r="D1475" s="66"/>
      <c r="E1475" s="66"/>
      <c r="F1475" s="66"/>
      <c r="I1475" s="69"/>
      <c r="J1475" s="69"/>
      <c r="K1475" s="69"/>
      <c r="L1475" s="70"/>
      <c r="M1475" s="69"/>
      <c r="N1475" s="69"/>
      <c r="Q1475" s="73"/>
      <c r="R1475" s="73"/>
      <c r="S1475" s="73"/>
      <c r="T1475" s="73"/>
      <c r="U1475" s="73"/>
      <c r="V1475" s="73"/>
      <c r="W1475" s="73"/>
      <c r="X1475" s="73"/>
    </row>
    <row r="1476" spans="1:24" s="68" customFormat="1" x14ac:dyDescent="0.25">
      <c r="A1476" s="71"/>
      <c r="B1476" s="66"/>
      <c r="C1476" s="67"/>
      <c r="D1476" s="66"/>
      <c r="E1476" s="66"/>
      <c r="F1476" s="66"/>
      <c r="I1476" s="69"/>
      <c r="J1476" s="69"/>
      <c r="K1476" s="69"/>
      <c r="L1476" s="70"/>
      <c r="M1476" s="69"/>
      <c r="N1476" s="69"/>
      <c r="Q1476" s="73"/>
      <c r="R1476" s="73"/>
      <c r="S1476" s="73"/>
      <c r="T1476" s="73"/>
      <c r="U1476" s="73"/>
      <c r="V1476" s="73"/>
      <c r="W1476" s="73"/>
      <c r="X1476" s="73"/>
    </row>
    <row r="1477" spans="1:24" s="68" customFormat="1" x14ac:dyDescent="0.25">
      <c r="A1477" s="71"/>
      <c r="B1477" s="66"/>
      <c r="C1477" s="67"/>
      <c r="D1477" s="66"/>
      <c r="E1477" s="66"/>
      <c r="F1477" s="66"/>
      <c r="I1477" s="69"/>
      <c r="J1477" s="69"/>
      <c r="K1477" s="69"/>
      <c r="L1477" s="70"/>
      <c r="M1477" s="69"/>
      <c r="N1477" s="69"/>
      <c r="Q1477" s="73"/>
      <c r="R1477" s="73"/>
      <c r="S1477" s="73"/>
      <c r="T1477" s="73"/>
      <c r="U1477" s="73"/>
      <c r="V1477" s="73"/>
      <c r="W1477" s="73"/>
      <c r="X1477" s="73"/>
    </row>
    <row r="1478" spans="1:24" s="68" customFormat="1" x14ac:dyDescent="0.25">
      <c r="A1478" s="71"/>
      <c r="B1478" s="66"/>
      <c r="C1478" s="67"/>
      <c r="D1478" s="66"/>
      <c r="E1478" s="66"/>
      <c r="F1478" s="66"/>
      <c r="I1478" s="69"/>
      <c r="J1478" s="69"/>
      <c r="K1478" s="69"/>
      <c r="L1478" s="70"/>
      <c r="M1478" s="69"/>
      <c r="N1478" s="69"/>
      <c r="Q1478" s="73"/>
      <c r="R1478" s="73"/>
      <c r="S1478" s="73"/>
      <c r="T1478" s="73"/>
      <c r="U1478" s="73"/>
      <c r="V1478" s="73"/>
      <c r="W1478" s="73"/>
      <c r="X1478" s="73"/>
    </row>
    <row r="1479" spans="1:24" s="68" customFormat="1" x14ac:dyDescent="0.25">
      <c r="A1479" s="71"/>
      <c r="B1479" s="66"/>
      <c r="C1479" s="67"/>
      <c r="D1479" s="66"/>
      <c r="E1479" s="66"/>
      <c r="F1479" s="66"/>
      <c r="I1479" s="69"/>
      <c r="J1479" s="69"/>
      <c r="K1479" s="69"/>
      <c r="L1479" s="70"/>
      <c r="M1479" s="69"/>
      <c r="N1479" s="69"/>
      <c r="Q1479" s="73"/>
      <c r="R1479" s="73"/>
      <c r="S1479" s="73"/>
      <c r="T1479" s="73"/>
      <c r="U1479" s="73"/>
      <c r="V1479" s="73"/>
      <c r="W1479" s="73"/>
      <c r="X1479" s="73"/>
    </row>
    <row r="1480" spans="1:24" s="68" customFormat="1" x14ac:dyDescent="0.25">
      <c r="A1480" s="71"/>
      <c r="B1480" s="66"/>
      <c r="C1480" s="67"/>
      <c r="D1480" s="66"/>
      <c r="E1480" s="66"/>
      <c r="F1480" s="66"/>
      <c r="I1480" s="69"/>
      <c r="J1480" s="69"/>
      <c r="K1480" s="69"/>
      <c r="L1480" s="70"/>
      <c r="M1480" s="69"/>
      <c r="N1480" s="69"/>
      <c r="Q1480" s="73"/>
      <c r="R1480" s="73"/>
      <c r="S1480" s="73"/>
      <c r="T1480" s="73"/>
      <c r="U1480" s="73"/>
      <c r="V1480" s="73"/>
      <c r="W1480" s="73"/>
      <c r="X1480" s="73"/>
    </row>
    <row r="1481" spans="1:24" s="68" customFormat="1" x14ac:dyDescent="0.25">
      <c r="A1481" s="71"/>
      <c r="B1481" s="66"/>
      <c r="C1481" s="67"/>
      <c r="D1481" s="66"/>
      <c r="E1481" s="66"/>
      <c r="F1481" s="66"/>
      <c r="I1481" s="69"/>
      <c r="J1481" s="69"/>
      <c r="K1481" s="69"/>
      <c r="L1481" s="70"/>
      <c r="M1481" s="69"/>
      <c r="N1481" s="69"/>
      <c r="Q1481" s="73"/>
      <c r="R1481" s="73"/>
      <c r="S1481" s="73"/>
      <c r="T1481" s="73"/>
      <c r="U1481" s="73"/>
      <c r="V1481" s="73"/>
      <c r="W1481" s="73"/>
      <c r="X1481" s="73"/>
    </row>
    <row r="1482" spans="1:24" s="68" customFormat="1" x14ac:dyDescent="0.25">
      <c r="A1482" s="71"/>
      <c r="B1482" s="66"/>
      <c r="C1482" s="67"/>
      <c r="D1482" s="66"/>
      <c r="E1482" s="66"/>
      <c r="F1482" s="66"/>
      <c r="I1482" s="69"/>
      <c r="J1482" s="69"/>
      <c r="K1482" s="69"/>
      <c r="L1482" s="70"/>
      <c r="M1482" s="69"/>
      <c r="N1482" s="69"/>
      <c r="Q1482" s="73"/>
      <c r="R1482" s="73"/>
      <c r="S1482" s="73"/>
      <c r="T1482" s="73"/>
      <c r="U1482" s="73"/>
      <c r="V1482" s="73"/>
      <c r="W1482" s="73"/>
      <c r="X1482" s="73"/>
    </row>
    <row r="1483" spans="1:24" s="68" customFormat="1" x14ac:dyDescent="0.25">
      <c r="A1483" s="71"/>
      <c r="B1483" s="66"/>
      <c r="C1483" s="67"/>
      <c r="D1483" s="66"/>
      <c r="E1483" s="66"/>
      <c r="F1483" s="66"/>
      <c r="I1483" s="69"/>
      <c r="J1483" s="69"/>
      <c r="K1483" s="69"/>
      <c r="L1483" s="70"/>
      <c r="M1483" s="69"/>
      <c r="N1483" s="69"/>
      <c r="Q1483" s="73"/>
      <c r="R1483" s="73"/>
      <c r="S1483" s="73"/>
      <c r="T1483" s="73"/>
      <c r="U1483" s="73"/>
      <c r="V1483" s="73"/>
      <c r="W1483" s="73"/>
      <c r="X1483" s="73"/>
    </row>
    <row r="1484" spans="1:24" s="68" customFormat="1" x14ac:dyDescent="0.25">
      <c r="A1484" s="71"/>
      <c r="B1484" s="66"/>
      <c r="C1484" s="67"/>
      <c r="D1484" s="66"/>
      <c r="E1484" s="66"/>
      <c r="F1484" s="66"/>
      <c r="I1484" s="69"/>
      <c r="J1484" s="69"/>
      <c r="K1484" s="69"/>
      <c r="L1484" s="70"/>
      <c r="M1484" s="69"/>
      <c r="N1484" s="69"/>
      <c r="Q1484" s="73"/>
      <c r="R1484" s="73"/>
      <c r="S1484" s="73"/>
      <c r="T1484" s="73"/>
      <c r="U1484" s="73"/>
      <c r="V1484" s="73"/>
      <c r="W1484" s="73"/>
      <c r="X1484" s="73"/>
    </row>
    <row r="1485" spans="1:24" s="68" customFormat="1" x14ac:dyDescent="0.25">
      <c r="A1485" s="71"/>
      <c r="B1485" s="66"/>
      <c r="C1485" s="67"/>
      <c r="D1485" s="66"/>
      <c r="E1485" s="66"/>
      <c r="F1485" s="66"/>
      <c r="I1485" s="69"/>
      <c r="J1485" s="69"/>
      <c r="K1485" s="69"/>
      <c r="L1485" s="70"/>
      <c r="M1485" s="69"/>
      <c r="N1485" s="69"/>
      <c r="Q1485" s="73"/>
      <c r="R1485" s="73"/>
      <c r="S1485" s="73"/>
      <c r="T1485" s="73"/>
      <c r="U1485" s="73"/>
      <c r="V1485" s="73"/>
      <c r="W1485" s="73"/>
      <c r="X1485" s="73"/>
    </row>
    <row r="1486" spans="1:24" s="68" customFormat="1" x14ac:dyDescent="0.25">
      <c r="A1486" s="71"/>
      <c r="B1486" s="66"/>
      <c r="C1486" s="67"/>
      <c r="D1486" s="66"/>
      <c r="E1486" s="66"/>
      <c r="F1486" s="66"/>
      <c r="I1486" s="69"/>
      <c r="J1486" s="69"/>
      <c r="K1486" s="69"/>
      <c r="L1486" s="70"/>
      <c r="M1486" s="69"/>
      <c r="N1486" s="69"/>
      <c r="Q1486" s="73"/>
      <c r="R1486" s="73"/>
      <c r="S1486" s="73"/>
      <c r="T1486" s="73"/>
      <c r="U1486" s="73"/>
      <c r="V1486" s="73"/>
      <c r="W1486" s="73"/>
      <c r="X1486" s="73"/>
    </row>
    <row r="1487" spans="1:24" s="68" customFormat="1" x14ac:dyDescent="0.25">
      <c r="A1487" s="71"/>
      <c r="B1487" s="66"/>
      <c r="C1487" s="67"/>
      <c r="D1487" s="66"/>
      <c r="E1487" s="66"/>
      <c r="F1487" s="66"/>
      <c r="I1487" s="69"/>
      <c r="J1487" s="69"/>
      <c r="K1487" s="69"/>
      <c r="L1487" s="70"/>
      <c r="M1487" s="69"/>
      <c r="N1487" s="69"/>
      <c r="Q1487" s="73"/>
      <c r="R1487" s="73"/>
      <c r="S1487" s="73"/>
      <c r="T1487" s="73"/>
      <c r="U1487" s="73"/>
      <c r="V1487" s="73"/>
      <c r="W1487" s="73"/>
      <c r="X1487" s="73"/>
    </row>
    <row r="1488" spans="1:24" s="68" customFormat="1" x14ac:dyDescent="0.25">
      <c r="A1488" s="71"/>
      <c r="B1488" s="66"/>
      <c r="C1488" s="67"/>
      <c r="D1488" s="66"/>
      <c r="E1488" s="66"/>
      <c r="F1488" s="66"/>
      <c r="I1488" s="69"/>
      <c r="J1488" s="69"/>
      <c r="K1488" s="69"/>
      <c r="L1488" s="70"/>
      <c r="M1488" s="69"/>
      <c r="N1488" s="69"/>
      <c r="Q1488" s="73"/>
      <c r="R1488" s="73"/>
      <c r="S1488" s="73"/>
      <c r="T1488" s="73"/>
      <c r="U1488" s="73"/>
      <c r="V1488" s="73"/>
      <c r="W1488" s="73"/>
      <c r="X1488" s="73"/>
    </row>
    <row r="1489" spans="1:24" s="68" customFormat="1" x14ac:dyDescent="0.25">
      <c r="A1489" s="71"/>
      <c r="B1489" s="66"/>
      <c r="C1489" s="67"/>
      <c r="D1489" s="66"/>
      <c r="E1489" s="66"/>
      <c r="F1489" s="66"/>
      <c r="I1489" s="69"/>
      <c r="J1489" s="69"/>
      <c r="K1489" s="69"/>
      <c r="L1489" s="70"/>
      <c r="M1489" s="69"/>
      <c r="N1489" s="69"/>
      <c r="Q1489" s="73"/>
      <c r="R1489" s="73"/>
      <c r="S1489" s="73"/>
      <c r="T1489" s="73"/>
      <c r="U1489" s="73"/>
      <c r="V1489" s="73"/>
      <c r="W1489" s="73"/>
      <c r="X1489" s="73"/>
    </row>
    <row r="1490" spans="1:24" s="68" customFormat="1" x14ac:dyDescent="0.25">
      <c r="A1490" s="71"/>
      <c r="B1490" s="66"/>
      <c r="C1490" s="67"/>
      <c r="D1490" s="66"/>
      <c r="E1490" s="66"/>
      <c r="F1490" s="66"/>
      <c r="I1490" s="69"/>
      <c r="J1490" s="69"/>
      <c r="K1490" s="69"/>
      <c r="L1490" s="70"/>
      <c r="M1490" s="69"/>
      <c r="N1490" s="69"/>
      <c r="Q1490" s="73"/>
      <c r="R1490" s="73"/>
      <c r="S1490" s="73"/>
      <c r="T1490" s="73"/>
      <c r="U1490" s="73"/>
      <c r="V1490" s="73"/>
      <c r="W1490" s="73"/>
      <c r="X1490" s="73"/>
    </row>
    <row r="1491" spans="1:24" s="68" customFormat="1" x14ac:dyDescent="0.25">
      <c r="A1491" s="71"/>
      <c r="B1491" s="66"/>
      <c r="C1491" s="67"/>
      <c r="D1491" s="66"/>
      <c r="E1491" s="66"/>
      <c r="F1491" s="66"/>
      <c r="I1491" s="69"/>
      <c r="J1491" s="69"/>
      <c r="K1491" s="69"/>
      <c r="L1491" s="70"/>
      <c r="M1491" s="69"/>
      <c r="N1491" s="69"/>
      <c r="Q1491" s="73"/>
      <c r="R1491" s="73"/>
      <c r="S1491" s="73"/>
      <c r="T1491" s="73"/>
      <c r="U1491" s="73"/>
      <c r="V1491" s="73"/>
      <c r="W1491" s="73"/>
      <c r="X1491" s="73"/>
    </row>
    <row r="1492" spans="1:24" s="68" customFormat="1" x14ac:dyDescent="0.25">
      <c r="A1492" s="71"/>
      <c r="B1492" s="66"/>
      <c r="C1492" s="67"/>
      <c r="D1492" s="66"/>
      <c r="E1492" s="66"/>
      <c r="F1492" s="66"/>
      <c r="I1492" s="69"/>
      <c r="J1492" s="69"/>
      <c r="K1492" s="69"/>
      <c r="L1492" s="70"/>
      <c r="M1492" s="69"/>
      <c r="N1492" s="69"/>
      <c r="Q1492" s="73"/>
      <c r="R1492" s="73"/>
      <c r="S1492" s="73"/>
      <c r="T1492" s="73"/>
      <c r="U1492" s="73"/>
      <c r="V1492" s="73"/>
      <c r="W1492" s="73"/>
      <c r="X1492" s="73"/>
    </row>
    <row r="1493" spans="1:24" s="68" customFormat="1" x14ac:dyDescent="0.25">
      <c r="A1493" s="71"/>
      <c r="B1493" s="66"/>
      <c r="C1493" s="67"/>
      <c r="D1493" s="66"/>
      <c r="E1493" s="66"/>
      <c r="F1493" s="66"/>
      <c r="I1493" s="69"/>
      <c r="J1493" s="69"/>
      <c r="K1493" s="69"/>
      <c r="L1493" s="70"/>
      <c r="M1493" s="69"/>
      <c r="N1493" s="69"/>
      <c r="Q1493" s="73"/>
      <c r="R1493" s="73"/>
      <c r="S1493" s="73"/>
      <c r="T1493" s="73"/>
      <c r="U1493" s="73"/>
      <c r="V1493" s="73"/>
      <c r="W1493" s="73"/>
      <c r="X1493" s="73"/>
    </row>
    <row r="1494" spans="1:24" s="68" customFormat="1" x14ac:dyDescent="0.25">
      <c r="A1494" s="71"/>
      <c r="B1494" s="66"/>
      <c r="C1494" s="67"/>
      <c r="D1494" s="66"/>
      <c r="E1494" s="66"/>
      <c r="F1494" s="66"/>
      <c r="I1494" s="69"/>
      <c r="J1494" s="69"/>
      <c r="K1494" s="69"/>
      <c r="L1494" s="70"/>
      <c r="M1494" s="69"/>
      <c r="N1494" s="69"/>
      <c r="Q1494" s="73"/>
      <c r="R1494" s="73"/>
      <c r="S1494" s="73"/>
      <c r="T1494" s="73"/>
      <c r="U1494" s="73"/>
      <c r="V1494" s="73"/>
      <c r="W1494" s="73"/>
      <c r="X1494" s="73"/>
    </row>
    <row r="1495" spans="1:24" s="68" customFormat="1" x14ac:dyDescent="0.25">
      <c r="A1495" s="71"/>
      <c r="B1495" s="66"/>
      <c r="C1495" s="67"/>
      <c r="D1495" s="66"/>
      <c r="E1495" s="66"/>
      <c r="F1495" s="66"/>
      <c r="I1495" s="69"/>
      <c r="J1495" s="69"/>
      <c r="K1495" s="69"/>
      <c r="L1495" s="70"/>
      <c r="M1495" s="69"/>
      <c r="N1495" s="69"/>
      <c r="Q1495" s="73"/>
      <c r="R1495" s="73"/>
      <c r="S1495" s="73"/>
      <c r="T1495" s="73"/>
      <c r="U1495" s="73"/>
      <c r="V1495" s="73"/>
      <c r="W1495" s="73"/>
      <c r="X1495" s="73"/>
    </row>
    <row r="1496" spans="1:24" s="68" customFormat="1" x14ac:dyDescent="0.25">
      <c r="A1496" s="71"/>
      <c r="B1496" s="66"/>
      <c r="C1496" s="67"/>
      <c r="D1496" s="66"/>
      <c r="E1496" s="66"/>
      <c r="F1496" s="66"/>
      <c r="I1496" s="69"/>
      <c r="J1496" s="69"/>
      <c r="K1496" s="69"/>
      <c r="L1496" s="70"/>
      <c r="M1496" s="69"/>
      <c r="N1496" s="69"/>
      <c r="Q1496" s="73"/>
      <c r="R1496" s="73"/>
      <c r="S1496" s="73"/>
      <c r="T1496" s="73"/>
      <c r="U1496" s="73"/>
      <c r="V1496" s="73"/>
      <c r="W1496" s="73"/>
      <c r="X1496" s="73"/>
    </row>
    <row r="1497" spans="1:24" s="68" customFormat="1" x14ac:dyDescent="0.25">
      <c r="A1497" s="71"/>
      <c r="B1497" s="66"/>
      <c r="C1497" s="67"/>
      <c r="D1497" s="66"/>
      <c r="E1497" s="66"/>
      <c r="F1497" s="66"/>
      <c r="I1497" s="69"/>
      <c r="J1497" s="69"/>
      <c r="K1497" s="69"/>
      <c r="L1497" s="70"/>
      <c r="M1497" s="69"/>
      <c r="N1497" s="69"/>
      <c r="Q1497" s="73"/>
      <c r="R1497" s="73"/>
      <c r="S1497" s="73"/>
      <c r="T1497" s="73"/>
      <c r="U1497" s="73"/>
      <c r="V1497" s="73"/>
      <c r="W1497" s="73"/>
      <c r="X1497" s="73"/>
    </row>
    <row r="1498" spans="1:24" s="68" customFormat="1" x14ac:dyDescent="0.25">
      <c r="A1498" s="71"/>
      <c r="B1498" s="66"/>
      <c r="C1498" s="67"/>
      <c r="D1498" s="66"/>
      <c r="E1498" s="66"/>
      <c r="F1498" s="66"/>
      <c r="I1498" s="69"/>
      <c r="J1498" s="69"/>
      <c r="K1498" s="69"/>
      <c r="L1498" s="70"/>
      <c r="M1498" s="69"/>
      <c r="N1498" s="69"/>
      <c r="Q1498" s="73"/>
      <c r="R1498" s="73"/>
      <c r="S1498" s="73"/>
      <c r="T1498" s="73"/>
      <c r="U1498" s="73"/>
      <c r="V1498" s="73"/>
      <c r="W1498" s="73"/>
      <c r="X1498" s="73"/>
    </row>
    <row r="1499" spans="1:24" s="68" customFormat="1" x14ac:dyDescent="0.25">
      <c r="A1499" s="71"/>
      <c r="B1499" s="66"/>
      <c r="C1499" s="67"/>
      <c r="D1499" s="66"/>
      <c r="E1499" s="66"/>
      <c r="F1499" s="66"/>
      <c r="I1499" s="69"/>
      <c r="J1499" s="69"/>
      <c r="K1499" s="69"/>
      <c r="L1499" s="70"/>
      <c r="M1499" s="69"/>
      <c r="N1499" s="69"/>
      <c r="Q1499" s="73"/>
      <c r="R1499" s="73"/>
      <c r="S1499" s="73"/>
      <c r="T1499" s="73"/>
      <c r="U1499" s="73"/>
      <c r="V1499" s="73"/>
      <c r="W1499" s="73"/>
      <c r="X1499" s="73"/>
    </row>
    <row r="1500" spans="1:24" s="68" customFormat="1" x14ac:dyDescent="0.25">
      <c r="A1500" s="71"/>
      <c r="B1500" s="66"/>
      <c r="C1500" s="67"/>
      <c r="D1500" s="66"/>
      <c r="E1500" s="66"/>
      <c r="F1500" s="66"/>
      <c r="I1500" s="69"/>
      <c r="J1500" s="69"/>
      <c r="K1500" s="69"/>
      <c r="L1500" s="70"/>
      <c r="M1500" s="69"/>
      <c r="N1500" s="69"/>
      <c r="Q1500" s="73"/>
      <c r="R1500" s="73"/>
      <c r="S1500" s="73"/>
      <c r="T1500" s="73"/>
      <c r="U1500" s="73"/>
      <c r="V1500" s="73"/>
      <c r="W1500" s="73"/>
      <c r="X1500" s="73"/>
    </row>
    <row r="1501" spans="1:24" s="68" customFormat="1" x14ac:dyDescent="0.25">
      <c r="A1501" s="71"/>
      <c r="B1501" s="66"/>
      <c r="C1501" s="67"/>
      <c r="D1501" s="66"/>
      <c r="E1501" s="66"/>
      <c r="F1501" s="66"/>
      <c r="I1501" s="69"/>
      <c r="J1501" s="69"/>
      <c r="K1501" s="69"/>
      <c r="L1501" s="70"/>
      <c r="M1501" s="69"/>
      <c r="N1501" s="69"/>
      <c r="Q1501" s="73"/>
      <c r="R1501" s="73"/>
      <c r="S1501" s="73"/>
      <c r="T1501" s="73"/>
      <c r="U1501" s="73"/>
      <c r="V1501" s="73"/>
      <c r="W1501" s="73"/>
      <c r="X1501" s="73"/>
    </row>
    <row r="1502" spans="1:24" s="68" customFormat="1" x14ac:dyDescent="0.25">
      <c r="A1502" s="71"/>
      <c r="B1502" s="66"/>
      <c r="C1502" s="67"/>
      <c r="D1502" s="66"/>
      <c r="E1502" s="66"/>
      <c r="F1502" s="66"/>
      <c r="I1502" s="69"/>
      <c r="J1502" s="69"/>
      <c r="K1502" s="69"/>
      <c r="L1502" s="70"/>
      <c r="M1502" s="69"/>
      <c r="N1502" s="69"/>
      <c r="Q1502" s="73"/>
      <c r="R1502" s="73"/>
      <c r="S1502" s="73"/>
      <c r="T1502" s="73"/>
      <c r="U1502" s="73"/>
      <c r="V1502" s="73"/>
      <c r="W1502" s="73"/>
      <c r="X1502" s="73"/>
    </row>
    <row r="1503" spans="1:24" s="68" customFormat="1" x14ac:dyDescent="0.25">
      <c r="A1503" s="71"/>
      <c r="B1503" s="66"/>
      <c r="C1503" s="67"/>
      <c r="D1503" s="66"/>
      <c r="E1503" s="66"/>
      <c r="F1503" s="66"/>
      <c r="I1503" s="69"/>
      <c r="J1503" s="69"/>
      <c r="K1503" s="69"/>
      <c r="L1503" s="70"/>
      <c r="M1503" s="69"/>
      <c r="N1503" s="69"/>
      <c r="Q1503" s="73"/>
      <c r="R1503" s="73"/>
      <c r="S1503" s="73"/>
      <c r="T1503" s="73"/>
      <c r="U1503" s="73"/>
      <c r="V1503" s="73"/>
      <c r="W1503" s="73"/>
      <c r="X1503" s="73"/>
    </row>
    <row r="1504" spans="1:24" s="68" customFormat="1" x14ac:dyDescent="0.25">
      <c r="A1504" s="71"/>
      <c r="B1504" s="66"/>
      <c r="C1504" s="67"/>
      <c r="D1504" s="66"/>
      <c r="E1504" s="66"/>
      <c r="F1504" s="66"/>
      <c r="I1504" s="69"/>
      <c r="J1504" s="69"/>
      <c r="K1504" s="69"/>
      <c r="L1504" s="70"/>
      <c r="M1504" s="69"/>
      <c r="N1504" s="69"/>
      <c r="Q1504" s="73"/>
      <c r="R1504" s="73"/>
      <c r="S1504" s="73"/>
      <c r="T1504" s="73"/>
      <c r="U1504" s="73"/>
      <c r="V1504" s="73"/>
      <c r="W1504" s="73"/>
      <c r="X1504" s="73"/>
    </row>
    <row r="1505" spans="1:24" s="68" customFormat="1" x14ac:dyDescent="0.25">
      <c r="A1505" s="71"/>
      <c r="B1505" s="66"/>
      <c r="C1505" s="67"/>
      <c r="D1505" s="66"/>
      <c r="E1505" s="66"/>
      <c r="F1505" s="66"/>
      <c r="I1505" s="69"/>
      <c r="J1505" s="69"/>
      <c r="K1505" s="69"/>
      <c r="L1505" s="70"/>
      <c r="M1505" s="69"/>
      <c r="N1505" s="69"/>
      <c r="Q1505" s="73"/>
      <c r="R1505" s="73"/>
      <c r="S1505" s="73"/>
      <c r="T1505" s="73"/>
      <c r="U1505" s="73"/>
      <c r="V1505" s="73"/>
      <c r="W1505" s="73"/>
      <c r="X1505" s="73"/>
    </row>
    <row r="1506" spans="1:24" s="68" customFormat="1" x14ac:dyDescent="0.25">
      <c r="A1506" s="71"/>
      <c r="B1506" s="66"/>
      <c r="C1506" s="67"/>
      <c r="D1506" s="66"/>
      <c r="E1506" s="66"/>
      <c r="F1506" s="66"/>
      <c r="I1506" s="69"/>
      <c r="J1506" s="69"/>
      <c r="K1506" s="69"/>
      <c r="L1506" s="70"/>
      <c r="M1506" s="69"/>
      <c r="N1506" s="69"/>
      <c r="Q1506" s="73"/>
      <c r="R1506" s="73"/>
      <c r="S1506" s="73"/>
      <c r="T1506" s="73"/>
      <c r="U1506" s="73"/>
      <c r="V1506" s="73"/>
      <c r="W1506" s="73"/>
      <c r="X1506" s="73"/>
    </row>
    <row r="1507" spans="1:24" s="68" customFormat="1" x14ac:dyDescent="0.25">
      <c r="A1507" s="71"/>
      <c r="B1507" s="66"/>
      <c r="C1507" s="67"/>
      <c r="D1507" s="66"/>
      <c r="E1507" s="66"/>
      <c r="F1507" s="66"/>
      <c r="I1507" s="69"/>
      <c r="J1507" s="69"/>
      <c r="K1507" s="69"/>
      <c r="L1507" s="70"/>
      <c r="M1507" s="69"/>
      <c r="N1507" s="69"/>
      <c r="Q1507" s="73"/>
      <c r="R1507" s="73"/>
      <c r="S1507" s="73"/>
      <c r="T1507" s="73"/>
      <c r="U1507" s="73"/>
      <c r="V1507" s="73"/>
      <c r="W1507" s="73"/>
      <c r="X1507" s="73"/>
    </row>
    <row r="1508" spans="1:24" s="68" customFormat="1" x14ac:dyDescent="0.25">
      <c r="A1508" s="71"/>
      <c r="B1508" s="66"/>
      <c r="C1508" s="67"/>
      <c r="D1508" s="66"/>
      <c r="E1508" s="66"/>
      <c r="F1508" s="66"/>
      <c r="I1508" s="69"/>
      <c r="J1508" s="69"/>
      <c r="K1508" s="69"/>
      <c r="L1508" s="70"/>
      <c r="M1508" s="69"/>
      <c r="N1508" s="69"/>
      <c r="Q1508" s="73"/>
      <c r="R1508" s="73"/>
      <c r="S1508" s="73"/>
      <c r="T1508" s="73"/>
      <c r="U1508" s="73"/>
      <c r="V1508" s="73"/>
      <c r="W1508" s="73"/>
      <c r="X1508" s="73"/>
    </row>
    <row r="1509" spans="1:24" s="68" customFormat="1" x14ac:dyDescent="0.25">
      <c r="A1509" s="71"/>
      <c r="B1509" s="66"/>
      <c r="C1509" s="67"/>
      <c r="D1509" s="66"/>
      <c r="E1509" s="66"/>
      <c r="F1509" s="66"/>
      <c r="I1509" s="69"/>
      <c r="J1509" s="69"/>
      <c r="K1509" s="69"/>
      <c r="L1509" s="70"/>
      <c r="M1509" s="69"/>
      <c r="N1509" s="69"/>
      <c r="Q1509" s="73"/>
      <c r="R1509" s="73"/>
      <c r="S1509" s="73"/>
      <c r="T1509" s="73"/>
      <c r="U1509" s="73"/>
      <c r="V1509" s="73"/>
      <c r="W1509" s="73"/>
      <c r="X1509" s="73"/>
    </row>
    <row r="1510" spans="1:24" s="68" customFormat="1" x14ac:dyDescent="0.25">
      <c r="A1510" s="71"/>
      <c r="B1510" s="66"/>
      <c r="C1510" s="67"/>
      <c r="D1510" s="66"/>
      <c r="E1510" s="66"/>
      <c r="F1510" s="66"/>
      <c r="I1510" s="69"/>
      <c r="J1510" s="69"/>
      <c r="K1510" s="69"/>
      <c r="L1510" s="70"/>
      <c r="M1510" s="69"/>
      <c r="N1510" s="69"/>
      <c r="Q1510" s="73"/>
      <c r="R1510" s="73"/>
      <c r="S1510" s="73"/>
      <c r="T1510" s="73"/>
      <c r="U1510" s="73"/>
      <c r="V1510" s="73"/>
      <c r="W1510" s="73"/>
      <c r="X1510" s="73"/>
    </row>
    <row r="1511" spans="1:24" s="68" customFormat="1" x14ac:dyDescent="0.25">
      <c r="A1511" s="71"/>
      <c r="B1511" s="66"/>
      <c r="C1511" s="67"/>
      <c r="D1511" s="66"/>
      <c r="E1511" s="66"/>
      <c r="F1511" s="66"/>
      <c r="I1511" s="69"/>
      <c r="J1511" s="69"/>
      <c r="K1511" s="69"/>
      <c r="L1511" s="70"/>
      <c r="M1511" s="69"/>
      <c r="N1511" s="69"/>
      <c r="Q1511" s="73"/>
      <c r="R1511" s="73"/>
      <c r="S1511" s="73"/>
      <c r="T1511" s="73"/>
      <c r="U1511" s="73"/>
      <c r="V1511" s="73"/>
      <c r="W1511" s="73"/>
      <c r="X1511" s="73"/>
    </row>
    <row r="1512" spans="1:24" s="68" customFormat="1" x14ac:dyDescent="0.25">
      <c r="A1512" s="71"/>
      <c r="B1512" s="66"/>
      <c r="C1512" s="67"/>
      <c r="D1512" s="66"/>
      <c r="E1512" s="66"/>
      <c r="F1512" s="66"/>
      <c r="I1512" s="69"/>
      <c r="J1512" s="69"/>
      <c r="K1512" s="69"/>
      <c r="L1512" s="70"/>
      <c r="M1512" s="69"/>
      <c r="N1512" s="69"/>
      <c r="Q1512" s="73"/>
      <c r="R1512" s="73"/>
      <c r="S1512" s="73"/>
      <c r="T1512" s="73"/>
      <c r="U1512" s="73"/>
      <c r="V1512" s="73"/>
      <c r="W1512" s="73"/>
      <c r="X1512" s="73"/>
    </row>
    <row r="1513" spans="1:24" s="68" customFormat="1" x14ac:dyDescent="0.25">
      <c r="A1513" s="71"/>
      <c r="B1513" s="66"/>
      <c r="C1513" s="67"/>
      <c r="D1513" s="66"/>
      <c r="E1513" s="66"/>
      <c r="F1513" s="66"/>
      <c r="I1513" s="69"/>
      <c r="J1513" s="69"/>
      <c r="K1513" s="69"/>
      <c r="L1513" s="70"/>
      <c r="M1513" s="69"/>
      <c r="N1513" s="69"/>
      <c r="Q1513" s="73"/>
      <c r="R1513" s="73"/>
      <c r="S1513" s="73"/>
      <c r="T1513" s="73"/>
      <c r="U1513" s="73"/>
      <c r="V1513" s="73"/>
      <c r="W1513" s="73"/>
      <c r="X1513" s="73"/>
    </row>
    <row r="1514" spans="1:24" s="68" customFormat="1" x14ac:dyDescent="0.25">
      <c r="A1514" s="71"/>
      <c r="B1514" s="66"/>
      <c r="C1514" s="67"/>
      <c r="D1514" s="66"/>
      <c r="E1514" s="66"/>
      <c r="F1514" s="66"/>
      <c r="I1514" s="69"/>
      <c r="J1514" s="69"/>
      <c r="K1514" s="69"/>
      <c r="L1514" s="70"/>
      <c r="M1514" s="69"/>
      <c r="N1514" s="69"/>
      <c r="Q1514" s="73"/>
      <c r="R1514" s="73"/>
      <c r="S1514" s="73"/>
      <c r="T1514" s="73"/>
      <c r="U1514" s="73"/>
      <c r="V1514" s="73"/>
      <c r="W1514" s="73"/>
      <c r="X1514" s="73"/>
    </row>
    <row r="1515" spans="1:24" s="68" customFormat="1" x14ac:dyDescent="0.25">
      <c r="A1515" s="71"/>
      <c r="B1515" s="66"/>
      <c r="C1515" s="67"/>
      <c r="D1515" s="66"/>
      <c r="E1515" s="66"/>
      <c r="F1515" s="66"/>
      <c r="I1515" s="69"/>
      <c r="J1515" s="69"/>
      <c r="K1515" s="69"/>
      <c r="L1515" s="70"/>
      <c r="M1515" s="69"/>
      <c r="N1515" s="69"/>
      <c r="Q1515" s="73"/>
      <c r="R1515" s="73"/>
      <c r="S1515" s="73"/>
      <c r="T1515" s="73"/>
      <c r="U1515" s="73"/>
      <c r="V1515" s="73"/>
      <c r="W1515" s="73"/>
      <c r="X1515" s="73"/>
    </row>
    <row r="1516" spans="1:24" s="68" customFormat="1" x14ac:dyDescent="0.25">
      <c r="A1516" s="71"/>
      <c r="B1516" s="66"/>
      <c r="C1516" s="67"/>
      <c r="D1516" s="66"/>
      <c r="E1516" s="66"/>
      <c r="F1516" s="66"/>
      <c r="I1516" s="69"/>
      <c r="J1516" s="69"/>
      <c r="K1516" s="69"/>
      <c r="L1516" s="70"/>
      <c r="M1516" s="69"/>
      <c r="N1516" s="69"/>
      <c r="Q1516" s="73"/>
      <c r="R1516" s="73"/>
      <c r="S1516" s="73"/>
      <c r="T1516" s="73"/>
      <c r="U1516" s="73"/>
      <c r="V1516" s="73"/>
      <c r="W1516" s="73"/>
      <c r="X1516" s="73"/>
    </row>
    <row r="1517" spans="1:24" s="68" customFormat="1" x14ac:dyDescent="0.25">
      <c r="A1517" s="71"/>
      <c r="B1517" s="66"/>
      <c r="C1517" s="67"/>
      <c r="D1517" s="66"/>
      <c r="E1517" s="66"/>
      <c r="F1517" s="66"/>
      <c r="I1517" s="69"/>
      <c r="J1517" s="69"/>
      <c r="K1517" s="69"/>
      <c r="L1517" s="70"/>
      <c r="M1517" s="69"/>
      <c r="N1517" s="69"/>
      <c r="Q1517" s="73"/>
      <c r="R1517" s="73"/>
      <c r="S1517" s="73"/>
      <c r="T1517" s="73"/>
      <c r="U1517" s="73"/>
      <c r="V1517" s="73"/>
      <c r="W1517" s="73"/>
      <c r="X1517" s="73"/>
    </row>
    <row r="1518" spans="1:24" s="68" customFormat="1" x14ac:dyDescent="0.25">
      <c r="A1518" s="71"/>
      <c r="B1518" s="66"/>
      <c r="C1518" s="67"/>
      <c r="D1518" s="66"/>
      <c r="E1518" s="66"/>
      <c r="F1518" s="66"/>
      <c r="I1518" s="69"/>
      <c r="J1518" s="69"/>
      <c r="K1518" s="69"/>
      <c r="L1518" s="70"/>
      <c r="M1518" s="69"/>
      <c r="N1518" s="69"/>
      <c r="Q1518" s="73"/>
      <c r="R1518" s="73"/>
      <c r="S1518" s="73"/>
      <c r="T1518" s="73"/>
      <c r="U1518" s="73"/>
      <c r="V1518" s="73"/>
      <c r="W1518" s="73"/>
      <c r="X1518" s="73"/>
    </row>
    <row r="1519" spans="1:24" s="68" customFormat="1" x14ac:dyDescent="0.25">
      <c r="A1519" s="71"/>
      <c r="B1519" s="66"/>
      <c r="C1519" s="67"/>
      <c r="D1519" s="66"/>
      <c r="E1519" s="66"/>
      <c r="F1519" s="66"/>
      <c r="I1519" s="69"/>
      <c r="J1519" s="69"/>
      <c r="K1519" s="69"/>
      <c r="L1519" s="70"/>
      <c r="M1519" s="69"/>
      <c r="N1519" s="69"/>
      <c r="Q1519" s="73"/>
      <c r="R1519" s="73"/>
      <c r="S1519" s="73"/>
      <c r="T1519" s="73"/>
      <c r="U1519" s="73"/>
      <c r="V1519" s="73"/>
      <c r="W1519" s="73"/>
      <c r="X1519" s="73"/>
    </row>
    <row r="1520" spans="1:24" s="68" customFormat="1" x14ac:dyDescent="0.25">
      <c r="A1520" s="71"/>
      <c r="B1520" s="66"/>
      <c r="C1520" s="67"/>
      <c r="D1520" s="66"/>
      <c r="E1520" s="66"/>
      <c r="F1520" s="66"/>
      <c r="I1520" s="69"/>
      <c r="J1520" s="69"/>
      <c r="K1520" s="69"/>
      <c r="L1520" s="70"/>
      <c r="M1520" s="69"/>
      <c r="N1520" s="69"/>
      <c r="Q1520" s="73"/>
      <c r="R1520" s="73"/>
      <c r="S1520" s="73"/>
      <c r="T1520" s="73"/>
      <c r="U1520" s="73"/>
      <c r="V1520" s="73"/>
      <c r="W1520" s="73"/>
      <c r="X1520" s="73"/>
    </row>
    <row r="1521" spans="1:24" s="68" customFormat="1" x14ac:dyDescent="0.25">
      <c r="A1521" s="71"/>
      <c r="B1521" s="66"/>
      <c r="C1521" s="67"/>
      <c r="D1521" s="66"/>
      <c r="E1521" s="66"/>
      <c r="F1521" s="66"/>
      <c r="I1521" s="69"/>
      <c r="J1521" s="69"/>
      <c r="K1521" s="69"/>
      <c r="L1521" s="70"/>
      <c r="M1521" s="69"/>
      <c r="N1521" s="69"/>
      <c r="Q1521" s="73"/>
      <c r="R1521" s="73"/>
      <c r="S1521" s="73"/>
      <c r="T1521" s="73"/>
      <c r="U1521" s="73"/>
      <c r="V1521" s="73"/>
      <c r="W1521" s="73"/>
      <c r="X1521" s="73"/>
    </row>
    <row r="1522" spans="1:24" s="68" customFormat="1" x14ac:dyDescent="0.25">
      <c r="A1522" s="71"/>
      <c r="B1522" s="66"/>
      <c r="C1522" s="67"/>
      <c r="D1522" s="66"/>
      <c r="E1522" s="66"/>
      <c r="F1522" s="66"/>
      <c r="I1522" s="69"/>
      <c r="J1522" s="69"/>
      <c r="K1522" s="69"/>
      <c r="L1522" s="70"/>
      <c r="M1522" s="69"/>
      <c r="N1522" s="69"/>
      <c r="Q1522" s="73"/>
      <c r="R1522" s="73"/>
      <c r="S1522" s="73"/>
      <c r="T1522" s="73"/>
      <c r="U1522" s="73"/>
      <c r="V1522" s="73"/>
      <c r="W1522" s="73"/>
      <c r="X1522" s="73"/>
    </row>
    <row r="1523" spans="1:24" s="68" customFormat="1" x14ac:dyDescent="0.25">
      <c r="A1523" s="71"/>
      <c r="B1523" s="66"/>
      <c r="C1523" s="67"/>
      <c r="D1523" s="66"/>
      <c r="E1523" s="66"/>
      <c r="F1523" s="66"/>
      <c r="I1523" s="69"/>
      <c r="J1523" s="69"/>
      <c r="K1523" s="69"/>
      <c r="L1523" s="70"/>
      <c r="M1523" s="69"/>
      <c r="N1523" s="69"/>
      <c r="Q1523" s="73"/>
      <c r="R1523" s="73"/>
      <c r="S1523" s="73"/>
      <c r="T1523" s="73"/>
      <c r="U1523" s="73"/>
      <c r="V1523" s="73"/>
      <c r="W1523" s="73"/>
      <c r="X1523" s="73"/>
    </row>
    <row r="1524" spans="1:24" s="68" customFormat="1" x14ac:dyDescent="0.25">
      <c r="A1524" s="71"/>
      <c r="B1524" s="66"/>
      <c r="C1524" s="67"/>
      <c r="D1524" s="66"/>
      <c r="E1524" s="66"/>
      <c r="F1524" s="66"/>
      <c r="I1524" s="69"/>
      <c r="J1524" s="69"/>
      <c r="K1524" s="69"/>
      <c r="L1524" s="70"/>
      <c r="M1524" s="69"/>
      <c r="N1524" s="69"/>
      <c r="Q1524" s="73"/>
      <c r="R1524" s="73"/>
      <c r="S1524" s="73"/>
      <c r="T1524" s="73"/>
      <c r="U1524" s="73"/>
      <c r="V1524" s="73"/>
      <c r="W1524" s="73"/>
      <c r="X1524" s="73"/>
    </row>
    <row r="1525" spans="1:24" s="68" customFormat="1" x14ac:dyDescent="0.25">
      <c r="A1525" s="71"/>
      <c r="B1525" s="66"/>
      <c r="C1525" s="67"/>
      <c r="D1525" s="66"/>
      <c r="E1525" s="66"/>
      <c r="F1525" s="66"/>
      <c r="I1525" s="69"/>
      <c r="J1525" s="69"/>
      <c r="K1525" s="69"/>
      <c r="L1525" s="70"/>
      <c r="M1525" s="69"/>
      <c r="N1525" s="69"/>
      <c r="Q1525" s="73"/>
      <c r="R1525" s="73"/>
      <c r="S1525" s="73"/>
      <c r="T1525" s="73"/>
      <c r="U1525" s="73"/>
      <c r="V1525" s="73"/>
      <c r="W1525" s="73"/>
      <c r="X1525" s="73"/>
    </row>
    <row r="1526" spans="1:24" s="68" customFormat="1" x14ac:dyDescent="0.25">
      <c r="A1526" s="71"/>
      <c r="B1526" s="66"/>
      <c r="C1526" s="67"/>
      <c r="D1526" s="66"/>
      <c r="E1526" s="66"/>
      <c r="F1526" s="66"/>
      <c r="I1526" s="69"/>
      <c r="J1526" s="69"/>
      <c r="K1526" s="69"/>
      <c r="L1526" s="70"/>
      <c r="M1526" s="69"/>
      <c r="N1526" s="69"/>
      <c r="Q1526" s="73"/>
      <c r="R1526" s="73"/>
      <c r="S1526" s="73"/>
      <c r="T1526" s="73"/>
      <c r="U1526" s="73"/>
      <c r="V1526" s="73"/>
      <c r="W1526" s="73"/>
      <c r="X1526" s="73"/>
    </row>
    <row r="1527" spans="1:24" s="68" customFormat="1" x14ac:dyDescent="0.25">
      <c r="A1527" s="71"/>
      <c r="B1527" s="66"/>
      <c r="C1527" s="67"/>
      <c r="D1527" s="66"/>
      <c r="E1527" s="66"/>
      <c r="F1527" s="66"/>
      <c r="I1527" s="69"/>
      <c r="J1527" s="69"/>
      <c r="K1527" s="69"/>
      <c r="L1527" s="70"/>
      <c r="M1527" s="69"/>
      <c r="N1527" s="69"/>
      <c r="Q1527" s="73"/>
      <c r="R1527" s="73"/>
      <c r="S1527" s="73"/>
      <c r="T1527" s="73"/>
      <c r="U1527" s="73"/>
      <c r="V1527" s="73"/>
      <c r="W1527" s="73"/>
      <c r="X1527" s="73"/>
    </row>
    <row r="1528" spans="1:24" s="68" customFormat="1" x14ac:dyDescent="0.25">
      <c r="A1528" s="71"/>
      <c r="B1528" s="66"/>
      <c r="C1528" s="67"/>
      <c r="D1528" s="66"/>
      <c r="E1528" s="66"/>
      <c r="F1528" s="66"/>
      <c r="I1528" s="69"/>
      <c r="J1528" s="69"/>
      <c r="K1528" s="69"/>
      <c r="L1528" s="70"/>
      <c r="M1528" s="69"/>
      <c r="N1528" s="69"/>
      <c r="Q1528" s="73"/>
      <c r="R1528" s="73"/>
      <c r="S1528" s="73"/>
      <c r="T1528" s="73"/>
      <c r="U1528" s="73"/>
      <c r="V1528" s="73"/>
      <c r="W1528" s="73"/>
      <c r="X1528" s="73"/>
    </row>
    <row r="1529" spans="1:24" s="68" customFormat="1" x14ac:dyDescent="0.25">
      <c r="A1529" s="71"/>
      <c r="B1529" s="66"/>
      <c r="C1529" s="67"/>
      <c r="D1529" s="66"/>
      <c r="E1529" s="66"/>
      <c r="F1529" s="66"/>
      <c r="I1529" s="69"/>
      <c r="J1529" s="69"/>
      <c r="K1529" s="69"/>
      <c r="L1529" s="70"/>
      <c r="M1529" s="69"/>
      <c r="N1529" s="69"/>
      <c r="Q1529" s="73"/>
      <c r="R1529" s="73"/>
      <c r="S1529" s="73"/>
      <c r="T1529" s="73"/>
      <c r="U1529" s="73"/>
      <c r="V1529" s="73"/>
      <c r="W1529" s="73"/>
      <c r="X1529" s="73"/>
    </row>
    <row r="1530" spans="1:24" s="68" customFormat="1" x14ac:dyDescent="0.25">
      <c r="A1530" s="71"/>
      <c r="B1530" s="66"/>
      <c r="C1530" s="67"/>
      <c r="D1530" s="66"/>
      <c r="E1530" s="66"/>
      <c r="F1530" s="66"/>
      <c r="I1530" s="69"/>
      <c r="J1530" s="69"/>
      <c r="K1530" s="69"/>
      <c r="L1530" s="70"/>
      <c r="M1530" s="69"/>
      <c r="N1530" s="69"/>
      <c r="Q1530" s="73"/>
      <c r="R1530" s="73"/>
      <c r="S1530" s="73"/>
      <c r="T1530" s="73"/>
      <c r="U1530" s="73"/>
      <c r="V1530" s="73"/>
      <c r="W1530" s="73"/>
      <c r="X1530" s="73"/>
    </row>
    <row r="1531" spans="1:24" s="68" customFormat="1" x14ac:dyDescent="0.25">
      <c r="A1531" s="71"/>
      <c r="B1531" s="66"/>
      <c r="C1531" s="67"/>
      <c r="D1531" s="66"/>
      <c r="E1531" s="66"/>
      <c r="F1531" s="66"/>
      <c r="I1531" s="69"/>
      <c r="J1531" s="69"/>
      <c r="K1531" s="69"/>
      <c r="L1531" s="70"/>
      <c r="M1531" s="69"/>
      <c r="N1531" s="69"/>
      <c r="Q1531" s="73"/>
      <c r="R1531" s="73"/>
      <c r="S1531" s="73"/>
      <c r="T1531" s="73"/>
      <c r="U1531" s="73"/>
      <c r="V1531" s="73"/>
      <c r="W1531" s="73"/>
      <c r="X1531" s="73"/>
    </row>
    <row r="1532" spans="1:24" s="68" customFormat="1" x14ac:dyDescent="0.25">
      <c r="A1532" s="71"/>
      <c r="B1532" s="66"/>
      <c r="C1532" s="67"/>
      <c r="D1532" s="66"/>
      <c r="E1532" s="66"/>
      <c r="F1532" s="66"/>
      <c r="I1532" s="69"/>
      <c r="J1532" s="69"/>
      <c r="K1532" s="69"/>
      <c r="L1532" s="70"/>
      <c r="M1532" s="69"/>
      <c r="N1532" s="69"/>
      <c r="Q1532" s="73"/>
      <c r="R1532" s="73"/>
      <c r="S1532" s="73"/>
      <c r="T1532" s="73"/>
      <c r="U1532" s="73"/>
      <c r="V1532" s="73"/>
      <c r="W1532" s="73"/>
      <c r="X1532" s="73"/>
    </row>
    <row r="1533" spans="1:24" s="68" customFormat="1" x14ac:dyDescent="0.25">
      <c r="A1533" s="71"/>
      <c r="B1533" s="66"/>
      <c r="C1533" s="67"/>
      <c r="D1533" s="66"/>
      <c r="E1533" s="66"/>
      <c r="F1533" s="66"/>
      <c r="I1533" s="69"/>
      <c r="J1533" s="69"/>
      <c r="K1533" s="69"/>
      <c r="L1533" s="70"/>
      <c r="M1533" s="69"/>
      <c r="N1533" s="69"/>
      <c r="Q1533" s="73"/>
      <c r="R1533" s="73"/>
      <c r="S1533" s="73"/>
      <c r="T1533" s="73"/>
      <c r="U1533" s="73"/>
      <c r="V1533" s="73"/>
      <c r="W1533" s="73"/>
      <c r="X1533" s="73"/>
    </row>
    <row r="1534" spans="1:24" s="68" customFormat="1" x14ac:dyDescent="0.25">
      <c r="A1534" s="71"/>
      <c r="B1534" s="66"/>
      <c r="C1534" s="67"/>
      <c r="D1534" s="66"/>
      <c r="E1534" s="66"/>
      <c r="F1534" s="66"/>
      <c r="I1534" s="69"/>
      <c r="J1534" s="69"/>
      <c r="K1534" s="69"/>
      <c r="L1534" s="70"/>
      <c r="M1534" s="69"/>
      <c r="N1534" s="69"/>
      <c r="Q1534" s="73"/>
      <c r="R1534" s="73"/>
      <c r="S1534" s="73"/>
      <c r="T1534" s="73"/>
      <c r="U1534" s="73"/>
      <c r="V1534" s="73"/>
      <c r="W1534" s="73"/>
      <c r="X1534" s="73"/>
    </row>
    <row r="1535" spans="1:24" s="68" customFormat="1" x14ac:dyDescent="0.25">
      <c r="A1535" s="71"/>
      <c r="B1535" s="66"/>
      <c r="C1535" s="67"/>
      <c r="D1535" s="66"/>
      <c r="E1535" s="66"/>
      <c r="F1535" s="66"/>
      <c r="I1535" s="69"/>
      <c r="J1535" s="69"/>
      <c r="K1535" s="69"/>
      <c r="L1535" s="70"/>
      <c r="M1535" s="69"/>
      <c r="N1535" s="69"/>
      <c r="Q1535" s="73"/>
      <c r="R1535" s="73"/>
      <c r="S1535" s="73"/>
      <c r="T1535" s="73"/>
      <c r="U1535" s="73"/>
      <c r="V1535" s="73"/>
      <c r="W1535" s="73"/>
      <c r="X1535" s="73"/>
    </row>
    <row r="1536" spans="1:24" s="68" customFormat="1" x14ac:dyDescent="0.25">
      <c r="A1536" s="71"/>
      <c r="B1536" s="66"/>
      <c r="C1536" s="67"/>
      <c r="D1536" s="66"/>
      <c r="E1536" s="66"/>
      <c r="F1536" s="66"/>
      <c r="I1536" s="69"/>
      <c r="J1536" s="69"/>
      <c r="K1536" s="69"/>
      <c r="L1536" s="70"/>
      <c r="M1536" s="69"/>
      <c r="N1536" s="69"/>
      <c r="Q1536" s="73"/>
      <c r="R1536" s="73"/>
      <c r="S1536" s="73"/>
      <c r="T1536" s="73"/>
      <c r="U1536" s="73"/>
      <c r="V1536" s="73"/>
      <c r="W1536" s="73"/>
      <c r="X1536" s="73"/>
    </row>
    <row r="1537" spans="1:24" s="68" customFormat="1" x14ac:dyDescent="0.25">
      <c r="A1537" s="71"/>
      <c r="B1537" s="66"/>
      <c r="C1537" s="67"/>
      <c r="D1537" s="66"/>
      <c r="E1537" s="66"/>
      <c r="F1537" s="66"/>
      <c r="I1537" s="69"/>
      <c r="J1537" s="69"/>
      <c r="K1537" s="69"/>
      <c r="L1537" s="70"/>
      <c r="M1537" s="69"/>
      <c r="N1537" s="69"/>
      <c r="Q1537" s="73"/>
      <c r="R1537" s="73"/>
      <c r="S1537" s="73"/>
      <c r="T1537" s="73"/>
      <c r="U1537" s="73"/>
      <c r="V1537" s="73"/>
      <c r="W1537" s="73"/>
      <c r="X1537" s="73"/>
    </row>
    <row r="1538" spans="1:24" s="68" customFormat="1" x14ac:dyDescent="0.25">
      <c r="A1538" s="71"/>
      <c r="B1538" s="66"/>
      <c r="C1538" s="67"/>
      <c r="D1538" s="66"/>
      <c r="E1538" s="66"/>
      <c r="F1538" s="66"/>
      <c r="I1538" s="69"/>
      <c r="J1538" s="69"/>
      <c r="K1538" s="69"/>
      <c r="L1538" s="70"/>
      <c r="M1538" s="69"/>
      <c r="N1538" s="69"/>
      <c r="Q1538" s="73"/>
      <c r="R1538" s="73"/>
      <c r="S1538" s="73"/>
      <c r="T1538" s="73"/>
      <c r="U1538" s="73"/>
      <c r="V1538" s="73"/>
      <c r="W1538" s="73"/>
      <c r="X1538" s="73"/>
    </row>
    <row r="1539" spans="1:24" s="68" customFormat="1" x14ac:dyDescent="0.25">
      <c r="A1539" s="71"/>
      <c r="B1539" s="66"/>
      <c r="C1539" s="67"/>
      <c r="D1539" s="66"/>
      <c r="E1539" s="66"/>
      <c r="F1539" s="66"/>
      <c r="I1539" s="69"/>
      <c r="J1539" s="69"/>
      <c r="K1539" s="69"/>
      <c r="L1539" s="70"/>
      <c r="M1539" s="69"/>
      <c r="N1539" s="69"/>
      <c r="Q1539" s="73"/>
      <c r="R1539" s="73"/>
      <c r="S1539" s="73"/>
      <c r="T1539" s="73"/>
      <c r="U1539" s="73"/>
      <c r="V1539" s="73"/>
      <c r="W1539" s="73"/>
      <c r="X1539" s="73"/>
    </row>
    <row r="1540" spans="1:24" s="68" customFormat="1" x14ac:dyDescent="0.25">
      <c r="A1540" s="71"/>
      <c r="B1540" s="66"/>
      <c r="C1540" s="67"/>
      <c r="D1540" s="66"/>
      <c r="E1540" s="66"/>
      <c r="F1540" s="66"/>
      <c r="I1540" s="69"/>
      <c r="J1540" s="69"/>
      <c r="K1540" s="69"/>
      <c r="L1540" s="70"/>
      <c r="M1540" s="69"/>
      <c r="N1540" s="69"/>
      <c r="Q1540" s="73"/>
      <c r="R1540" s="73"/>
      <c r="S1540" s="73"/>
      <c r="T1540" s="73"/>
      <c r="U1540" s="73"/>
      <c r="V1540" s="73"/>
      <c r="W1540" s="73"/>
      <c r="X1540" s="73"/>
    </row>
    <row r="1541" spans="1:24" s="68" customFormat="1" x14ac:dyDescent="0.25">
      <c r="A1541" s="71"/>
      <c r="B1541" s="66"/>
      <c r="C1541" s="67"/>
      <c r="D1541" s="66"/>
      <c r="E1541" s="66"/>
      <c r="F1541" s="66"/>
      <c r="I1541" s="69"/>
      <c r="J1541" s="69"/>
      <c r="K1541" s="69"/>
      <c r="L1541" s="70"/>
      <c r="M1541" s="69"/>
      <c r="N1541" s="69"/>
      <c r="Q1541" s="73"/>
      <c r="R1541" s="73"/>
      <c r="S1541" s="73"/>
      <c r="T1541" s="73"/>
      <c r="U1541" s="73"/>
      <c r="V1541" s="73"/>
      <c r="W1541" s="73"/>
      <c r="X1541" s="73"/>
    </row>
    <row r="1542" spans="1:24" s="68" customFormat="1" x14ac:dyDescent="0.25">
      <c r="A1542" s="71"/>
      <c r="B1542" s="66"/>
      <c r="C1542" s="67"/>
      <c r="D1542" s="66"/>
      <c r="E1542" s="66"/>
      <c r="F1542" s="66"/>
      <c r="I1542" s="69"/>
      <c r="J1542" s="69"/>
      <c r="K1542" s="69"/>
      <c r="L1542" s="70"/>
      <c r="M1542" s="69"/>
      <c r="N1542" s="69"/>
      <c r="Q1542" s="73"/>
      <c r="R1542" s="73"/>
      <c r="S1542" s="73"/>
      <c r="T1542" s="73"/>
      <c r="U1542" s="73"/>
      <c r="V1542" s="73"/>
      <c r="W1542" s="73"/>
      <c r="X1542" s="73"/>
    </row>
    <row r="1543" spans="1:24" s="68" customFormat="1" x14ac:dyDescent="0.25">
      <c r="A1543" s="71"/>
      <c r="B1543" s="66"/>
      <c r="C1543" s="67"/>
      <c r="D1543" s="66"/>
      <c r="E1543" s="66"/>
      <c r="F1543" s="66"/>
      <c r="I1543" s="69"/>
      <c r="J1543" s="69"/>
      <c r="K1543" s="69"/>
      <c r="L1543" s="70"/>
      <c r="M1543" s="69"/>
      <c r="N1543" s="69"/>
      <c r="Q1543" s="73"/>
      <c r="R1543" s="73"/>
      <c r="S1543" s="73"/>
      <c r="T1543" s="73"/>
      <c r="U1543" s="73"/>
      <c r="V1543" s="73"/>
      <c r="W1543" s="73"/>
      <c r="X1543" s="73"/>
    </row>
    <row r="1544" spans="1:24" s="68" customFormat="1" x14ac:dyDescent="0.25">
      <c r="A1544" s="71"/>
      <c r="B1544" s="66"/>
      <c r="C1544" s="67"/>
      <c r="D1544" s="66"/>
      <c r="E1544" s="66"/>
      <c r="F1544" s="66"/>
      <c r="I1544" s="69"/>
      <c r="J1544" s="69"/>
      <c r="K1544" s="69"/>
      <c r="L1544" s="70"/>
      <c r="M1544" s="69"/>
      <c r="N1544" s="69"/>
      <c r="Q1544" s="73"/>
      <c r="R1544" s="73"/>
      <c r="S1544" s="73"/>
      <c r="T1544" s="73"/>
      <c r="U1544" s="73"/>
      <c r="V1544" s="73"/>
      <c r="W1544" s="73"/>
      <c r="X1544" s="73"/>
    </row>
    <row r="1545" spans="1:24" s="68" customFormat="1" x14ac:dyDescent="0.25">
      <c r="A1545" s="71"/>
      <c r="B1545" s="66"/>
      <c r="C1545" s="67"/>
      <c r="D1545" s="66"/>
      <c r="E1545" s="66"/>
      <c r="F1545" s="66"/>
      <c r="I1545" s="69"/>
      <c r="J1545" s="69"/>
      <c r="K1545" s="69"/>
      <c r="L1545" s="70"/>
      <c r="M1545" s="69"/>
      <c r="N1545" s="69"/>
      <c r="Q1545" s="73"/>
      <c r="R1545" s="73"/>
      <c r="S1545" s="73"/>
      <c r="T1545" s="73"/>
      <c r="U1545" s="73"/>
      <c r="V1545" s="73"/>
      <c r="W1545" s="73"/>
      <c r="X1545" s="73"/>
    </row>
    <row r="1546" spans="1:24" s="68" customFormat="1" x14ac:dyDescent="0.25">
      <c r="A1546" s="71"/>
      <c r="B1546" s="66"/>
      <c r="C1546" s="67"/>
      <c r="D1546" s="66"/>
      <c r="E1546" s="66"/>
      <c r="F1546" s="66"/>
      <c r="I1546" s="69"/>
      <c r="J1546" s="69"/>
      <c r="K1546" s="69"/>
      <c r="L1546" s="70"/>
      <c r="M1546" s="69"/>
      <c r="N1546" s="69"/>
      <c r="Q1546" s="73"/>
      <c r="R1546" s="73"/>
      <c r="S1546" s="73"/>
      <c r="T1546" s="73"/>
      <c r="U1546" s="73"/>
      <c r="V1546" s="73"/>
      <c r="W1546" s="73"/>
      <c r="X1546" s="73"/>
    </row>
    <row r="1547" spans="1:24" s="68" customFormat="1" x14ac:dyDescent="0.25">
      <c r="A1547" s="71"/>
      <c r="B1547" s="66"/>
      <c r="C1547" s="67"/>
      <c r="D1547" s="66"/>
      <c r="E1547" s="66"/>
      <c r="F1547" s="66"/>
      <c r="I1547" s="69"/>
      <c r="J1547" s="69"/>
      <c r="K1547" s="69"/>
      <c r="L1547" s="70"/>
      <c r="M1547" s="69"/>
      <c r="N1547" s="69"/>
      <c r="Q1547" s="73"/>
      <c r="R1547" s="73"/>
      <c r="S1547" s="73"/>
      <c r="T1547" s="73"/>
      <c r="U1547" s="73"/>
      <c r="V1547" s="73"/>
      <c r="W1547" s="73"/>
      <c r="X1547" s="73"/>
    </row>
    <row r="1548" spans="1:24" s="68" customFormat="1" x14ac:dyDescent="0.25">
      <c r="A1548" s="71"/>
      <c r="B1548" s="66"/>
      <c r="C1548" s="67"/>
      <c r="D1548" s="66"/>
      <c r="E1548" s="66"/>
      <c r="F1548" s="66"/>
      <c r="I1548" s="69"/>
      <c r="J1548" s="69"/>
      <c r="K1548" s="69"/>
      <c r="L1548" s="70"/>
      <c r="M1548" s="69"/>
      <c r="N1548" s="69"/>
      <c r="Q1548" s="73"/>
      <c r="R1548" s="73"/>
      <c r="S1548" s="73"/>
      <c r="T1548" s="73"/>
      <c r="U1548" s="73"/>
      <c r="V1548" s="73"/>
      <c r="W1548" s="73"/>
      <c r="X1548" s="73"/>
    </row>
    <row r="1549" spans="1:24" s="68" customFormat="1" x14ac:dyDescent="0.25">
      <c r="A1549" s="71"/>
      <c r="B1549" s="66"/>
      <c r="C1549" s="67"/>
      <c r="D1549" s="66"/>
      <c r="E1549" s="66"/>
      <c r="F1549" s="66"/>
      <c r="I1549" s="69"/>
      <c r="J1549" s="69"/>
      <c r="K1549" s="69"/>
      <c r="L1549" s="70"/>
      <c r="M1549" s="69"/>
      <c r="N1549" s="69"/>
      <c r="Q1549" s="73"/>
      <c r="R1549" s="73"/>
      <c r="S1549" s="73"/>
      <c r="T1549" s="73"/>
      <c r="U1549" s="73"/>
      <c r="V1549" s="73"/>
      <c r="W1549" s="73"/>
      <c r="X1549" s="73"/>
    </row>
    <row r="1550" spans="1:24" s="68" customFormat="1" x14ac:dyDescent="0.25">
      <c r="A1550" s="71"/>
      <c r="B1550" s="66"/>
      <c r="C1550" s="67"/>
      <c r="D1550" s="66"/>
      <c r="E1550" s="66"/>
      <c r="F1550" s="66"/>
      <c r="I1550" s="69"/>
      <c r="J1550" s="69"/>
      <c r="K1550" s="69"/>
      <c r="L1550" s="70"/>
      <c r="M1550" s="69"/>
      <c r="N1550" s="69"/>
      <c r="Q1550" s="73"/>
      <c r="R1550" s="73"/>
      <c r="S1550" s="73"/>
      <c r="T1550" s="73"/>
      <c r="U1550" s="73"/>
      <c r="V1550" s="73"/>
      <c r="W1550" s="73"/>
      <c r="X1550" s="73"/>
    </row>
    <row r="1551" spans="1:24" s="68" customFormat="1" x14ac:dyDescent="0.25">
      <c r="A1551" s="71"/>
      <c r="B1551" s="66"/>
      <c r="C1551" s="67"/>
      <c r="D1551" s="66"/>
      <c r="E1551" s="66"/>
      <c r="F1551" s="66"/>
      <c r="I1551" s="69"/>
      <c r="J1551" s="69"/>
      <c r="K1551" s="69"/>
      <c r="L1551" s="70"/>
      <c r="M1551" s="69"/>
      <c r="N1551" s="69"/>
      <c r="Q1551" s="73"/>
      <c r="R1551" s="73"/>
      <c r="S1551" s="73"/>
      <c r="T1551" s="73"/>
      <c r="U1551" s="73"/>
      <c r="V1551" s="73"/>
      <c r="W1551" s="73"/>
      <c r="X1551" s="73"/>
    </row>
    <row r="1552" spans="1:24" s="68" customFormat="1" x14ac:dyDescent="0.25">
      <c r="A1552" s="71"/>
      <c r="B1552" s="66"/>
      <c r="C1552" s="67"/>
      <c r="D1552" s="66"/>
      <c r="E1552" s="66"/>
      <c r="F1552" s="66"/>
      <c r="I1552" s="69"/>
      <c r="J1552" s="69"/>
      <c r="K1552" s="69"/>
      <c r="L1552" s="70"/>
      <c r="M1552" s="69"/>
      <c r="N1552" s="69"/>
      <c r="Q1552" s="73"/>
      <c r="R1552" s="73"/>
      <c r="S1552" s="73"/>
      <c r="T1552" s="73"/>
      <c r="U1552" s="73"/>
      <c r="V1552" s="73"/>
      <c r="W1552" s="73"/>
      <c r="X1552" s="73"/>
    </row>
    <row r="1553" spans="1:24" s="68" customFormat="1" x14ac:dyDescent="0.25">
      <c r="A1553" s="71"/>
      <c r="B1553" s="66"/>
      <c r="C1553" s="67"/>
      <c r="D1553" s="66"/>
      <c r="E1553" s="66"/>
      <c r="F1553" s="66"/>
      <c r="I1553" s="69"/>
      <c r="J1553" s="69"/>
      <c r="K1553" s="69"/>
      <c r="L1553" s="70"/>
      <c r="M1553" s="69"/>
      <c r="N1553" s="69"/>
      <c r="Q1553" s="73"/>
      <c r="R1553" s="73"/>
      <c r="S1553" s="73"/>
      <c r="T1553" s="73"/>
      <c r="U1553" s="73"/>
      <c r="V1553" s="73"/>
      <c r="W1553" s="73"/>
      <c r="X1553" s="73"/>
    </row>
    <row r="1554" spans="1:24" s="68" customFormat="1" x14ac:dyDescent="0.25">
      <c r="A1554" s="71"/>
      <c r="B1554" s="66"/>
      <c r="C1554" s="67"/>
      <c r="D1554" s="66"/>
      <c r="E1554" s="66"/>
      <c r="F1554" s="66"/>
      <c r="I1554" s="69"/>
      <c r="J1554" s="69"/>
      <c r="K1554" s="69"/>
      <c r="L1554" s="70"/>
      <c r="M1554" s="69"/>
      <c r="N1554" s="69"/>
      <c r="Q1554" s="73"/>
      <c r="R1554" s="73"/>
      <c r="S1554" s="73"/>
      <c r="T1554" s="73"/>
      <c r="U1554" s="73"/>
      <c r="V1554" s="73"/>
      <c r="W1554" s="73"/>
      <c r="X1554" s="73"/>
    </row>
    <row r="1555" spans="1:24" s="68" customFormat="1" x14ac:dyDescent="0.25">
      <c r="A1555" s="71"/>
      <c r="B1555" s="66"/>
      <c r="C1555" s="67"/>
      <c r="D1555" s="66"/>
      <c r="E1555" s="66"/>
      <c r="F1555" s="66"/>
      <c r="I1555" s="69"/>
      <c r="J1555" s="69"/>
      <c r="K1555" s="69"/>
      <c r="L1555" s="70"/>
      <c r="M1555" s="69"/>
      <c r="N1555" s="69"/>
      <c r="Q1555" s="73"/>
      <c r="R1555" s="73"/>
      <c r="S1555" s="73"/>
      <c r="T1555" s="73"/>
      <c r="U1555" s="73"/>
      <c r="V1555" s="73"/>
      <c r="W1555" s="73"/>
      <c r="X1555" s="73"/>
    </row>
    <row r="1556" spans="1:24" s="68" customFormat="1" x14ac:dyDescent="0.25">
      <c r="A1556" s="71"/>
      <c r="B1556" s="66"/>
      <c r="C1556" s="67"/>
      <c r="D1556" s="66"/>
      <c r="E1556" s="66"/>
      <c r="F1556" s="66"/>
      <c r="I1556" s="69"/>
      <c r="J1556" s="69"/>
      <c r="K1556" s="69"/>
      <c r="L1556" s="70"/>
      <c r="M1556" s="69"/>
      <c r="N1556" s="69"/>
      <c r="Q1556" s="73"/>
      <c r="R1556" s="73"/>
      <c r="S1556" s="73"/>
      <c r="T1556" s="73"/>
      <c r="U1556" s="73"/>
      <c r="V1556" s="73"/>
      <c r="W1556" s="73"/>
      <c r="X1556" s="73"/>
    </row>
    <row r="1557" spans="1:24" s="68" customFormat="1" x14ac:dyDescent="0.25">
      <c r="A1557" s="71"/>
      <c r="B1557" s="66"/>
      <c r="C1557" s="67"/>
      <c r="D1557" s="66"/>
      <c r="E1557" s="66"/>
      <c r="F1557" s="66"/>
      <c r="I1557" s="69"/>
      <c r="J1557" s="69"/>
      <c r="K1557" s="69"/>
      <c r="L1557" s="70"/>
      <c r="M1557" s="69"/>
      <c r="N1557" s="69"/>
      <c r="Q1557" s="73"/>
      <c r="R1557" s="73"/>
      <c r="S1557" s="73"/>
      <c r="T1557" s="73"/>
      <c r="U1557" s="73"/>
      <c r="V1557" s="73"/>
      <c r="W1557" s="73"/>
      <c r="X1557" s="73"/>
    </row>
    <row r="1558" spans="1:24" s="68" customFormat="1" x14ac:dyDescent="0.25">
      <c r="A1558" s="71"/>
      <c r="B1558" s="66"/>
      <c r="C1558" s="67"/>
      <c r="D1558" s="66"/>
      <c r="E1558" s="66"/>
      <c r="F1558" s="66"/>
      <c r="I1558" s="69"/>
      <c r="J1558" s="69"/>
      <c r="K1558" s="69"/>
      <c r="L1558" s="70"/>
      <c r="M1558" s="69"/>
      <c r="N1558" s="69"/>
      <c r="Q1558" s="73"/>
      <c r="R1558" s="73"/>
      <c r="S1558" s="73"/>
      <c r="T1558" s="73"/>
      <c r="U1558" s="73"/>
      <c r="V1558" s="73"/>
      <c r="W1558" s="73"/>
      <c r="X1558" s="73"/>
    </row>
    <row r="1559" spans="1:24" s="68" customFormat="1" x14ac:dyDescent="0.25">
      <c r="A1559" s="71"/>
      <c r="B1559" s="66"/>
      <c r="C1559" s="67"/>
      <c r="D1559" s="66"/>
      <c r="E1559" s="66"/>
      <c r="F1559" s="66"/>
      <c r="I1559" s="69"/>
      <c r="J1559" s="69"/>
      <c r="K1559" s="69"/>
      <c r="L1559" s="70"/>
      <c r="M1559" s="69"/>
      <c r="N1559" s="69"/>
      <c r="Q1559" s="73"/>
      <c r="R1559" s="73"/>
      <c r="S1559" s="73"/>
      <c r="T1559" s="73"/>
      <c r="U1559" s="73"/>
      <c r="V1559" s="73"/>
      <c r="W1559" s="73"/>
      <c r="X1559" s="73"/>
    </row>
    <row r="1560" spans="1:24" s="68" customFormat="1" x14ac:dyDescent="0.25">
      <c r="A1560" s="71"/>
      <c r="B1560" s="66"/>
      <c r="C1560" s="67"/>
      <c r="D1560" s="66"/>
      <c r="E1560" s="66"/>
      <c r="F1560" s="66"/>
      <c r="I1560" s="69"/>
      <c r="J1560" s="69"/>
      <c r="K1560" s="69"/>
      <c r="L1560" s="70"/>
      <c r="M1560" s="69"/>
      <c r="N1560" s="69"/>
      <c r="Q1560" s="73"/>
      <c r="R1560" s="73"/>
      <c r="S1560" s="73"/>
      <c r="T1560" s="73"/>
      <c r="U1560" s="73"/>
      <c r="V1560" s="73"/>
      <c r="W1560" s="73"/>
      <c r="X1560" s="73"/>
    </row>
    <row r="1561" spans="1:24" s="68" customFormat="1" x14ac:dyDescent="0.25">
      <c r="A1561" s="71"/>
      <c r="B1561" s="66"/>
      <c r="C1561" s="67"/>
      <c r="D1561" s="66"/>
      <c r="E1561" s="66"/>
      <c r="F1561" s="66"/>
      <c r="I1561" s="69"/>
      <c r="J1561" s="69"/>
      <c r="K1561" s="69"/>
      <c r="L1561" s="70"/>
      <c r="M1561" s="69"/>
      <c r="N1561" s="69"/>
      <c r="Q1561" s="73"/>
      <c r="R1561" s="73"/>
      <c r="S1561" s="73"/>
      <c r="T1561" s="73"/>
      <c r="U1561" s="73"/>
      <c r="V1561" s="73"/>
      <c r="W1561" s="73"/>
      <c r="X1561" s="73"/>
    </row>
    <row r="1562" spans="1:24" s="68" customFormat="1" x14ac:dyDescent="0.25">
      <c r="A1562" s="71"/>
      <c r="B1562" s="66"/>
      <c r="C1562" s="67"/>
      <c r="D1562" s="66"/>
      <c r="E1562" s="66"/>
      <c r="F1562" s="66"/>
      <c r="I1562" s="69"/>
      <c r="J1562" s="69"/>
      <c r="K1562" s="69"/>
      <c r="L1562" s="70"/>
      <c r="M1562" s="69"/>
      <c r="N1562" s="69"/>
      <c r="Q1562" s="73"/>
      <c r="R1562" s="73"/>
      <c r="S1562" s="73"/>
      <c r="T1562" s="73"/>
      <c r="U1562" s="73"/>
      <c r="V1562" s="73"/>
      <c r="W1562" s="73"/>
      <c r="X1562" s="73"/>
    </row>
    <row r="1563" spans="1:24" s="68" customFormat="1" x14ac:dyDescent="0.25">
      <c r="A1563" s="71"/>
      <c r="B1563" s="66"/>
      <c r="C1563" s="67"/>
      <c r="D1563" s="66"/>
      <c r="E1563" s="66"/>
      <c r="F1563" s="66"/>
      <c r="I1563" s="69"/>
      <c r="J1563" s="69"/>
      <c r="K1563" s="69"/>
      <c r="L1563" s="70"/>
      <c r="M1563" s="69"/>
      <c r="N1563" s="69"/>
      <c r="Q1563" s="73"/>
      <c r="R1563" s="73"/>
      <c r="S1563" s="73"/>
      <c r="T1563" s="73"/>
      <c r="U1563" s="73"/>
      <c r="V1563" s="73"/>
      <c r="W1563" s="73"/>
      <c r="X1563" s="73"/>
    </row>
    <row r="1564" spans="1:24" s="68" customFormat="1" x14ac:dyDescent="0.25">
      <c r="A1564" s="71"/>
      <c r="B1564" s="66"/>
      <c r="C1564" s="67"/>
      <c r="D1564" s="66"/>
      <c r="E1564" s="66"/>
      <c r="F1564" s="66"/>
      <c r="I1564" s="69"/>
      <c r="J1564" s="69"/>
      <c r="K1564" s="69"/>
      <c r="L1564" s="70"/>
      <c r="M1564" s="69"/>
      <c r="N1564" s="69"/>
      <c r="Q1564" s="73"/>
      <c r="R1564" s="73"/>
      <c r="S1564" s="73"/>
      <c r="T1564" s="73"/>
      <c r="U1564" s="73"/>
      <c r="V1564" s="73"/>
      <c r="W1564" s="73"/>
      <c r="X1564" s="73"/>
    </row>
    <row r="1565" spans="1:24" s="68" customFormat="1" x14ac:dyDescent="0.25">
      <c r="A1565" s="71"/>
      <c r="B1565" s="66"/>
      <c r="C1565" s="67"/>
      <c r="D1565" s="66"/>
      <c r="E1565" s="66"/>
      <c r="F1565" s="66"/>
      <c r="I1565" s="69"/>
      <c r="J1565" s="69"/>
      <c r="K1565" s="69"/>
      <c r="L1565" s="70"/>
      <c r="M1565" s="69"/>
      <c r="N1565" s="69"/>
      <c r="Q1565" s="73"/>
      <c r="R1565" s="73"/>
      <c r="S1565" s="73"/>
      <c r="T1565" s="73"/>
      <c r="U1565" s="73"/>
      <c r="V1565" s="73"/>
      <c r="W1565" s="73"/>
      <c r="X1565" s="73"/>
    </row>
    <row r="1566" spans="1:24" s="68" customFormat="1" x14ac:dyDescent="0.25">
      <c r="A1566" s="71"/>
      <c r="B1566" s="66"/>
      <c r="C1566" s="67"/>
      <c r="D1566" s="66"/>
      <c r="E1566" s="66"/>
      <c r="F1566" s="66"/>
      <c r="I1566" s="69"/>
      <c r="J1566" s="69"/>
      <c r="K1566" s="69"/>
      <c r="L1566" s="70"/>
      <c r="M1566" s="69"/>
      <c r="N1566" s="69"/>
      <c r="Q1566" s="73"/>
      <c r="R1566" s="73"/>
      <c r="S1566" s="73"/>
      <c r="T1566" s="73"/>
      <c r="U1566" s="73"/>
      <c r="V1566" s="73"/>
      <c r="W1566" s="73"/>
      <c r="X1566" s="73"/>
    </row>
    <row r="1567" spans="1:24" s="68" customFormat="1" x14ac:dyDescent="0.25">
      <c r="A1567" s="71"/>
      <c r="B1567" s="66"/>
      <c r="C1567" s="67"/>
      <c r="D1567" s="66"/>
      <c r="E1567" s="66"/>
      <c r="F1567" s="66"/>
      <c r="I1567" s="69"/>
      <c r="J1567" s="69"/>
      <c r="K1567" s="69"/>
      <c r="L1567" s="70"/>
      <c r="M1567" s="69"/>
      <c r="N1567" s="69"/>
      <c r="Q1567" s="73"/>
      <c r="R1567" s="73"/>
      <c r="S1567" s="73"/>
      <c r="T1567" s="73"/>
      <c r="U1567" s="73"/>
      <c r="V1567" s="73"/>
      <c r="W1567" s="73"/>
      <c r="X1567" s="73"/>
    </row>
    <row r="1568" spans="1:24" s="68" customFormat="1" x14ac:dyDescent="0.25">
      <c r="A1568" s="71"/>
      <c r="B1568" s="66"/>
      <c r="C1568" s="67"/>
      <c r="D1568" s="66"/>
      <c r="E1568" s="66"/>
      <c r="F1568" s="66"/>
      <c r="I1568" s="69"/>
      <c r="J1568" s="69"/>
      <c r="K1568" s="69"/>
      <c r="L1568" s="70"/>
      <c r="M1568" s="69"/>
      <c r="N1568" s="69"/>
      <c r="Q1568" s="73"/>
      <c r="R1568" s="73"/>
      <c r="S1568" s="73"/>
      <c r="T1568" s="73"/>
      <c r="U1568" s="73"/>
      <c r="V1568" s="73"/>
      <c r="W1568" s="73"/>
      <c r="X1568" s="73"/>
    </row>
    <row r="1569" spans="1:24" s="68" customFormat="1" x14ac:dyDescent="0.25">
      <c r="A1569" s="71"/>
      <c r="B1569" s="66"/>
      <c r="C1569" s="67"/>
      <c r="D1569" s="66"/>
      <c r="E1569" s="66"/>
      <c r="F1569" s="66"/>
      <c r="I1569" s="69"/>
      <c r="J1569" s="69"/>
      <c r="K1569" s="69"/>
      <c r="L1569" s="70"/>
      <c r="M1569" s="69"/>
      <c r="N1569" s="69"/>
      <c r="Q1569" s="73"/>
      <c r="R1569" s="73"/>
      <c r="S1569" s="73"/>
      <c r="T1569" s="73"/>
      <c r="U1569" s="73"/>
      <c r="V1569" s="73"/>
      <c r="W1569" s="73"/>
      <c r="X1569" s="73"/>
    </row>
    <row r="1570" spans="1:24" s="68" customFormat="1" x14ac:dyDescent="0.25">
      <c r="A1570" s="71"/>
      <c r="B1570" s="66"/>
      <c r="C1570" s="67"/>
      <c r="D1570" s="66"/>
      <c r="E1570" s="66"/>
      <c r="F1570" s="66"/>
      <c r="I1570" s="69"/>
      <c r="J1570" s="69"/>
      <c r="K1570" s="69"/>
      <c r="L1570" s="70"/>
      <c r="M1570" s="69"/>
      <c r="N1570" s="69"/>
      <c r="Q1570" s="73"/>
      <c r="R1570" s="73"/>
      <c r="S1570" s="73"/>
      <c r="T1570" s="73"/>
      <c r="U1570" s="73"/>
      <c r="V1570" s="73"/>
      <c r="W1570" s="73"/>
      <c r="X1570" s="73"/>
    </row>
    <row r="1571" spans="1:24" s="68" customFormat="1" x14ac:dyDescent="0.25">
      <c r="A1571" s="71"/>
      <c r="B1571" s="66"/>
      <c r="C1571" s="67"/>
      <c r="D1571" s="66"/>
      <c r="E1571" s="66"/>
      <c r="F1571" s="66"/>
      <c r="I1571" s="69"/>
      <c r="J1571" s="69"/>
      <c r="K1571" s="69"/>
      <c r="L1571" s="70"/>
      <c r="M1571" s="69"/>
      <c r="N1571" s="69"/>
      <c r="Q1571" s="73"/>
      <c r="R1571" s="73"/>
      <c r="S1571" s="73"/>
      <c r="T1571" s="73"/>
      <c r="U1571" s="73"/>
      <c r="V1571" s="73"/>
      <c r="W1571" s="73"/>
      <c r="X1571" s="73"/>
    </row>
    <row r="1572" spans="1:24" s="68" customFormat="1" x14ac:dyDescent="0.25">
      <c r="A1572" s="71"/>
      <c r="B1572" s="66"/>
      <c r="C1572" s="67"/>
      <c r="D1572" s="66"/>
      <c r="E1572" s="66"/>
      <c r="F1572" s="66"/>
      <c r="I1572" s="69"/>
      <c r="J1572" s="69"/>
      <c r="K1572" s="69"/>
      <c r="L1572" s="70"/>
      <c r="M1572" s="69"/>
      <c r="N1572" s="69"/>
      <c r="Q1572" s="73"/>
      <c r="R1572" s="73"/>
      <c r="S1572" s="73"/>
      <c r="T1572" s="73"/>
      <c r="U1572" s="73"/>
      <c r="V1572" s="73"/>
      <c r="W1572" s="73"/>
      <c r="X1572" s="73"/>
    </row>
    <row r="1573" spans="1:24" s="68" customFormat="1" x14ac:dyDescent="0.25">
      <c r="A1573" s="71"/>
      <c r="B1573" s="66"/>
      <c r="C1573" s="67"/>
      <c r="D1573" s="66"/>
      <c r="E1573" s="66"/>
      <c r="F1573" s="66"/>
      <c r="I1573" s="69"/>
      <c r="J1573" s="69"/>
      <c r="K1573" s="69"/>
      <c r="L1573" s="70"/>
      <c r="M1573" s="69"/>
      <c r="N1573" s="69"/>
      <c r="Q1573" s="73"/>
      <c r="R1573" s="73"/>
      <c r="S1573" s="73"/>
      <c r="T1573" s="73"/>
      <c r="U1573" s="73"/>
      <c r="V1573" s="73"/>
      <c r="W1573" s="73"/>
      <c r="X1573" s="73"/>
    </row>
    <row r="1574" spans="1:24" s="68" customFormat="1" x14ac:dyDescent="0.25">
      <c r="A1574" s="71"/>
      <c r="B1574" s="66"/>
      <c r="C1574" s="67"/>
      <c r="D1574" s="66"/>
      <c r="E1574" s="66"/>
      <c r="F1574" s="66"/>
      <c r="I1574" s="69"/>
      <c r="J1574" s="69"/>
      <c r="K1574" s="69"/>
      <c r="L1574" s="70"/>
      <c r="M1574" s="69"/>
      <c r="N1574" s="69"/>
      <c r="Q1574" s="73"/>
      <c r="R1574" s="73"/>
      <c r="S1574" s="73"/>
      <c r="T1574" s="73"/>
      <c r="U1574" s="73"/>
      <c r="V1574" s="73"/>
      <c r="W1574" s="73"/>
      <c r="X1574" s="73"/>
    </row>
    <row r="1575" spans="1:24" s="68" customFormat="1" x14ac:dyDescent="0.25">
      <c r="A1575" s="71"/>
      <c r="B1575" s="66"/>
      <c r="C1575" s="67"/>
      <c r="D1575" s="66"/>
      <c r="E1575" s="66"/>
      <c r="F1575" s="66"/>
      <c r="I1575" s="69"/>
      <c r="J1575" s="69"/>
      <c r="K1575" s="69"/>
      <c r="L1575" s="70"/>
      <c r="M1575" s="69"/>
      <c r="N1575" s="69"/>
      <c r="Q1575" s="73"/>
      <c r="R1575" s="73"/>
      <c r="S1575" s="73"/>
      <c r="T1575" s="73"/>
      <c r="U1575" s="73"/>
      <c r="V1575" s="73"/>
      <c r="W1575" s="73"/>
      <c r="X1575" s="73"/>
    </row>
    <row r="1576" spans="1:24" s="68" customFormat="1" x14ac:dyDescent="0.25">
      <c r="A1576" s="71"/>
      <c r="B1576" s="66"/>
      <c r="C1576" s="67"/>
      <c r="D1576" s="66"/>
      <c r="E1576" s="66"/>
      <c r="F1576" s="66"/>
      <c r="I1576" s="69"/>
      <c r="J1576" s="69"/>
      <c r="K1576" s="69"/>
      <c r="L1576" s="70"/>
      <c r="M1576" s="69"/>
      <c r="N1576" s="69"/>
      <c r="Q1576" s="73"/>
      <c r="R1576" s="73"/>
      <c r="S1576" s="73"/>
      <c r="T1576" s="73"/>
      <c r="U1576" s="73"/>
      <c r="V1576" s="73"/>
      <c r="W1576" s="73"/>
      <c r="X1576" s="73"/>
    </row>
    <row r="1577" spans="1:24" s="68" customFormat="1" x14ac:dyDescent="0.25">
      <c r="A1577" s="71"/>
      <c r="B1577" s="66"/>
      <c r="C1577" s="67"/>
      <c r="D1577" s="66"/>
      <c r="E1577" s="66"/>
      <c r="F1577" s="66"/>
      <c r="I1577" s="69"/>
      <c r="J1577" s="69"/>
      <c r="K1577" s="69"/>
      <c r="L1577" s="70"/>
      <c r="M1577" s="69"/>
      <c r="N1577" s="69"/>
      <c r="Q1577" s="73"/>
      <c r="R1577" s="73"/>
      <c r="S1577" s="73"/>
      <c r="T1577" s="73"/>
      <c r="U1577" s="73"/>
      <c r="V1577" s="73"/>
      <c r="W1577" s="73"/>
      <c r="X1577" s="73"/>
    </row>
    <row r="1578" spans="1:24" s="68" customFormat="1" x14ac:dyDescent="0.25">
      <c r="A1578" s="71"/>
      <c r="B1578" s="66"/>
      <c r="C1578" s="67"/>
      <c r="D1578" s="66"/>
      <c r="E1578" s="66"/>
      <c r="F1578" s="66"/>
      <c r="I1578" s="69"/>
      <c r="J1578" s="69"/>
      <c r="K1578" s="69"/>
      <c r="L1578" s="70"/>
      <c r="M1578" s="69"/>
      <c r="N1578" s="69"/>
      <c r="Q1578" s="73"/>
      <c r="R1578" s="73"/>
      <c r="S1578" s="73"/>
      <c r="T1578" s="73"/>
      <c r="U1578" s="73"/>
      <c r="V1578" s="73"/>
      <c r="W1578" s="73"/>
      <c r="X1578" s="73"/>
    </row>
    <row r="1579" spans="1:24" s="68" customFormat="1" x14ac:dyDescent="0.25">
      <c r="A1579" s="71"/>
      <c r="B1579" s="66"/>
      <c r="C1579" s="67"/>
      <c r="D1579" s="66"/>
      <c r="E1579" s="66"/>
      <c r="F1579" s="66"/>
      <c r="I1579" s="69"/>
      <c r="J1579" s="69"/>
      <c r="K1579" s="69"/>
      <c r="L1579" s="70"/>
      <c r="M1579" s="69"/>
      <c r="N1579" s="69"/>
      <c r="Q1579" s="73"/>
      <c r="R1579" s="73"/>
      <c r="S1579" s="73"/>
      <c r="T1579" s="73"/>
      <c r="U1579" s="73"/>
      <c r="V1579" s="73"/>
      <c r="W1579" s="73"/>
      <c r="X1579" s="73"/>
    </row>
    <row r="1580" spans="1:24" s="68" customFormat="1" x14ac:dyDescent="0.25">
      <c r="A1580" s="71"/>
      <c r="B1580" s="66"/>
      <c r="C1580" s="67"/>
      <c r="D1580" s="66"/>
      <c r="E1580" s="66"/>
      <c r="F1580" s="66"/>
      <c r="I1580" s="69"/>
      <c r="J1580" s="69"/>
      <c r="K1580" s="69"/>
      <c r="L1580" s="70"/>
      <c r="M1580" s="69"/>
      <c r="N1580" s="69"/>
      <c r="Q1580" s="73"/>
      <c r="R1580" s="73"/>
      <c r="S1580" s="73"/>
      <c r="T1580" s="73"/>
      <c r="U1580" s="73"/>
      <c r="V1580" s="73"/>
      <c r="W1580" s="73"/>
      <c r="X1580" s="73"/>
    </row>
    <row r="1581" spans="1:24" s="68" customFormat="1" x14ac:dyDescent="0.25">
      <c r="A1581" s="71"/>
      <c r="B1581" s="66"/>
      <c r="C1581" s="67"/>
      <c r="D1581" s="66"/>
      <c r="E1581" s="66"/>
      <c r="F1581" s="66"/>
      <c r="I1581" s="69"/>
      <c r="J1581" s="69"/>
      <c r="K1581" s="69"/>
      <c r="L1581" s="70"/>
      <c r="M1581" s="69"/>
      <c r="N1581" s="69"/>
      <c r="Q1581" s="73"/>
      <c r="R1581" s="73"/>
      <c r="S1581" s="73"/>
      <c r="T1581" s="73"/>
      <c r="U1581" s="73"/>
      <c r="V1581" s="73"/>
      <c r="W1581" s="73"/>
      <c r="X1581" s="73"/>
    </row>
    <row r="1582" spans="1:24" s="68" customFormat="1" x14ac:dyDescent="0.25">
      <c r="A1582" s="71"/>
      <c r="B1582" s="66"/>
      <c r="C1582" s="67"/>
      <c r="D1582" s="66"/>
      <c r="E1582" s="66"/>
      <c r="F1582" s="66"/>
      <c r="I1582" s="69"/>
      <c r="J1582" s="69"/>
      <c r="K1582" s="69"/>
      <c r="L1582" s="70"/>
      <c r="M1582" s="69"/>
      <c r="N1582" s="69"/>
      <c r="Q1582" s="73"/>
      <c r="R1582" s="73"/>
      <c r="S1582" s="73"/>
      <c r="T1582" s="73"/>
      <c r="U1582" s="73"/>
      <c r="V1582" s="73"/>
      <c r="W1582" s="73"/>
      <c r="X1582" s="73"/>
    </row>
    <row r="1583" spans="1:24" s="68" customFormat="1" x14ac:dyDescent="0.25">
      <c r="A1583" s="71"/>
      <c r="B1583" s="66"/>
      <c r="C1583" s="67"/>
      <c r="D1583" s="66"/>
      <c r="E1583" s="66"/>
      <c r="F1583" s="66"/>
      <c r="I1583" s="69"/>
      <c r="J1583" s="69"/>
      <c r="K1583" s="69"/>
      <c r="L1583" s="70"/>
      <c r="M1583" s="69"/>
      <c r="N1583" s="69"/>
      <c r="Q1583" s="73"/>
      <c r="R1583" s="73"/>
      <c r="S1583" s="73"/>
      <c r="T1583" s="73"/>
      <c r="U1583" s="73"/>
      <c r="V1583" s="73"/>
      <c r="W1583" s="73"/>
      <c r="X1583" s="73"/>
    </row>
    <row r="1584" spans="1:24" s="68" customFormat="1" x14ac:dyDescent="0.25">
      <c r="A1584" s="71"/>
      <c r="B1584" s="66"/>
      <c r="C1584" s="67"/>
      <c r="D1584" s="66"/>
      <c r="E1584" s="66"/>
      <c r="F1584" s="66"/>
      <c r="I1584" s="69"/>
      <c r="J1584" s="69"/>
      <c r="K1584" s="69"/>
      <c r="L1584" s="70"/>
      <c r="M1584" s="69"/>
      <c r="N1584" s="69"/>
      <c r="Q1584" s="73"/>
      <c r="R1584" s="73"/>
      <c r="S1584" s="73"/>
      <c r="T1584" s="73"/>
      <c r="U1584" s="73"/>
      <c r="V1584" s="73"/>
      <c r="W1584" s="73"/>
      <c r="X1584" s="73"/>
    </row>
    <row r="1585" spans="1:24" s="68" customFormat="1" x14ac:dyDescent="0.25">
      <c r="A1585" s="71"/>
      <c r="B1585" s="66"/>
      <c r="C1585" s="67"/>
      <c r="D1585" s="66"/>
      <c r="E1585" s="66"/>
      <c r="F1585" s="66"/>
      <c r="I1585" s="69"/>
      <c r="J1585" s="69"/>
      <c r="K1585" s="69"/>
      <c r="L1585" s="70"/>
      <c r="M1585" s="69"/>
      <c r="N1585" s="69"/>
      <c r="Q1585" s="73"/>
      <c r="R1585" s="73"/>
      <c r="S1585" s="73"/>
      <c r="T1585" s="73"/>
      <c r="U1585" s="73"/>
      <c r="V1585" s="73"/>
      <c r="W1585" s="73"/>
      <c r="X1585" s="73"/>
    </row>
    <row r="1586" spans="1:24" s="68" customFormat="1" x14ac:dyDescent="0.25">
      <c r="A1586" s="71"/>
      <c r="B1586" s="66"/>
      <c r="C1586" s="67"/>
      <c r="D1586" s="66"/>
      <c r="E1586" s="66"/>
      <c r="F1586" s="66"/>
      <c r="I1586" s="69"/>
      <c r="J1586" s="69"/>
      <c r="K1586" s="69"/>
      <c r="L1586" s="70"/>
      <c r="M1586" s="69"/>
      <c r="N1586" s="69"/>
      <c r="Q1586" s="73"/>
      <c r="R1586" s="73"/>
      <c r="S1586" s="73"/>
      <c r="T1586" s="73"/>
      <c r="U1586" s="73"/>
      <c r="V1586" s="73"/>
      <c r="W1586" s="73"/>
      <c r="X1586" s="73"/>
    </row>
    <row r="1587" spans="1:24" s="68" customFormat="1" x14ac:dyDescent="0.25">
      <c r="A1587" s="71"/>
      <c r="B1587" s="66"/>
      <c r="C1587" s="67"/>
      <c r="D1587" s="66"/>
      <c r="E1587" s="66"/>
      <c r="F1587" s="66"/>
      <c r="I1587" s="69"/>
      <c r="J1587" s="69"/>
      <c r="K1587" s="69"/>
      <c r="L1587" s="70"/>
      <c r="M1587" s="69"/>
      <c r="N1587" s="69"/>
      <c r="Q1587" s="73"/>
      <c r="R1587" s="73"/>
      <c r="S1587" s="73"/>
      <c r="T1587" s="73"/>
      <c r="U1587" s="73"/>
      <c r="V1587" s="73"/>
      <c r="W1587" s="73"/>
      <c r="X1587" s="73"/>
    </row>
    <row r="1588" spans="1:24" s="68" customFormat="1" x14ac:dyDescent="0.25">
      <c r="A1588" s="71"/>
      <c r="B1588" s="66"/>
      <c r="C1588" s="67"/>
      <c r="D1588" s="66"/>
      <c r="E1588" s="66"/>
      <c r="F1588" s="66"/>
      <c r="I1588" s="69"/>
      <c r="J1588" s="69"/>
      <c r="K1588" s="69"/>
      <c r="L1588" s="70"/>
      <c r="M1588" s="69"/>
      <c r="N1588" s="69"/>
      <c r="Q1588" s="73"/>
      <c r="R1588" s="73"/>
      <c r="S1588" s="73"/>
      <c r="T1588" s="73"/>
      <c r="U1588" s="73"/>
      <c r="V1588" s="73"/>
      <c r="W1588" s="73"/>
      <c r="X1588" s="73"/>
    </row>
    <row r="1589" spans="1:24" s="68" customFormat="1" x14ac:dyDescent="0.25">
      <c r="A1589" s="71"/>
      <c r="B1589" s="66"/>
      <c r="C1589" s="67"/>
      <c r="D1589" s="66"/>
      <c r="E1589" s="66"/>
      <c r="F1589" s="66"/>
      <c r="I1589" s="69"/>
      <c r="J1589" s="69"/>
      <c r="K1589" s="69"/>
      <c r="L1589" s="70"/>
      <c r="M1589" s="69"/>
      <c r="N1589" s="69"/>
      <c r="Q1589" s="73"/>
      <c r="R1589" s="73"/>
      <c r="S1589" s="73"/>
      <c r="T1589" s="73"/>
      <c r="U1589" s="73"/>
      <c r="V1589" s="73"/>
      <c r="W1589" s="73"/>
      <c r="X1589" s="73"/>
    </row>
    <row r="1590" spans="1:24" s="68" customFormat="1" x14ac:dyDescent="0.25">
      <c r="A1590" s="71"/>
      <c r="B1590" s="66"/>
      <c r="C1590" s="67"/>
      <c r="D1590" s="66"/>
      <c r="E1590" s="66"/>
      <c r="F1590" s="66"/>
      <c r="I1590" s="69"/>
      <c r="J1590" s="69"/>
      <c r="K1590" s="69"/>
      <c r="L1590" s="70"/>
      <c r="M1590" s="69"/>
      <c r="N1590" s="69"/>
      <c r="Q1590" s="73"/>
      <c r="R1590" s="73"/>
      <c r="S1590" s="73"/>
      <c r="T1590" s="73"/>
      <c r="U1590" s="73"/>
      <c r="V1590" s="73"/>
      <c r="W1590" s="73"/>
      <c r="X1590" s="73"/>
    </row>
    <row r="1591" spans="1:24" s="68" customFormat="1" x14ac:dyDescent="0.25">
      <c r="A1591" s="71"/>
      <c r="B1591" s="66"/>
      <c r="C1591" s="67"/>
      <c r="D1591" s="66"/>
      <c r="E1591" s="66"/>
      <c r="F1591" s="66"/>
      <c r="I1591" s="69"/>
      <c r="J1591" s="69"/>
      <c r="K1591" s="69"/>
      <c r="L1591" s="70"/>
      <c r="M1591" s="69"/>
      <c r="N1591" s="69"/>
      <c r="Q1591" s="73"/>
      <c r="R1591" s="73"/>
      <c r="S1591" s="73"/>
      <c r="T1591" s="73"/>
      <c r="U1591" s="73"/>
      <c r="V1591" s="73"/>
      <c r="W1591" s="73"/>
      <c r="X1591" s="73"/>
    </row>
    <row r="1592" spans="1:24" s="68" customFormat="1" x14ac:dyDescent="0.25">
      <c r="A1592" s="71"/>
      <c r="B1592" s="66"/>
      <c r="C1592" s="67"/>
      <c r="D1592" s="66"/>
      <c r="E1592" s="66"/>
      <c r="F1592" s="66"/>
      <c r="I1592" s="69"/>
      <c r="J1592" s="69"/>
      <c r="K1592" s="69"/>
      <c r="L1592" s="70"/>
      <c r="M1592" s="69"/>
      <c r="N1592" s="69"/>
      <c r="Q1592" s="73"/>
      <c r="R1592" s="73"/>
      <c r="S1592" s="73"/>
      <c r="T1592" s="73"/>
      <c r="U1592" s="73"/>
      <c r="V1592" s="73"/>
      <c r="W1592" s="73"/>
      <c r="X1592" s="73"/>
    </row>
    <row r="1593" spans="1:24" s="68" customFormat="1" x14ac:dyDescent="0.25">
      <c r="A1593" s="71"/>
      <c r="B1593" s="66"/>
      <c r="C1593" s="67"/>
      <c r="D1593" s="66"/>
      <c r="E1593" s="66"/>
      <c r="F1593" s="66"/>
      <c r="I1593" s="69"/>
      <c r="J1593" s="69"/>
      <c r="K1593" s="69"/>
      <c r="L1593" s="70"/>
      <c r="M1593" s="69"/>
      <c r="N1593" s="69"/>
      <c r="Q1593" s="73"/>
      <c r="R1593" s="73"/>
      <c r="S1593" s="73"/>
      <c r="T1593" s="73"/>
      <c r="U1593" s="73"/>
      <c r="V1593" s="73"/>
      <c r="W1593" s="73"/>
      <c r="X1593" s="73"/>
    </row>
    <row r="1594" spans="1:24" s="68" customFormat="1" x14ac:dyDescent="0.25">
      <c r="A1594" s="71"/>
      <c r="B1594" s="66"/>
      <c r="C1594" s="67"/>
      <c r="D1594" s="66"/>
      <c r="E1594" s="66"/>
      <c r="F1594" s="66"/>
      <c r="I1594" s="69"/>
      <c r="J1594" s="69"/>
      <c r="K1594" s="69"/>
      <c r="L1594" s="70"/>
      <c r="M1594" s="69"/>
      <c r="N1594" s="69"/>
      <c r="Q1594" s="73"/>
      <c r="R1594" s="73"/>
      <c r="S1594" s="73"/>
      <c r="T1594" s="73"/>
      <c r="U1594" s="73"/>
      <c r="V1594" s="73"/>
      <c r="W1594" s="73"/>
      <c r="X1594" s="73"/>
    </row>
    <row r="1595" spans="1:24" s="68" customFormat="1" x14ac:dyDescent="0.25">
      <c r="A1595" s="71"/>
      <c r="B1595" s="66"/>
      <c r="C1595" s="67"/>
      <c r="D1595" s="66"/>
      <c r="E1595" s="66"/>
      <c r="F1595" s="66"/>
      <c r="I1595" s="69"/>
      <c r="J1595" s="69"/>
      <c r="K1595" s="69"/>
      <c r="L1595" s="70"/>
      <c r="M1595" s="69"/>
      <c r="N1595" s="69"/>
      <c r="Q1595" s="73"/>
      <c r="R1595" s="73"/>
      <c r="S1595" s="73"/>
      <c r="T1595" s="73"/>
      <c r="U1595" s="73"/>
      <c r="V1595" s="73"/>
      <c r="W1595" s="73"/>
      <c r="X1595" s="73"/>
    </row>
    <row r="1596" spans="1:24" s="68" customFormat="1" x14ac:dyDescent="0.25">
      <c r="A1596" s="71"/>
      <c r="B1596" s="66"/>
      <c r="C1596" s="67"/>
      <c r="D1596" s="66"/>
      <c r="E1596" s="66"/>
      <c r="F1596" s="66"/>
      <c r="I1596" s="69"/>
      <c r="J1596" s="69"/>
      <c r="K1596" s="69"/>
      <c r="L1596" s="70"/>
      <c r="M1596" s="69"/>
      <c r="N1596" s="69"/>
      <c r="Q1596" s="73"/>
      <c r="R1596" s="73"/>
      <c r="S1596" s="73"/>
      <c r="T1596" s="73"/>
      <c r="U1596" s="73"/>
      <c r="V1596" s="73"/>
      <c r="W1596" s="73"/>
      <c r="X1596" s="73"/>
    </row>
    <row r="1597" spans="1:24" s="68" customFormat="1" x14ac:dyDescent="0.25">
      <c r="A1597" s="71"/>
      <c r="B1597" s="66"/>
      <c r="C1597" s="67"/>
      <c r="D1597" s="66"/>
      <c r="E1597" s="66"/>
      <c r="F1597" s="66"/>
      <c r="I1597" s="69"/>
      <c r="J1597" s="69"/>
      <c r="K1597" s="69"/>
      <c r="L1597" s="70"/>
      <c r="M1597" s="69"/>
      <c r="N1597" s="69"/>
      <c r="Q1597" s="73"/>
      <c r="R1597" s="73"/>
      <c r="S1597" s="73"/>
      <c r="T1597" s="73"/>
      <c r="U1597" s="73"/>
      <c r="V1597" s="73"/>
      <c r="W1597" s="73"/>
      <c r="X1597" s="73"/>
    </row>
    <row r="1598" spans="1:24" s="68" customFormat="1" x14ac:dyDescent="0.25">
      <c r="A1598" s="71"/>
      <c r="B1598" s="66"/>
      <c r="C1598" s="67"/>
      <c r="D1598" s="66"/>
      <c r="E1598" s="66"/>
      <c r="F1598" s="66"/>
      <c r="I1598" s="69"/>
      <c r="J1598" s="69"/>
      <c r="K1598" s="69"/>
      <c r="L1598" s="70"/>
      <c r="M1598" s="69"/>
      <c r="N1598" s="69"/>
      <c r="Q1598" s="73"/>
      <c r="R1598" s="73"/>
      <c r="S1598" s="73"/>
      <c r="T1598" s="73"/>
      <c r="U1598" s="73"/>
      <c r="V1598" s="73"/>
      <c r="W1598" s="73"/>
      <c r="X1598" s="73"/>
    </row>
    <row r="1599" spans="1:24" s="68" customFormat="1" x14ac:dyDescent="0.25">
      <c r="A1599" s="71"/>
      <c r="B1599" s="66"/>
      <c r="C1599" s="67"/>
      <c r="D1599" s="66"/>
      <c r="E1599" s="66"/>
      <c r="F1599" s="66"/>
      <c r="I1599" s="69"/>
      <c r="J1599" s="69"/>
      <c r="K1599" s="69"/>
      <c r="L1599" s="70"/>
      <c r="M1599" s="69"/>
      <c r="N1599" s="69"/>
      <c r="Q1599" s="73"/>
      <c r="R1599" s="73"/>
      <c r="S1599" s="73"/>
      <c r="T1599" s="73"/>
      <c r="U1599" s="73"/>
      <c r="V1599" s="73"/>
      <c r="W1599" s="73"/>
      <c r="X1599" s="73"/>
    </row>
    <row r="1600" spans="1:24" s="68" customFormat="1" x14ac:dyDescent="0.25">
      <c r="A1600" s="71"/>
      <c r="B1600" s="66"/>
      <c r="C1600" s="67"/>
      <c r="D1600" s="66"/>
      <c r="E1600" s="66"/>
      <c r="F1600" s="66"/>
      <c r="I1600" s="69"/>
      <c r="J1600" s="69"/>
      <c r="K1600" s="69"/>
      <c r="L1600" s="70"/>
      <c r="M1600" s="69"/>
      <c r="N1600" s="69"/>
      <c r="Q1600" s="73"/>
      <c r="R1600" s="73"/>
      <c r="S1600" s="73"/>
      <c r="T1600" s="73"/>
      <c r="U1600" s="73"/>
      <c r="V1600" s="73"/>
      <c r="W1600" s="73"/>
      <c r="X1600" s="73"/>
    </row>
    <row r="1601" spans="1:24" s="68" customFormat="1" x14ac:dyDescent="0.25">
      <c r="A1601" s="71"/>
      <c r="B1601" s="66"/>
      <c r="C1601" s="67"/>
      <c r="D1601" s="66"/>
      <c r="E1601" s="66"/>
      <c r="F1601" s="66"/>
      <c r="I1601" s="69"/>
      <c r="J1601" s="69"/>
      <c r="K1601" s="69"/>
      <c r="L1601" s="70"/>
      <c r="M1601" s="69"/>
      <c r="N1601" s="69"/>
      <c r="Q1601" s="73"/>
      <c r="R1601" s="73"/>
      <c r="S1601" s="73"/>
      <c r="T1601" s="73"/>
      <c r="U1601" s="73"/>
      <c r="V1601" s="73"/>
      <c r="W1601" s="73"/>
      <c r="X1601" s="73"/>
    </row>
    <row r="1602" spans="1:24" s="68" customFormat="1" x14ac:dyDescent="0.25">
      <c r="A1602" s="71"/>
      <c r="B1602" s="66"/>
      <c r="C1602" s="67"/>
      <c r="D1602" s="66"/>
      <c r="E1602" s="66"/>
      <c r="F1602" s="66"/>
      <c r="I1602" s="69"/>
      <c r="J1602" s="69"/>
      <c r="K1602" s="69"/>
      <c r="L1602" s="70"/>
      <c r="M1602" s="69"/>
      <c r="N1602" s="69"/>
      <c r="Q1602" s="73"/>
      <c r="R1602" s="73"/>
      <c r="S1602" s="73"/>
      <c r="T1602" s="73"/>
      <c r="U1602" s="73"/>
      <c r="V1602" s="73"/>
      <c r="W1602" s="73"/>
      <c r="X1602" s="73"/>
    </row>
    <row r="1603" spans="1:24" s="68" customFormat="1" x14ac:dyDescent="0.25">
      <c r="A1603" s="71"/>
      <c r="B1603" s="66"/>
      <c r="C1603" s="67"/>
      <c r="D1603" s="66"/>
      <c r="E1603" s="66"/>
      <c r="F1603" s="66"/>
      <c r="I1603" s="69"/>
      <c r="J1603" s="69"/>
      <c r="K1603" s="69"/>
      <c r="L1603" s="70"/>
      <c r="M1603" s="69"/>
      <c r="N1603" s="69"/>
      <c r="Q1603" s="73"/>
      <c r="R1603" s="73"/>
      <c r="S1603" s="73"/>
      <c r="T1603" s="73"/>
      <c r="U1603" s="73"/>
      <c r="V1603" s="73"/>
      <c r="W1603" s="73"/>
      <c r="X1603" s="73"/>
    </row>
    <row r="1604" spans="1:24" s="68" customFormat="1" x14ac:dyDescent="0.25">
      <c r="A1604" s="71"/>
      <c r="B1604" s="66"/>
      <c r="C1604" s="67"/>
      <c r="D1604" s="66"/>
      <c r="E1604" s="66"/>
      <c r="F1604" s="66"/>
      <c r="I1604" s="69"/>
      <c r="J1604" s="69"/>
      <c r="K1604" s="69"/>
      <c r="L1604" s="70"/>
      <c r="M1604" s="69"/>
      <c r="N1604" s="69"/>
      <c r="Q1604" s="73"/>
      <c r="R1604" s="73"/>
      <c r="S1604" s="73"/>
      <c r="T1604" s="73"/>
      <c r="U1604" s="73"/>
      <c r="V1604" s="73"/>
      <c r="W1604" s="73"/>
      <c r="X1604" s="73"/>
    </row>
    <row r="1605" spans="1:24" s="68" customFormat="1" x14ac:dyDescent="0.25">
      <c r="A1605" s="71"/>
      <c r="B1605" s="66"/>
      <c r="C1605" s="67"/>
      <c r="D1605" s="66"/>
      <c r="E1605" s="66"/>
      <c r="F1605" s="66"/>
      <c r="I1605" s="69"/>
      <c r="J1605" s="69"/>
      <c r="K1605" s="69"/>
      <c r="L1605" s="70"/>
      <c r="M1605" s="69"/>
      <c r="N1605" s="69"/>
      <c r="Q1605" s="73"/>
      <c r="R1605" s="73"/>
      <c r="S1605" s="73"/>
      <c r="T1605" s="73"/>
      <c r="U1605" s="73"/>
      <c r="V1605" s="73"/>
      <c r="W1605" s="73"/>
      <c r="X1605" s="73"/>
    </row>
    <row r="1606" spans="1:24" s="68" customFormat="1" x14ac:dyDescent="0.25">
      <c r="A1606" s="71"/>
      <c r="B1606" s="66"/>
      <c r="C1606" s="67"/>
      <c r="D1606" s="66"/>
      <c r="E1606" s="66"/>
      <c r="F1606" s="66"/>
      <c r="I1606" s="69"/>
      <c r="J1606" s="69"/>
      <c r="K1606" s="69"/>
      <c r="L1606" s="70"/>
      <c r="M1606" s="69"/>
      <c r="N1606" s="69"/>
      <c r="Q1606" s="73"/>
      <c r="R1606" s="73"/>
      <c r="S1606" s="73"/>
      <c r="T1606" s="73"/>
      <c r="U1606" s="73"/>
      <c r="V1606" s="73"/>
      <c r="W1606" s="73"/>
      <c r="X1606" s="73"/>
    </row>
    <row r="1607" spans="1:24" s="68" customFormat="1" x14ac:dyDescent="0.25">
      <c r="A1607" s="71"/>
      <c r="B1607" s="66"/>
      <c r="C1607" s="67"/>
      <c r="D1607" s="66"/>
      <c r="E1607" s="66"/>
      <c r="F1607" s="66"/>
      <c r="I1607" s="69"/>
      <c r="J1607" s="69"/>
      <c r="K1607" s="69"/>
      <c r="L1607" s="70"/>
      <c r="M1607" s="69"/>
      <c r="N1607" s="69"/>
      <c r="Q1607" s="73"/>
      <c r="R1607" s="73"/>
      <c r="S1607" s="73"/>
      <c r="T1607" s="73"/>
      <c r="U1607" s="73"/>
      <c r="V1607" s="73"/>
      <c r="W1607" s="73"/>
      <c r="X1607" s="73"/>
    </row>
    <row r="1608" spans="1:24" s="68" customFormat="1" x14ac:dyDescent="0.25">
      <c r="A1608" s="71"/>
      <c r="B1608" s="66"/>
      <c r="C1608" s="67"/>
      <c r="D1608" s="66"/>
      <c r="E1608" s="66"/>
      <c r="F1608" s="66"/>
      <c r="I1608" s="69"/>
      <c r="J1608" s="69"/>
      <c r="K1608" s="69"/>
      <c r="L1608" s="70"/>
      <c r="M1608" s="69"/>
      <c r="N1608" s="69"/>
      <c r="Q1608" s="73"/>
      <c r="R1608" s="73"/>
      <c r="S1608" s="73"/>
      <c r="T1608" s="73"/>
      <c r="U1608" s="73"/>
      <c r="V1608" s="73"/>
      <c r="W1608" s="73"/>
      <c r="X1608" s="73"/>
    </row>
    <row r="1609" spans="1:24" s="68" customFormat="1" x14ac:dyDescent="0.25">
      <c r="A1609" s="71"/>
      <c r="B1609" s="66"/>
      <c r="C1609" s="67"/>
      <c r="D1609" s="66"/>
      <c r="E1609" s="66"/>
      <c r="F1609" s="66"/>
      <c r="I1609" s="69"/>
      <c r="J1609" s="69"/>
      <c r="K1609" s="69"/>
      <c r="L1609" s="70"/>
      <c r="M1609" s="69"/>
      <c r="N1609" s="69"/>
      <c r="Q1609" s="73"/>
      <c r="R1609" s="73"/>
      <c r="S1609" s="73"/>
      <c r="T1609" s="73"/>
      <c r="U1609" s="73"/>
      <c r="V1609" s="73"/>
      <c r="W1609" s="73"/>
      <c r="X1609" s="73"/>
    </row>
    <row r="1610" spans="1:24" s="68" customFormat="1" x14ac:dyDescent="0.25">
      <c r="A1610" s="71"/>
      <c r="B1610" s="66"/>
      <c r="C1610" s="67"/>
      <c r="D1610" s="66"/>
      <c r="E1610" s="66"/>
      <c r="F1610" s="66"/>
      <c r="I1610" s="69"/>
      <c r="J1610" s="69"/>
      <c r="K1610" s="69"/>
      <c r="L1610" s="70"/>
      <c r="M1610" s="69"/>
      <c r="N1610" s="69"/>
      <c r="Q1610" s="73"/>
      <c r="R1610" s="73"/>
      <c r="S1610" s="73"/>
      <c r="T1610" s="73"/>
      <c r="U1610" s="73"/>
      <c r="V1610" s="73"/>
      <c r="W1610" s="73"/>
      <c r="X1610" s="73"/>
    </row>
    <row r="1611" spans="1:24" s="68" customFormat="1" x14ac:dyDescent="0.25">
      <c r="A1611" s="71"/>
      <c r="B1611" s="66"/>
      <c r="C1611" s="67"/>
      <c r="D1611" s="66"/>
      <c r="E1611" s="66"/>
      <c r="F1611" s="66"/>
      <c r="I1611" s="69"/>
      <c r="J1611" s="69"/>
      <c r="K1611" s="69"/>
      <c r="L1611" s="70"/>
      <c r="M1611" s="69"/>
      <c r="N1611" s="69"/>
      <c r="Q1611" s="73"/>
      <c r="R1611" s="73"/>
      <c r="S1611" s="73"/>
      <c r="T1611" s="73"/>
      <c r="U1611" s="73"/>
      <c r="V1611" s="73"/>
      <c r="W1611" s="73"/>
      <c r="X1611" s="73"/>
    </row>
    <row r="1612" spans="1:24" s="68" customFormat="1" x14ac:dyDescent="0.25">
      <c r="A1612" s="71"/>
      <c r="B1612" s="66"/>
      <c r="C1612" s="67"/>
      <c r="D1612" s="66"/>
      <c r="E1612" s="66"/>
      <c r="F1612" s="66"/>
      <c r="I1612" s="69"/>
      <c r="J1612" s="69"/>
      <c r="K1612" s="69"/>
      <c r="L1612" s="70"/>
      <c r="M1612" s="69"/>
      <c r="N1612" s="69"/>
      <c r="Q1612" s="73"/>
      <c r="R1612" s="73"/>
      <c r="S1612" s="73"/>
      <c r="T1612" s="73"/>
      <c r="U1612" s="73"/>
      <c r="V1612" s="73"/>
      <c r="W1612" s="73"/>
      <c r="X1612" s="73"/>
    </row>
    <row r="1613" spans="1:24" s="68" customFormat="1" x14ac:dyDescent="0.25">
      <c r="A1613" s="71"/>
      <c r="B1613" s="66"/>
      <c r="C1613" s="67"/>
      <c r="D1613" s="66"/>
      <c r="E1613" s="66"/>
      <c r="F1613" s="66"/>
      <c r="I1613" s="69"/>
      <c r="J1613" s="69"/>
      <c r="K1613" s="69"/>
      <c r="L1613" s="70"/>
      <c r="M1613" s="69"/>
      <c r="N1613" s="69"/>
      <c r="Q1613" s="73"/>
      <c r="R1613" s="73"/>
      <c r="S1613" s="73"/>
      <c r="T1613" s="73"/>
      <c r="U1613" s="73"/>
      <c r="V1613" s="73"/>
      <c r="W1613" s="73"/>
      <c r="X1613" s="73"/>
    </row>
    <row r="1614" spans="1:24" s="68" customFormat="1" x14ac:dyDescent="0.25">
      <c r="A1614" s="71"/>
      <c r="B1614" s="66"/>
      <c r="C1614" s="67"/>
      <c r="D1614" s="66"/>
      <c r="E1614" s="66"/>
      <c r="F1614" s="66"/>
      <c r="I1614" s="69"/>
      <c r="J1614" s="69"/>
      <c r="K1614" s="69"/>
      <c r="L1614" s="70"/>
      <c r="M1614" s="69"/>
      <c r="N1614" s="69"/>
      <c r="Q1614" s="73"/>
      <c r="R1614" s="73"/>
      <c r="S1614" s="73"/>
      <c r="T1614" s="73"/>
      <c r="U1614" s="73"/>
      <c r="V1614" s="73"/>
      <c r="W1614" s="73"/>
      <c r="X1614" s="73"/>
    </row>
    <row r="1615" spans="1:24" s="68" customFormat="1" x14ac:dyDescent="0.25">
      <c r="A1615" s="71"/>
      <c r="B1615" s="66"/>
      <c r="C1615" s="67"/>
      <c r="D1615" s="66"/>
      <c r="E1615" s="66"/>
      <c r="F1615" s="66"/>
      <c r="I1615" s="69"/>
      <c r="J1615" s="69"/>
      <c r="K1615" s="69"/>
      <c r="L1615" s="70"/>
      <c r="M1615" s="69"/>
      <c r="N1615" s="69"/>
      <c r="Q1615" s="73"/>
      <c r="R1615" s="73"/>
      <c r="S1615" s="73"/>
      <c r="T1615" s="73"/>
      <c r="U1615" s="73"/>
      <c r="V1615" s="73"/>
      <c r="W1615" s="73"/>
      <c r="X1615" s="73"/>
    </row>
    <row r="1616" spans="1:24" s="68" customFormat="1" x14ac:dyDescent="0.25">
      <c r="A1616" s="71"/>
      <c r="B1616" s="66"/>
      <c r="C1616" s="67"/>
      <c r="D1616" s="66"/>
      <c r="E1616" s="66"/>
      <c r="F1616" s="66"/>
      <c r="I1616" s="69"/>
      <c r="J1616" s="69"/>
      <c r="K1616" s="69"/>
      <c r="L1616" s="70"/>
      <c r="M1616" s="69"/>
      <c r="N1616" s="69"/>
      <c r="Q1616" s="73"/>
      <c r="R1616" s="73"/>
      <c r="S1616" s="73"/>
      <c r="T1616" s="73"/>
      <c r="U1616" s="73"/>
      <c r="V1616" s="73"/>
      <c r="W1616" s="73"/>
      <c r="X1616" s="73"/>
    </row>
    <row r="1617" spans="1:24" s="68" customFormat="1" x14ac:dyDescent="0.25">
      <c r="A1617" s="71"/>
      <c r="B1617" s="66"/>
      <c r="C1617" s="67"/>
      <c r="D1617" s="66"/>
      <c r="E1617" s="66"/>
      <c r="F1617" s="66"/>
      <c r="I1617" s="69"/>
      <c r="J1617" s="69"/>
      <c r="K1617" s="69"/>
      <c r="L1617" s="70"/>
      <c r="M1617" s="69"/>
      <c r="N1617" s="69"/>
      <c r="Q1617" s="73"/>
      <c r="R1617" s="73"/>
      <c r="S1617" s="73"/>
      <c r="T1617" s="73"/>
      <c r="U1617" s="73"/>
      <c r="V1617" s="73"/>
      <c r="W1617" s="73"/>
      <c r="X1617" s="73"/>
    </row>
    <row r="1618" spans="1:24" s="68" customFormat="1" x14ac:dyDescent="0.25">
      <c r="A1618" s="71"/>
      <c r="B1618" s="66"/>
      <c r="C1618" s="67"/>
      <c r="D1618" s="66"/>
      <c r="E1618" s="66"/>
      <c r="F1618" s="66"/>
      <c r="I1618" s="69"/>
      <c r="J1618" s="69"/>
      <c r="K1618" s="69"/>
      <c r="L1618" s="70"/>
      <c r="M1618" s="69"/>
      <c r="N1618" s="69"/>
      <c r="Q1618" s="73"/>
      <c r="R1618" s="73"/>
      <c r="S1618" s="73"/>
      <c r="T1618" s="73"/>
      <c r="U1618" s="73"/>
      <c r="V1618" s="73"/>
      <c r="W1618" s="73"/>
      <c r="X1618" s="73"/>
    </row>
    <row r="1619" spans="1:24" s="68" customFormat="1" x14ac:dyDescent="0.25">
      <c r="A1619" s="71"/>
      <c r="B1619" s="66"/>
      <c r="C1619" s="67"/>
      <c r="D1619" s="66"/>
      <c r="E1619" s="66"/>
      <c r="F1619" s="66"/>
      <c r="I1619" s="69"/>
      <c r="J1619" s="69"/>
      <c r="K1619" s="69"/>
      <c r="L1619" s="70"/>
      <c r="M1619" s="69"/>
      <c r="N1619" s="69"/>
      <c r="Q1619" s="73"/>
      <c r="R1619" s="73"/>
      <c r="S1619" s="73"/>
      <c r="T1619" s="73"/>
      <c r="U1619" s="73"/>
      <c r="V1619" s="73"/>
      <c r="W1619" s="73"/>
      <c r="X1619" s="73"/>
    </row>
    <row r="1620" spans="1:24" s="68" customFormat="1" x14ac:dyDescent="0.25">
      <c r="A1620" s="71"/>
      <c r="B1620" s="66"/>
      <c r="C1620" s="67"/>
      <c r="D1620" s="66"/>
      <c r="E1620" s="66"/>
      <c r="F1620" s="66"/>
      <c r="I1620" s="69"/>
      <c r="J1620" s="69"/>
      <c r="K1620" s="69"/>
      <c r="L1620" s="70"/>
      <c r="M1620" s="69"/>
      <c r="N1620" s="69"/>
      <c r="Q1620" s="73"/>
      <c r="R1620" s="73"/>
      <c r="S1620" s="73"/>
      <c r="T1620" s="73"/>
      <c r="U1620" s="73"/>
      <c r="V1620" s="73"/>
      <c r="W1620" s="73"/>
      <c r="X1620" s="73"/>
    </row>
    <row r="1621" spans="1:24" s="68" customFormat="1" x14ac:dyDescent="0.25">
      <c r="A1621" s="71"/>
      <c r="B1621" s="66"/>
      <c r="C1621" s="67"/>
      <c r="D1621" s="66"/>
      <c r="E1621" s="66"/>
      <c r="F1621" s="66"/>
      <c r="I1621" s="69"/>
      <c r="J1621" s="69"/>
      <c r="K1621" s="69"/>
      <c r="L1621" s="70"/>
      <c r="M1621" s="69"/>
      <c r="N1621" s="69"/>
      <c r="Q1621" s="73"/>
      <c r="R1621" s="73"/>
      <c r="S1621" s="73"/>
      <c r="T1621" s="73"/>
      <c r="U1621" s="73"/>
      <c r="V1621" s="73"/>
      <c r="W1621" s="73"/>
      <c r="X1621" s="73"/>
    </row>
    <row r="1622" spans="1:24" s="68" customFormat="1" x14ac:dyDescent="0.25">
      <c r="A1622" s="71"/>
      <c r="B1622" s="66"/>
      <c r="C1622" s="67"/>
      <c r="D1622" s="66"/>
      <c r="E1622" s="66"/>
      <c r="F1622" s="66"/>
      <c r="I1622" s="69"/>
      <c r="J1622" s="69"/>
      <c r="K1622" s="69"/>
      <c r="L1622" s="70"/>
      <c r="M1622" s="69"/>
      <c r="N1622" s="69"/>
      <c r="Q1622" s="73"/>
      <c r="R1622" s="73"/>
      <c r="S1622" s="73"/>
      <c r="T1622" s="73"/>
      <c r="U1622" s="73"/>
      <c r="V1622" s="73"/>
      <c r="W1622" s="73"/>
      <c r="X1622" s="73"/>
    </row>
    <row r="1623" spans="1:24" s="68" customFormat="1" x14ac:dyDescent="0.25">
      <c r="A1623" s="71"/>
      <c r="B1623" s="66"/>
      <c r="C1623" s="67"/>
      <c r="D1623" s="66"/>
      <c r="E1623" s="66"/>
      <c r="F1623" s="66"/>
      <c r="I1623" s="69"/>
      <c r="J1623" s="69"/>
      <c r="K1623" s="69"/>
      <c r="L1623" s="70"/>
      <c r="M1623" s="69"/>
      <c r="N1623" s="69"/>
      <c r="Q1623" s="73"/>
      <c r="R1623" s="73"/>
      <c r="S1623" s="73"/>
      <c r="T1623" s="73"/>
      <c r="U1623" s="73"/>
      <c r="V1623" s="73"/>
      <c r="W1623" s="73"/>
      <c r="X1623" s="73"/>
    </row>
    <row r="1624" spans="1:24" s="68" customFormat="1" x14ac:dyDescent="0.25">
      <c r="A1624" s="71"/>
      <c r="B1624" s="66"/>
      <c r="C1624" s="67"/>
      <c r="D1624" s="66"/>
      <c r="E1624" s="66"/>
      <c r="F1624" s="66"/>
      <c r="I1624" s="69"/>
      <c r="J1624" s="69"/>
      <c r="K1624" s="69"/>
      <c r="L1624" s="70"/>
      <c r="M1624" s="69"/>
      <c r="N1624" s="69"/>
      <c r="Q1624" s="73"/>
      <c r="R1624" s="73"/>
      <c r="S1624" s="73"/>
      <c r="T1624" s="73"/>
      <c r="U1624" s="73"/>
      <c r="V1624" s="73"/>
      <c r="W1624" s="73"/>
      <c r="X1624" s="73"/>
    </row>
    <row r="1625" spans="1:24" s="68" customFormat="1" x14ac:dyDescent="0.25">
      <c r="A1625" s="71"/>
      <c r="B1625" s="66"/>
      <c r="C1625" s="67"/>
      <c r="D1625" s="66"/>
      <c r="E1625" s="66"/>
      <c r="F1625" s="66"/>
      <c r="I1625" s="69"/>
      <c r="J1625" s="69"/>
      <c r="K1625" s="69"/>
      <c r="L1625" s="70"/>
      <c r="M1625" s="69"/>
      <c r="N1625" s="69"/>
      <c r="Q1625" s="73"/>
      <c r="R1625" s="73"/>
      <c r="S1625" s="73"/>
      <c r="T1625" s="73"/>
      <c r="U1625" s="73"/>
      <c r="V1625" s="73"/>
      <c r="W1625" s="73"/>
      <c r="X1625" s="73"/>
    </row>
    <row r="1626" spans="1:24" s="68" customFormat="1" x14ac:dyDescent="0.25">
      <c r="A1626" s="71"/>
      <c r="B1626" s="66"/>
      <c r="C1626" s="67"/>
      <c r="D1626" s="66"/>
      <c r="E1626" s="66"/>
      <c r="F1626" s="66"/>
      <c r="I1626" s="69"/>
      <c r="J1626" s="69"/>
      <c r="K1626" s="69"/>
      <c r="L1626" s="70"/>
      <c r="M1626" s="69"/>
      <c r="N1626" s="69"/>
      <c r="Q1626" s="73"/>
      <c r="R1626" s="73"/>
      <c r="S1626" s="73"/>
      <c r="T1626" s="73"/>
      <c r="U1626" s="73"/>
      <c r="V1626" s="73"/>
      <c r="W1626" s="73"/>
      <c r="X1626" s="73"/>
    </row>
    <row r="1627" spans="1:24" s="68" customFormat="1" x14ac:dyDescent="0.25">
      <c r="A1627" s="71"/>
      <c r="B1627" s="66"/>
      <c r="C1627" s="67"/>
      <c r="D1627" s="66"/>
      <c r="E1627" s="66"/>
      <c r="F1627" s="66"/>
      <c r="I1627" s="69"/>
      <c r="J1627" s="69"/>
      <c r="K1627" s="69"/>
      <c r="L1627" s="70"/>
      <c r="M1627" s="69"/>
      <c r="N1627" s="69"/>
      <c r="Q1627" s="73"/>
      <c r="R1627" s="73"/>
      <c r="S1627" s="73"/>
      <c r="T1627" s="73"/>
      <c r="U1627" s="73"/>
      <c r="V1627" s="73"/>
      <c r="W1627" s="73"/>
      <c r="X1627" s="73"/>
    </row>
    <row r="1628" spans="1:24" s="68" customFormat="1" x14ac:dyDescent="0.25">
      <c r="A1628" s="71"/>
      <c r="B1628" s="66"/>
      <c r="C1628" s="67"/>
      <c r="D1628" s="66"/>
      <c r="E1628" s="66"/>
      <c r="F1628" s="66"/>
      <c r="I1628" s="69"/>
      <c r="J1628" s="69"/>
      <c r="K1628" s="69"/>
      <c r="L1628" s="70"/>
      <c r="M1628" s="69"/>
      <c r="N1628" s="69"/>
      <c r="Q1628" s="73"/>
      <c r="R1628" s="73"/>
      <c r="S1628" s="73"/>
      <c r="T1628" s="73"/>
      <c r="U1628" s="73"/>
      <c r="V1628" s="73"/>
      <c r="W1628" s="73"/>
      <c r="X1628" s="73"/>
    </row>
    <row r="1629" spans="1:24" s="68" customFormat="1" x14ac:dyDescent="0.25">
      <c r="A1629" s="71"/>
      <c r="B1629" s="66"/>
      <c r="C1629" s="67"/>
      <c r="D1629" s="66"/>
      <c r="E1629" s="66"/>
      <c r="F1629" s="66"/>
      <c r="I1629" s="69"/>
      <c r="J1629" s="69"/>
      <c r="K1629" s="69"/>
      <c r="L1629" s="70"/>
      <c r="M1629" s="69"/>
      <c r="N1629" s="69"/>
      <c r="Q1629" s="73"/>
      <c r="R1629" s="73"/>
      <c r="S1629" s="73"/>
      <c r="T1629" s="73"/>
      <c r="U1629" s="73"/>
      <c r="V1629" s="73"/>
      <c r="W1629" s="73"/>
      <c r="X1629" s="73"/>
    </row>
    <row r="1630" spans="1:24" s="68" customFormat="1" x14ac:dyDescent="0.25">
      <c r="A1630" s="71"/>
      <c r="B1630" s="66"/>
      <c r="C1630" s="67"/>
      <c r="D1630" s="66"/>
      <c r="E1630" s="66"/>
      <c r="F1630" s="66"/>
      <c r="I1630" s="69"/>
      <c r="J1630" s="69"/>
      <c r="K1630" s="69"/>
      <c r="L1630" s="70"/>
      <c r="M1630" s="69"/>
      <c r="N1630" s="69"/>
      <c r="Q1630" s="73"/>
      <c r="R1630" s="73"/>
      <c r="S1630" s="73"/>
      <c r="T1630" s="73"/>
      <c r="U1630" s="73"/>
      <c r="V1630" s="73"/>
      <c r="W1630" s="73"/>
      <c r="X1630" s="73"/>
    </row>
    <row r="1631" spans="1:24" s="68" customFormat="1" x14ac:dyDescent="0.25">
      <c r="A1631" s="71"/>
      <c r="B1631" s="66"/>
      <c r="C1631" s="67"/>
      <c r="D1631" s="66"/>
      <c r="E1631" s="66"/>
      <c r="F1631" s="66"/>
      <c r="I1631" s="69"/>
      <c r="J1631" s="69"/>
      <c r="K1631" s="69"/>
      <c r="L1631" s="70"/>
      <c r="M1631" s="69"/>
      <c r="N1631" s="69"/>
      <c r="Q1631" s="73"/>
      <c r="R1631" s="73"/>
      <c r="S1631" s="73"/>
      <c r="T1631" s="73"/>
      <c r="U1631" s="73"/>
      <c r="V1631" s="73"/>
      <c r="W1631" s="73"/>
      <c r="X1631" s="73"/>
    </row>
    <row r="1632" spans="1:24" s="68" customFormat="1" x14ac:dyDescent="0.25">
      <c r="A1632" s="71"/>
      <c r="B1632" s="66"/>
      <c r="C1632" s="67"/>
      <c r="D1632" s="66"/>
      <c r="E1632" s="66"/>
      <c r="F1632" s="66"/>
      <c r="I1632" s="69"/>
      <c r="J1632" s="69"/>
      <c r="K1632" s="69"/>
      <c r="L1632" s="70"/>
      <c r="M1632" s="69"/>
      <c r="N1632" s="69"/>
      <c r="Q1632" s="73"/>
      <c r="R1632" s="73"/>
      <c r="S1632" s="73"/>
      <c r="T1632" s="73"/>
      <c r="U1632" s="73"/>
      <c r="V1632" s="73"/>
      <c r="W1632" s="73"/>
      <c r="X1632" s="73"/>
    </row>
    <row r="1633" spans="1:24" s="68" customFormat="1" x14ac:dyDescent="0.25">
      <c r="A1633" s="71"/>
      <c r="B1633" s="66"/>
      <c r="C1633" s="67"/>
      <c r="D1633" s="66"/>
      <c r="E1633" s="66"/>
      <c r="F1633" s="66"/>
      <c r="I1633" s="69"/>
      <c r="J1633" s="69"/>
      <c r="K1633" s="69"/>
      <c r="L1633" s="70"/>
      <c r="M1633" s="69"/>
      <c r="N1633" s="69"/>
      <c r="Q1633" s="73"/>
      <c r="R1633" s="73"/>
      <c r="S1633" s="73"/>
      <c r="T1633" s="73"/>
      <c r="U1633" s="73"/>
      <c r="V1633" s="73"/>
      <c r="W1633" s="73"/>
      <c r="X1633" s="73"/>
    </row>
    <row r="1634" spans="1:24" s="68" customFormat="1" x14ac:dyDescent="0.25">
      <c r="A1634" s="71"/>
      <c r="B1634" s="66"/>
      <c r="C1634" s="67"/>
      <c r="D1634" s="66"/>
      <c r="E1634" s="66"/>
      <c r="F1634" s="66"/>
      <c r="I1634" s="69"/>
      <c r="J1634" s="69"/>
      <c r="K1634" s="69"/>
      <c r="L1634" s="70"/>
      <c r="M1634" s="69"/>
      <c r="N1634" s="69"/>
      <c r="Q1634" s="73"/>
      <c r="R1634" s="73"/>
      <c r="S1634" s="73"/>
      <c r="T1634" s="73"/>
      <c r="U1634" s="73"/>
      <c r="V1634" s="73"/>
      <c r="W1634" s="73"/>
      <c r="X1634" s="73"/>
    </row>
    <row r="1635" spans="1:24" s="68" customFormat="1" x14ac:dyDescent="0.25">
      <c r="A1635" s="71"/>
      <c r="B1635" s="66"/>
      <c r="C1635" s="67"/>
      <c r="D1635" s="66"/>
      <c r="E1635" s="66"/>
      <c r="F1635" s="66"/>
      <c r="I1635" s="69"/>
      <c r="J1635" s="69"/>
      <c r="K1635" s="69"/>
      <c r="L1635" s="70"/>
      <c r="M1635" s="69"/>
      <c r="N1635" s="69"/>
      <c r="Q1635" s="73"/>
      <c r="R1635" s="73"/>
      <c r="S1635" s="73"/>
      <c r="T1635" s="73"/>
      <c r="U1635" s="73"/>
      <c r="V1635" s="73"/>
      <c r="W1635" s="73"/>
      <c r="X1635" s="73"/>
    </row>
    <row r="1636" spans="1:24" s="68" customFormat="1" x14ac:dyDescent="0.25">
      <c r="A1636" s="71"/>
      <c r="B1636" s="66"/>
      <c r="C1636" s="67"/>
      <c r="D1636" s="66"/>
      <c r="E1636" s="66"/>
      <c r="F1636" s="66"/>
      <c r="I1636" s="69"/>
      <c r="J1636" s="69"/>
      <c r="K1636" s="69"/>
      <c r="L1636" s="70"/>
      <c r="M1636" s="69"/>
      <c r="N1636" s="69"/>
      <c r="Q1636" s="73"/>
      <c r="R1636" s="73"/>
      <c r="S1636" s="73"/>
      <c r="T1636" s="73"/>
      <c r="U1636" s="73"/>
      <c r="V1636" s="73"/>
      <c r="W1636" s="73"/>
      <c r="X1636" s="73"/>
    </row>
    <row r="1637" spans="1:24" s="68" customFormat="1" x14ac:dyDescent="0.25">
      <c r="A1637" s="71"/>
      <c r="B1637" s="66"/>
      <c r="C1637" s="67"/>
      <c r="D1637" s="66"/>
      <c r="E1637" s="66"/>
      <c r="F1637" s="66"/>
      <c r="I1637" s="69"/>
      <c r="J1637" s="69"/>
      <c r="K1637" s="69"/>
      <c r="L1637" s="70"/>
      <c r="M1637" s="69"/>
      <c r="N1637" s="69"/>
      <c r="Q1637" s="73"/>
      <c r="R1637" s="73"/>
      <c r="S1637" s="73"/>
      <c r="T1637" s="73"/>
      <c r="U1637" s="73"/>
      <c r="V1637" s="73"/>
      <c r="W1637" s="73"/>
      <c r="X1637" s="73"/>
    </row>
    <row r="1638" spans="1:24" s="68" customFormat="1" x14ac:dyDescent="0.25">
      <c r="A1638" s="71"/>
      <c r="B1638" s="66"/>
      <c r="C1638" s="67"/>
      <c r="D1638" s="66"/>
      <c r="E1638" s="66"/>
      <c r="F1638" s="66"/>
      <c r="I1638" s="69"/>
      <c r="J1638" s="69"/>
      <c r="K1638" s="69"/>
      <c r="L1638" s="70"/>
      <c r="M1638" s="69"/>
      <c r="N1638" s="69"/>
      <c r="Q1638" s="73"/>
      <c r="R1638" s="73"/>
      <c r="S1638" s="73"/>
      <c r="T1638" s="73"/>
      <c r="U1638" s="73"/>
      <c r="V1638" s="73"/>
      <c r="W1638" s="73"/>
      <c r="X1638" s="73"/>
    </row>
    <row r="1639" spans="1:24" s="68" customFormat="1" x14ac:dyDescent="0.25">
      <c r="A1639" s="71"/>
      <c r="B1639" s="66"/>
      <c r="C1639" s="67"/>
      <c r="D1639" s="66"/>
      <c r="E1639" s="66"/>
      <c r="F1639" s="66"/>
      <c r="I1639" s="69"/>
      <c r="J1639" s="69"/>
      <c r="K1639" s="69"/>
      <c r="L1639" s="70"/>
      <c r="M1639" s="69"/>
      <c r="N1639" s="69"/>
      <c r="Q1639" s="73"/>
      <c r="R1639" s="73"/>
      <c r="S1639" s="73"/>
      <c r="T1639" s="73"/>
      <c r="U1639" s="73"/>
      <c r="V1639" s="73"/>
      <c r="W1639" s="73"/>
      <c r="X1639" s="73"/>
    </row>
    <row r="1640" spans="1:24" s="68" customFormat="1" x14ac:dyDescent="0.25">
      <c r="A1640" s="71"/>
      <c r="B1640" s="66"/>
      <c r="C1640" s="67"/>
      <c r="D1640" s="66"/>
      <c r="E1640" s="66"/>
      <c r="F1640" s="66"/>
      <c r="I1640" s="69"/>
      <c r="J1640" s="69"/>
      <c r="K1640" s="69"/>
      <c r="L1640" s="70"/>
      <c r="M1640" s="69"/>
      <c r="N1640" s="69"/>
      <c r="Q1640" s="73"/>
      <c r="R1640" s="73"/>
      <c r="S1640" s="73"/>
      <c r="T1640" s="73"/>
      <c r="U1640" s="73"/>
      <c r="V1640" s="73"/>
      <c r="W1640" s="73"/>
      <c r="X1640" s="73"/>
    </row>
    <row r="1641" spans="1:24" s="68" customFormat="1" x14ac:dyDescent="0.25">
      <c r="A1641" s="71"/>
      <c r="B1641" s="66"/>
      <c r="C1641" s="67"/>
      <c r="D1641" s="66"/>
      <c r="E1641" s="66"/>
      <c r="F1641" s="66"/>
      <c r="I1641" s="69"/>
      <c r="J1641" s="69"/>
      <c r="K1641" s="69"/>
      <c r="L1641" s="70"/>
      <c r="M1641" s="69"/>
      <c r="N1641" s="69"/>
      <c r="Q1641" s="73"/>
      <c r="R1641" s="73"/>
      <c r="S1641" s="73"/>
      <c r="T1641" s="73"/>
      <c r="U1641" s="73"/>
      <c r="V1641" s="73"/>
      <c r="W1641" s="73"/>
      <c r="X1641" s="73"/>
    </row>
    <row r="1642" spans="1:24" s="68" customFormat="1" x14ac:dyDescent="0.25">
      <c r="A1642" s="71"/>
      <c r="B1642" s="66"/>
      <c r="C1642" s="67"/>
      <c r="D1642" s="66"/>
      <c r="E1642" s="66"/>
      <c r="F1642" s="66"/>
      <c r="I1642" s="69"/>
      <c r="J1642" s="69"/>
      <c r="K1642" s="69"/>
      <c r="L1642" s="70"/>
      <c r="M1642" s="69"/>
      <c r="N1642" s="69"/>
      <c r="Q1642" s="73"/>
      <c r="R1642" s="73"/>
      <c r="S1642" s="73"/>
      <c r="T1642" s="73"/>
      <c r="U1642" s="73"/>
      <c r="V1642" s="73"/>
      <c r="W1642" s="73"/>
      <c r="X1642" s="73"/>
    </row>
    <row r="1643" spans="1:24" s="68" customFormat="1" x14ac:dyDescent="0.25">
      <c r="A1643" s="71"/>
      <c r="B1643" s="66"/>
      <c r="C1643" s="67"/>
      <c r="D1643" s="66"/>
      <c r="E1643" s="66"/>
      <c r="F1643" s="66"/>
      <c r="I1643" s="69"/>
      <c r="J1643" s="69"/>
      <c r="K1643" s="69"/>
      <c r="L1643" s="70"/>
      <c r="M1643" s="69"/>
      <c r="N1643" s="69"/>
      <c r="Q1643" s="73"/>
      <c r="R1643" s="73"/>
      <c r="S1643" s="73"/>
      <c r="T1643" s="73"/>
      <c r="U1643" s="73"/>
      <c r="V1643" s="73"/>
      <c r="W1643" s="73"/>
      <c r="X1643" s="73"/>
    </row>
    <row r="1644" spans="1:24" s="68" customFormat="1" x14ac:dyDescent="0.25">
      <c r="A1644" s="71"/>
      <c r="B1644" s="66"/>
      <c r="C1644" s="67"/>
      <c r="D1644" s="66"/>
      <c r="E1644" s="66"/>
      <c r="F1644" s="66"/>
      <c r="I1644" s="69"/>
      <c r="J1644" s="69"/>
      <c r="K1644" s="69"/>
      <c r="L1644" s="70"/>
      <c r="M1644" s="69"/>
      <c r="N1644" s="69"/>
      <c r="Q1644" s="73"/>
      <c r="R1644" s="73"/>
      <c r="S1644" s="73"/>
      <c r="T1644" s="73"/>
      <c r="U1644" s="73"/>
      <c r="V1644" s="73"/>
      <c r="W1644" s="73"/>
      <c r="X1644" s="73"/>
    </row>
    <row r="1645" spans="1:24" s="68" customFormat="1" x14ac:dyDescent="0.25">
      <c r="A1645" s="71"/>
      <c r="B1645" s="66"/>
      <c r="C1645" s="67"/>
      <c r="D1645" s="66"/>
      <c r="E1645" s="66"/>
      <c r="F1645" s="66"/>
      <c r="I1645" s="69"/>
      <c r="J1645" s="69"/>
      <c r="K1645" s="69"/>
      <c r="L1645" s="70"/>
      <c r="M1645" s="69"/>
      <c r="N1645" s="69"/>
      <c r="Q1645" s="73"/>
      <c r="R1645" s="73"/>
      <c r="S1645" s="73"/>
      <c r="T1645" s="73"/>
      <c r="U1645" s="73"/>
      <c r="V1645" s="73"/>
      <c r="W1645" s="73"/>
      <c r="X1645" s="73"/>
    </row>
    <row r="1646" spans="1:24" s="68" customFormat="1" x14ac:dyDescent="0.25">
      <c r="A1646" s="71"/>
      <c r="B1646" s="66"/>
      <c r="C1646" s="67"/>
      <c r="D1646" s="66"/>
      <c r="E1646" s="66"/>
      <c r="F1646" s="66"/>
      <c r="I1646" s="69"/>
      <c r="J1646" s="69"/>
      <c r="K1646" s="69"/>
      <c r="L1646" s="70"/>
      <c r="M1646" s="69"/>
      <c r="N1646" s="69"/>
      <c r="Q1646" s="73"/>
      <c r="R1646" s="73"/>
      <c r="S1646" s="73"/>
      <c r="T1646" s="73"/>
      <c r="U1646" s="73"/>
      <c r="V1646" s="73"/>
      <c r="W1646" s="73"/>
      <c r="X1646" s="73"/>
    </row>
    <row r="1647" spans="1:24" s="68" customFormat="1" x14ac:dyDescent="0.25">
      <c r="A1647" s="71"/>
      <c r="B1647" s="66"/>
      <c r="C1647" s="67"/>
      <c r="D1647" s="66"/>
      <c r="E1647" s="66"/>
      <c r="F1647" s="66"/>
      <c r="I1647" s="69"/>
      <c r="J1647" s="69"/>
      <c r="K1647" s="69"/>
      <c r="L1647" s="70"/>
      <c r="M1647" s="69"/>
      <c r="N1647" s="69"/>
      <c r="Q1647" s="73"/>
      <c r="R1647" s="73"/>
      <c r="S1647" s="73"/>
      <c r="T1647" s="73"/>
      <c r="U1647" s="73"/>
      <c r="V1647" s="73"/>
      <c r="W1647" s="73"/>
      <c r="X1647" s="73"/>
    </row>
    <row r="1648" spans="1:24" s="68" customFormat="1" x14ac:dyDescent="0.25">
      <c r="A1648" s="71"/>
      <c r="B1648" s="66"/>
      <c r="C1648" s="67"/>
      <c r="D1648" s="66"/>
      <c r="E1648" s="66"/>
      <c r="F1648" s="66"/>
      <c r="I1648" s="69"/>
      <c r="J1648" s="69"/>
      <c r="K1648" s="69"/>
      <c r="L1648" s="70"/>
      <c r="M1648" s="69"/>
      <c r="N1648" s="69"/>
      <c r="Q1648" s="73"/>
      <c r="R1648" s="73"/>
      <c r="S1648" s="73"/>
      <c r="T1648" s="73"/>
      <c r="U1648" s="73"/>
      <c r="V1648" s="73"/>
      <c r="W1648" s="73"/>
      <c r="X1648" s="73"/>
    </row>
    <row r="1649" spans="1:24" s="68" customFormat="1" x14ac:dyDescent="0.25">
      <c r="A1649" s="71"/>
      <c r="B1649" s="66"/>
      <c r="C1649" s="67"/>
      <c r="D1649" s="66"/>
      <c r="E1649" s="66"/>
      <c r="F1649" s="66"/>
      <c r="I1649" s="69"/>
      <c r="J1649" s="69"/>
      <c r="K1649" s="69"/>
      <c r="L1649" s="70"/>
      <c r="M1649" s="69"/>
      <c r="N1649" s="69"/>
      <c r="Q1649" s="73"/>
      <c r="R1649" s="73"/>
      <c r="S1649" s="73"/>
      <c r="T1649" s="73"/>
      <c r="U1649" s="73"/>
      <c r="V1649" s="73"/>
      <c r="W1649" s="73"/>
      <c r="X1649" s="73"/>
    </row>
    <row r="1650" spans="1:24" s="68" customFormat="1" x14ac:dyDescent="0.25">
      <c r="A1650" s="71"/>
      <c r="B1650" s="66"/>
      <c r="C1650" s="67"/>
      <c r="D1650" s="66"/>
      <c r="E1650" s="66"/>
      <c r="F1650" s="66"/>
      <c r="I1650" s="69"/>
      <c r="J1650" s="69"/>
      <c r="K1650" s="69"/>
      <c r="L1650" s="70"/>
      <c r="M1650" s="69"/>
      <c r="N1650" s="69"/>
      <c r="Q1650" s="73"/>
      <c r="R1650" s="73"/>
      <c r="S1650" s="73"/>
      <c r="T1650" s="73"/>
      <c r="U1650" s="73"/>
      <c r="V1650" s="73"/>
      <c r="W1650" s="73"/>
      <c r="X1650" s="73"/>
    </row>
    <row r="1651" spans="1:24" s="68" customFormat="1" x14ac:dyDescent="0.25">
      <c r="A1651" s="71"/>
      <c r="B1651" s="66"/>
      <c r="C1651" s="67"/>
      <c r="D1651" s="66"/>
      <c r="E1651" s="66"/>
      <c r="F1651" s="66"/>
      <c r="I1651" s="69"/>
      <c r="J1651" s="69"/>
      <c r="K1651" s="69"/>
      <c r="L1651" s="70"/>
      <c r="M1651" s="69"/>
      <c r="N1651" s="69"/>
      <c r="Q1651" s="73"/>
      <c r="R1651" s="73"/>
      <c r="S1651" s="73"/>
      <c r="T1651" s="73"/>
      <c r="U1651" s="73"/>
      <c r="V1651" s="73"/>
      <c r="W1651" s="73"/>
      <c r="X1651" s="73"/>
    </row>
    <row r="1652" spans="1:24" s="68" customFormat="1" x14ac:dyDescent="0.25">
      <c r="A1652" s="71"/>
      <c r="B1652" s="66"/>
      <c r="C1652" s="67"/>
      <c r="D1652" s="66"/>
      <c r="E1652" s="66"/>
      <c r="F1652" s="66"/>
      <c r="I1652" s="69"/>
      <c r="J1652" s="69"/>
      <c r="K1652" s="69"/>
      <c r="L1652" s="70"/>
      <c r="M1652" s="69"/>
      <c r="N1652" s="69"/>
      <c r="Q1652" s="73"/>
      <c r="R1652" s="73"/>
      <c r="S1652" s="73"/>
      <c r="T1652" s="73"/>
      <c r="U1652" s="73"/>
      <c r="V1652" s="73"/>
      <c r="W1652" s="73"/>
      <c r="X1652" s="73"/>
    </row>
    <row r="1653" spans="1:24" s="68" customFormat="1" x14ac:dyDescent="0.25">
      <c r="A1653" s="71"/>
      <c r="B1653" s="66"/>
      <c r="C1653" s="67"/>
      <c r="D1653" s="66"/>
      <c r="E1653" s="66"/>
      <c r="F1653" s="66"/>
      <c r="I1653" s="69"/>
      <c r="J1653" s="69"/>
      <c r="K1653" s="69"/>
      <c r="L1653" s="70"/>
      <c r="M1653" s="69"/>
      <c r="N1653" s="69"/>
      <c r="Q1653" s="73"/>
      <c r="R1653" s="73"/>
      <c r="S1653" s="73"/>
      <c r="T1653" s="73"/>
      <c r="U1653" s="73"/>
      <c r="V1653" s="73"/>
      <c r="W1653" s="73"/>
      <c r="X1653" s="73"/>
    </row>
    <row r="1654" spans="1:24" s="68" customFormat="1" x14ac:dyDescent="0.25">
      <c r="A1654" s="71"/>
      <c r="B1654" s="66"/>
      <c r="C1654" s="67"/>
      <c r="D1654" s="66"/>
      <c r="E1654" s="66"/>
      <c r="F1654" s="66"/>
      <c r="I1654" s="69"/>
      <c r="J1654" s="69"/>
      <c r="K1654" s="69"/>
      <c r="L1654" s="70"/>
      <c r="M1654" s="69"/>
      <c r="N1654" s="69"/>
      <c r="Q1654" s="73"/>
      <c r="R1654" s="73"/>
      <c r="S1654" s="73"/>
      <c r="T1654" s="73"/>
      <c r="U1654" s="73"/>
      <c r="V1654" s="73"/>
      <c r="W1654" s="73"/>
      <c r="X1654" s="73"/>
    </row>
    <row r="1655" spans="1:24" s="68" customFormat="1" x14ac:dyDescent="0.25">
      <c r="A1655" s="71"/>
      <c r="B1655" s="66"/>
      <c r="C1655" s="67"/>
      <c r="D1655" s="66"/>
      <c r="E1655" s="66"/>
      <c r="F1655" s="66"/>
      <c r="I1655" s="69"/>
      <c r="J1655" s="69"/>
      <c r="K1655" s="69"/>
      <c r="L1655" s="70"/>
      <c r="M1655" s="69"/>
      <c r="N1655" s="69"/>
      <c r="Q1655" s="73"/>
      <c r="R1655" s="73"/>
      <c r="S1655" s="73"/>
      <c r="T1655" s="73"/>
      <c r="U1655" s="73"/>
      <c r="V1655" s="73"/>
      <c r="W1655" s="73"/>
      <c r="X1655" s="73"/>
    </row>
    <row r="1656" spans="1:24" s="68" customFormat="1" x14ac:dyDescent="0.25">
      <c r="A1656" s="71"/>
      <c r="B1656" s="66"/>
      <c r="C1656" s="67"/>
      <c r="D1656" s="66"/>
      <c r="E1656" s="66"/>
      <c r="F1656" s="66"/>
      <c r="I1656" s="69"/>
      <c r="J1656" s="69"/>
      <c r="K1656" s="69"/>
      <c r="L1656" s="70"/>
      <c r="M1656" s="69"/>
      <c r="N1656" s="69"/>
      <c r="Q1656" s="73"/>
      <c r="R1656" s="73"/>
      <c r="S1656" s="73"/>
      <c r="T1656" s="73"/>
      <c r="U1656" s="73"/>
      <c r="V1656" s="73"/>
      <c r="W1656" s="73"/>
      <c r="X1656" s="73"/>
    </row>
    <row r="1657" spans="1:24" s="68" customFormat="1" x14ac:dyDescent="0.25">
      <c r="A1657" s="71"/>
      <c r="B1657" s="66"/>
      <c r="C1657" s="67"/>
      <c r="D1657" s="66"/>
      <c r="E1657" s="66"/>
      <c r="F1657" s="66"/>
      <c r="I1657" s="69"/>
      <c r="J1657" s="69"/>
      <c r="K1657" s="69"/>
      <c r="L1657" s="70"/>
      <c r="M1657" s="69"/>
      <c r="N1657" s="69"/>
      <c r="Q1657" s="73"/>
      <c r="R1657" s="73"/>
      <c r="S1657" s="73"/>
      <c r="T1657" s="73"/>
      <c r="U1657" s="73"/>
      <c r="V1657" s="73"/>
      <c r="W1657" s="73"/>
      <c r="X1657" s="73"/>
    </row>
    <row r="1658" spans="1:24" s="68" customFormat="1" x14ac:dyDescent="0.25">
      <c r="A1658" s="71"/>
      <c r="B1658" s="66"/>
      <c r="C1658" s="67"/>
      <c r="D1658" s="66"/>
      <c r="E1658" s="66"/>
      <c r="F1658" s="66"/>
      <c r="I1658" s="69"/>
      <c r="J1658" s="69"/>
      <c r="K1658" s="69"/>
      <c r="L1658" s="70"/>
      <c r="M1658" s="69"/>
      <c r="N1658" s="69"/>
      <c r="Q1658" s="73"/>
      <c r="R1658" s="73"/>
      <c r="S1658" s="73"/>
      <c r="T1658" s="73"/>
      <c r="U1658" s="73"/>
      <c r="V1658" s="73"/>
      <c r="W1658" s="73"/>
      <c r="X1658" s="73"/>
    </row>
    <row r="1659" spans="1:24" s="68" customFormat="1" x14ac:dyDescent="0.25">
      <c r="A1659" s="71"/>
      <c r="B1659" s="66"/>
      <c r="C1659" s="67"/>
      <c r="D1659" s="66"/>
      <c r="E1659" s="66"/>
      <c r="F1659" s="66"/>
      <c r="I1659" s="69"/>
      <c r="J1659" s="69"/>
      <c r="K1659" s="69"/>
      <c r="L1659" s="70"/>
      <c r="M1659" s="69"/>
      <c r="N1659" s="69"/>
      <c r="Q1659" s="73"/>
      <c r="R1659" s="73"/>
      <c r="S1659" s="73"/>
      <c r="T1659" s="73"/>
      <c r="U1659" s="73"/>
      <c r="V1659" s="73"/>
      <c r="W1659" s="73"/>
      <c r="X1659" s="73"/>
    </row>
    <row r="1660" spans="1:24" s="68" customFormat="1" x14ac:dyDescent="0.25">
      <c r="A1660" s="71"/>
      <c r="B1660" s="66"/>
      <c r="C1660" s="67"/>
      <c r="D1660" s="66"/>
      <c r="E1660" s="66"/>
      <c r="F1660" s="66"/>
      <c r="I1660" s="69"/>
      <c r="J1660" s="69"/>
      <c r="K1660" s="69"/>
      <c r="L1660" s="70"/>
      <c r="M1660" s="69"/>
      <c r="N1660" s="69"/>
      <c r="Q1660" s="73"/>
      <c r="R1660" s="73"/>
      <c r="S1660" s="73"/>
      <c r="T1660" s="73"/>
      <c r="U1660" s="73"/>
      <c r="V1660" s="73"/>
      <c r="W1660" s="73"/>
      <c r="X1660" s="73"/>
    </row>
    <row r="1661" spans="1:24" s="68" customFormat="1" x14ac:dyDescent="0.25">
      <c r="A1661" s="71"/>
      <c r="B1661" s="66"/>
      <c r="C1661" s="67"/>
      <c r="D1661" s="66"/>
      <c r="E1661" s="66"/>
      <c r="F1661" s="66"/>
      <c r="I1661" s="69"/>
      <c r="J1661" s="69"/>
      <c r="K1661" s="69"/>
      <c r="L1661" s="70"/>
      <c r="M1661" s="69"/>
      <c r="N1661" s="69"/>
      <c r="Q1661" s="73"/>
      <c r="R1661" s="73"/>
      <c r="S1661" s="73"/>
      <c r="T1661" s="73"/>
      <c r="U1661" s="73"/>
      <c r="V1661" s="73"/>
      <c r="W1661" s="73"/>
      <c r="X1661" s="73"/>
    </row>
    <row r="1662" spans="1:24" s="68" customFormat="1" x14ac:dyDescent="0.25">
      <c r="A1662" s="71"/>
      <c r="B1662" s="66"/>
      <c r="C1662" s="67"/>
      <c r="D1662" s="66"/>
      <c r="E1662" s="66"/>
      <c r="F1662" s="66"/>
      <c r="I1662" s="69"/>
      <c r="J1662" s="69"/>
      <c r="K1662" s="69"/>
      <c r="L1662" s="70"/>
      <c r="M1662" s="69"/>
      <c r="N1662" s="69"/>
      <c r="Q1662" s="73"/>
      <c r="R1662" s="73"/>
      <c r="S1662" s="73"/>
      <c r="T1662" s="73"/>
      <c r="U1662" s="73"/>
      <c r="V1662" s="73"/>
      <c r="W1662" s="73"/>
      <c r="X1662" s="73"/>
    </row>
    <row r="1663" spans="1:24" s="68" customFormat="1" x14ac:dyDescent="0.25">
      <c r="A1663" s="71"/>
      <c r="B1663" s="66"/>
      <c r="C1663" s="67"/>
      <c r="D1663" s="66"/>
      <c r="E1663" s="66"/>
      <c r="F1663" s="66"/>
      <c r="I1663" s="69"/>
      <c r="J1663" s="69"/>
      <c r="K1663" s="69"/>
      <c r="L1663" s="70"/>
      <c r="M1663" s="69"/>
      <c r="N1663" s="69"/>
      <c r="Q1663" s="73"/>
      <c r="R1663" s="73"/>
      <c r="S1663" s="73"/>
      <c r="T1663" s="73"/>
      <c r="U1663" s="73"/>
      <c r="V1663" s="73"/>
      <c r="W1663" s="73"/>
      <c r="X1663" s="73"/>
    </row>
    <row r="1664" spans="1:24" s="68" customFormat="1" x14ac:dyDescent="0.25">
      <c r="A1664" s="71"/>
      <c r="B1664" s="66"/>
      <c r="C1664" s="67"/>
      <c r="D1664" s="66"/>
      <c r="E1664" s="66"/>
      <c r="F1664" s="66"/>
      <c r="I1664" s="69"/>
      <c r="J1664" s="69"/>
      <c r="K1664" s="69"/>
      <c r="L1664" s="70"/>
      <c r="M1664" s="69"/>
      <c r="N1664" s="69"/>
      <c r="Q1664" s="73"/>
      <c r="R1664" s="73"/>
      <c r="S1664" s="73"/>
      <c r="T1664" s="73"/>
      <c r="U1664" s="73"/>
      <c r="V1664" s="73"/>
      <c r="W1664" s="73"/>
      <c r="X1664" s="73"/>
    </row>
    <row r="1665" spans="1:24" s="68" customFormat="1" x14ac:dyDescent="0.25">
      <c r="A1665" s="71"/>
      <c r="B1665" s="66"/>
      <c r="C1665" s="67"/>
      <c r="D1665" s="66"/>
      <c r="E1665" s="66"/>
      <c r="F1665" s="66"/>
      <c r="I1665" s="69"/>
      <c r="J1665" s="69"/>
      <c r="K1665" s="69"/>
      <c r="L1665" s="70"/>
      <c r="M1665" s="69"/>
      <c r="N1665" s="69"/>
      <c r="Q1665" s="73"/>
      <c r="R1665" s="73"/>
      <c r="S1665" s="73"/>
      <c r="T1665" s="73"/>
      <c r="U1665" s="73"/>
      <c r="V1665" s="73"/>
      <c r="W1665" s="73"/>
      <c r="X1665" s="73"/>
    </row>
    <row r="1666" spans="1:24" s="68" customFormat="1" x14ac:dyDescent="0.25">
      <c r="A1666" s="71"/>
      <c r="B1666" s="66"/>
      <c r="C1666" s="67"/>
      <c r="D1666" s="66"/>
      <c r="E1666" s="66"/>
      <c r="F1666" s="66"/>
      <c r="I1666" s="69"/>
      <c r="J1666" s="69"/>
      <c r="K1666" s="69"/>
      <c r="L1666" s="70"/>
      <c r="M1666" s="69"/>
      <c r="N1666" s="69"/>
      <c r="Q1666" s="73"/>
      <c r="R1666" s="73"/>
      <c r="S1666" s="73"/>
      <c r="T1666" s="73"/>
      <c r="U1666" s="73"/>
      <c r="V1666" s="73"/>
      <c r="W1666" s="73"/>
      <c r="X1666" s="73"/>
    </row>
    <row r="1667" spans="1:24" s="68" customFormat="1" x14ac:dyDescent="0.25">
      <c r="A1667" s="71"/>
      <c r="B1667" s="66"/>
      <c r="C1667" s="67"/>
      <c r="D1667" s="66"/>
      <c r="E1667" s="66"/>
      <c r="F1667" s="66"/>
      <c r="I1667" s="69"/>
      <c r="J1667" s="69"/>
      <c r="K1667" s="69"/>
      <c r="L1667" s="70"/>
      <c r="M1667" s="69"/>
      <c r="N1667" s="69"/>
      <c r="Q1667" s="73"/>
      <c r="R1667" s="73"/>
      <c r="S1667" s="73"/>
      <c r="T1667" s="73"/>
      <c r="U1667" s="73"/>
      <c r="V1667" s="73"/>
      <c r="W1667" s="73"/>
      <c r="X1667" s="73"/>
    </row>
    <row r="1668" spans="1:24" s="68" customFormat="1" x14ac:dyDescent="0.25">
      <c r="A1668" s="71"/>
      <c r="B1668" s="66"/>
      <c r="C1668" s="67"/>
      <c r="D1668" s="66"/>
      <c r="E1668" s="66"/>
      <c r="F1668" s="66"/>
      <c r="I1668" s="69"/>
      <c r="J1668" s="69"/>
      <c r="K1668" s="69"/>
      <c r="L1668" s="70"/>
      <c r="M1668" s="69"/>
      <c r="N1668" s="69"/>
      <c r="Q1668" s="73"/>
      <c r="R1668" s="73"/>
      <c r="S1668" s="73"/>
      <c r="T1668" s="73"/>
      <c r="U1668" s="73"/>
      <c r="V1668" s="73"/>
      <c r="W1668" s="73"/>
      <c r="X1668" s="73"/>
    </row>
    <row r="1669" spans="1:24" s="68" customFormat="1" x14ac:dyDescent="0.25">
      <c r="A1669" s="71"/>
      <c r="B1669" s="66"/>
      <c r="C1669" s="67"/>
      <c r="D1669" s="66"/>
      <c r="E1669" s="66"/>
      <c r="F1669" s="66"/>
      <c r="I1669" s="69"/>
      <c r="J1669" s="69"/>
      <c r="K1669" s="69"/>
      <c r="L1669" s="70"/>
      <c r="M1669" s="69"/>
      <c r="N1669" s="69"/>
      <c r="Q1669" s="73"/>
      <c r="R1669" s="73"/>
      <c r="S1669" s="73"/>
      <c r="T1669" s="73"/>
      <c r="U1669" s="73"/>
      <c r="V1669" s="73"/>
      <c r="W1669" s="73"/>
      <c r="X1669" s="73"/>
    </row>
    <row r="1670" spans="1:24" s="68" customFormat="1" x14ac:dyDescent="0.25">
      <c r="A1670" s="71"/>
      <c r="B1670" s="66"/>
      <c r="C1670" s="67"/>
      <c r="D1670" s="66"/>
      <c r="E1670" s="66"/>
      <c r="F1670" s="66"/>
      <c r="I1670" s="69"/>
      <c r="J1670" s="69"/>
      <c r="K1670" s="69"/>
      <c r="L1670" s="70"/>
      <c r="M1670" s="69"/>
      <c r="N1670" s="69"/>
      <c r="Q1670" s="73"/>
      <c r="R1670" s="73"/>
      <c r="S1670" s="73"/>
      <c r="T1670" s="73"/>
      <c r="U1670" s="73"/>
      <c r="V1670" s="73"/>
      <c r="W1670" s="73"/>
      <c r="X1670" s="73"/>
    </row>
    <row r="1671" spans="1:24" s="68" customFormat="1" x14ac:dyDescent="0.25">
      <c r="A1671" s="71"/>
      <c r="B1671" s="66"/>
      <c r="C1671" s="67"/>
      <c r="D1671" s="66"/>
      <c r="E1671" s="66"/>
      <c r="F1671" s="66"/>
      <c r="I1671" s="69"/>
      <c r="J1671" s="69"/>
      <c r="K1671" s="69"/>
      <c r="L1671" s="70"/>
      <c r="M1671" s="69"/>
      <c r="N1671" s="69"/>
      <c r="Q1671" s="73"/>
      <c r="R1671" s="73"/>
      <c r="S1671" s="73"/>
      <c r="T1671" s="73"/>
      <c r="U1671" s="73"/>
      <c r="V1671" s="73"/>
      <c r="W1671" s="73"/>
      <c r="X1671" s="73"/>
    </row>
    <row r="1672" spans="1:24" s="68" customFormat="1" x14ac:dyDescent="0.25">
      <c r="A1672" s="71"/>
      <c r="B1672" s="66"/>
      <c r="C1672" s="67"/>
      <c r="D1672" s="66"/>
      <c r="E1672" s="66"/>
      <c r="F1672" s="66"/>
      <c r="I1672" s="69"/>
      <c r="J1672" s="69"/>
      <c r="K1672" s="69"/>
      <c r="L1672" s="70"/>
      <c r="M1672" s="69"/>
      <c r="N1672" s="69"/>
      <c r="Q1672" s="73"/>
      <c r="R1672" s="73"/>
      <c r="S1672" s="73"/>
      <c r="T1672" s="73"/>
      <c r="U1672" s="73"/>
      <c r="V1672" s="73"/>
      <c r="W1672" s="73"/>
      <c r="X1672" s="73"/>
    </row>
    <row r="1673" spans="1:24" s="68" customFormat="1" x14ac:dyDescent="0.25">
      <c r="A1673" s="71"/>
      <c r="B1673" s="66"/>
      <c r="C1673" s="67"/>
      <c r="D1673" s="66"/>
      <c r="E1673" s="66"/>
      <c r="F1673" s="66"/>
      <c r="I1673" s="69"/>
      <c r="J1673" s="69"/>
      <c r="K1673" s="69"/>
      <c r="L1673" s="70"/>
      <c r="M1673" s="69"/>
      <c r="N1673" s="69"/>
      <c r="Q1673" s="73"/>
      <c r="R1673" s="73"/>
      <c r="S1673" s="73"/>
      <c r="T1673" s="73"/>
      <c r="U1673" s="73"/>
      <c r="V1673" s="73"/>
      <c r="W1673" s="73"/>
      <c r="X1673" s="73"/>
    </row>
    <row r="1674" spans="1:24" s="68" customFormat="1" x14ac:dyDescent="0.25">
      <c r="A1674" s="71"/>
      <c r="B1674" s="66"/>
      <c r="C1674" s="67"/>
      <c r="D1674" s="66"/>
      <c r="E1674" s="66"/>
      <c r="F1674" s="66"/>
      <c r="I1674" s="69"/>
      <c r="J1674" s="69"/>
      <c r="K1674" s="69"/>
      <c r="L1674" s="70"/>
      <c r="M1674" s="69"/>
      <c r="N1674" s="69"/>
      <c r="Q1674" s="73"/>
      <c r="R1674" s="73"/>
      <c r="S1674" s="73"/>
      <c r="T1674" s="73"/>
      <c r="U1674" s="73"/>
      <c r="V1674" s="73"/>
      <c r="W1674" s="73"/>
      <c r="X1674" s="73"/>
    </row>
    <row r="1675" spans="1:24" s="68" customFormat="1" x14ac:dyDescent="0.25">
      <c r="A1675" s="71"/>
      <c r="B1675" s="66"/>
      <c r="C1675" s="67"/>
      <c r="D1675" s="66"/>
      <c r="E1675" s="66"/>
      <c r="F1675" s="66"/>
      <c r="I1675" s="69"/>
      <c r="J1675" s="69"/>
      <c r="K1675" s="69"/>
      <c r="L1675" s="70"/>
      <c r="M1675" s="69"/>
      <c r="N1675" s="69"/>
      <c r="Q1675" s="73"/>
      <c r="R1675" s="73"/>
      <c r="S1675" s="73"/>
      <c r="T1675" s="73"/>
      <c r="U1675" s="73"/>
      <c r="V1675" s="73"/>
      <c r="W1675" s="73"/>
      <c r="X1675" s="73"/>
    </row>
    <row r="1676" spans="1:24" s="68" customFormat="1" x14ac:dyDescent="0.25">
      <c r="A1676" s="71"/>
      <c r="B1676" s="66"/>
      <c r="C1676" s="67"/>
      <c r="D1676" s="66"/>
      <c r="E1676" s="66"/>
      <c r="F1676" s="66"/>
      <c r="I1676" s="69"/>
      <c r="J1676" s="69"/>
      <c r="K1676" s="69"/>
      <c r="L1676" s="70"/>
      <c r="M1676" s="69"/>
      <c r="N1676" s="69"/>
      <c r="Q1676" s="73"/>
      <c r="R1676" s="73"/>
      <c r="S1676" s="73"/>
      <c r="T1676" s="73"/>
      <c r="U1676" s="73"/>
      <c r="V1676" s="73"/>
      <c r="W1676" s="73"/>
      <c r="X1676" s="73"/>
    </row>
    <row r="1677" spans="1:24" s="68" customFormat="1" x14ac:dyDescent="0.25">
      <c r="A1677" s="71"/>
      <c r="B1677" s="66"/>
      <c r="C1677" s="67"/>
      <c r="D1677" s="66"/>
      <c r="E1677" s="66"/>
      <c r="F1677" s="66"/>
      <c r="I1677" s="69"/>
      <c r="J1677" s="69"/>
      <c r="K1677" s="69"/>
      <c r="L1677" s="70"/>
      <c r="M1677" s="69"/>
      <c r="N1677" s="69"/>
      <c r="Q1677" s="73"/>
      <c r="R1677" s="73"/>
      <c r="S1677" s="73"/>
      <c r="T1677" s="73"/>
      <c r="U1677" s="73"/>
      <c r="V1677" s="73"/>
      <c r="W1677" s="73"/>
      <c r="X1677" s="73"/>
    </row>
    <row r="1678" spans="1:24" s="68" customFormat="1" x14ac:dyDescent="0.25">
      <c r="A1678" s="71"/>
      <c r="B1678" s="66"/>
      <c r="C1678" s="67"/>
      <c r="D1678" s="66"/>
      <c r="E1678" s="66"/>
      <c r="F1678" s="66"/>
      <c r="I1678" s="69"/>
      <c r="J1678" s="69"/>
      <c r="K1678" s="69"/>
      <c r="L1678" s="70"/>
      <c r="M1678" s="69"/>
      <c r="N1678" s="69"/>
      <c r="Q1678" s="73"/>
      <c r="R1678" s="73"/>
      <c r="S1678" s="73"/>
      <c r="T1678" s="73"/>
      <c r="U1678" s="73"/>
      <c r="V1678" s="73"/>
      <c r="W1678" s="73"/>
      <c r="X1678" s="73"/>
    </row>
    <row r="1679" spans="1:24" s="68" customFormat="1" x14ac:dyDescent="0.25">
      <c r="A1679" s="71"/>
      <c r="B1679" s="66"/>
      <c r="C1679" s="67"/>
      <c r="D1679" s="66"/>
      <c r="E1679" s="66"/>
      <c r="F1679" s="66"/>
      <c r="I1679" s="69"/>
      <c r="J1679" s="69"/>
      <c r="K1679" s="69"/>
      <c r="L1679" s="70"/>
      <c r="M1679" s="69"/>
      <c r="N1679" s="69"/>
      <c r="Q1679" s="73"/>
      <c r="R1679" s="73"/>
      <c r="S1679" s="73"/>
      <c r="T1679" s="73"/>
      <c r="U1679" s="73"/>
      <c r="V1679" s="73"/>
      <c r="W1679" s="73"/>
      <c r="X1679" s="73"/>
    </row>
    <row r="1680" spans="1:24" s="68" customFormat="1" x14ac:dyDescent="0.25">
      <c r="A1680" s="71"/>
      <c r="B1680" s="66"/>
      <c r="C1680" s="67"/>
      <c r="D1680" s="66"/>
      <c r="E1680" s="66"/>
      <c r="F1680" s="66"/>
      <c r="I1680" s="69"/>
      <c r="J1680" s="69"/>
      <c r="K1680" s="69"/>
      <c r="L1680" s="70"/>
      <c r="M1680" s="69"/>
      <c r="N1680" s="69"/>
      <c r="Q1680" s="73"/>
      <c r="R1680" s="73"/>
      <c r="S1680" s="73"/>
      <c r="T1680" s="73"/>
      <c r="U1680" s="73"/>
      <c r="V1680" s="73"/>
      <c r="W1680" s="73"/>
      <c r="X1680" s="73"/>
    </row>
    <row r="1681" spans="1:24" s="68" customFormat="1" x14ac:dyDescent="0.25">
      <c r="A1681" s="71"/>
      <c r="B1681" s="66"/>
      <c r="C1681" s="67"/>
      <c r="D1681" s="66"/>
      <c r="E1681" s="66"/>
      <c r="F1681" s="66"/>
      <c r="I1681" s="69"/>
      <c r="J1681" s="69"/>
      <c r="K1681" s="69"/>
      <c r="L1681" s="70"/>
      <c r="M1681" s="69"/>
      <c r="N1681" s="69"/>
      <c r="Q1681" s="73"/>
      <c r="R1681" s="73"/>
      <c r="S1681" s="73"/>
      <c r="T1681" s="73"/>
      <c r="U1681" s="73"/>
      <c r="V1681" s="73"/>
      <c r="W1681" s="73"/>
      <c r="X1681" s="73"/>
    </row>
    <row r="1682" spans="1:24" s="68" customFormat="1" x14ac:dyDescent="0.25">
      <c r="A1682" s="71"/>
      <c r="B1682" s="66"/>
      <c r="C1682" s="67"/>
      <c r="D1682" s="66"/>
      <c r="E1682" s="66"/>
      <c r="F1682" s="66"/>
      <c r="I1682" s="69"/>
      <c r="J1682" s="69"/>
      <c r="K1682" s="69"/>
      <c r="L1682" s="70"/>
      <c r="M1682" s="69"/>
      <c r="N1682" s="69"/>
      <c r="Q1682" s="73"/>
      <c r="R1682" s="73"/>
      <c r="S1682" s="73"/>
      <c r="T1682" s="73"/>
      <c r="U1682" s="73"/>
      <c r="V1682" s="73"/>
      <c r="W1682" s="73"/>
      <c r="X1682" s="73"/>
    </row>
    <row r="1683" spans="1:24" s="68" customFormat="1" x14ac:dyDescent="0.25">
      <c r="A1683" s="71"/>
      <c r="B1683" s="66"/>
      <c r="C1683" s="67"/>
      <c r="D1683" s="66"/>
      <c r="E1683" s="66"/>
      <c r="F1683" s="66"/>
      <c r="I1683" s="69"/>
      <c r="J1683" s="69"/>
      <c r="K1683" s="69"/>
      <c r="L1683" s="70"/>
      <c r="M1683" s="69"/>
      <c r="N1683" s="69"/>
      <c r="Q1683" s="73"/>
      <c r="R1683" s="73"/>
      <c r="S1683" s="73"/>
      <c r="T1683" s="73"/>
      <c r="U1683" s="73"/>
      <c r="V1683" s="73"/>
      <c r="W1683" s="73"/>
      <c r="X1683" s="73"/>
    </row>
    <row r="1684" spans="1:24" s="68" customFormat="1" x14ac:dyDescent="0.25">
      <c r="A1684" s="71"/>
      <c r="B1684" s="66"/>
      <c r="C1684" s="67"/>
      <c r="D1684" s="66"/>
      <c r="E1684" s="66"/>
      <c r="F1684" s="66"/>
      <c r="I1684" s="69"/>
      <c r="J1684" s="69"/>
      <c r="K1684" s="69"/>
      <c r="L1684" s="70"/>
      <c r="M1684" s="69"/>
      <c r="N1684" s="69"/>
      <c r="Q1684" s="73"/>
      <c r="R1684" s="73"/>
      <c r="S1684" s="73"/>
      <c r="T1684" s="73"/>
      <c r="U1684" s="73"/>
      <c r="V1684" s="73"/>
      <c r="W1684" s="73"/>
      <c r="X1684" s="73"/>
    </row>
    <row r="1685" spans="1:24" s="68" customFormat="1" x14ac:dyDescent="0.25">
      <c r="A1685" s="71"/>
      <c r="B1685" s="66"/>
      <c r="C1685" s="67"/>
      <c r="D1685" s="66"/>
      <c r="E1685" s="66"/>
      <c r="F1685" s="66"/>
      <c r="I1685" s="69"/>
      <c r="J1685" s="69"/>
      <c r="K1685" s="69"/>
      <c r="L1685" s="70"/>
      <c r="M1685" s="69"/>
      <c r="N1685" s="69"/>
      <c r="Q1685" s="73"/>
      <c r="R1685" s="73"/>
      <c r="S1685" s="73"/>
      <c r="T1685" s="73"/>
      <c r="U1685" s="73"/>
      <c r="V1685" s="73"/>
      <c r="W1685" s="73"/>
      <c r="X1685" s="73"/>
    </row>
    <row r="1686" spans="1:24" s="68" customFormat="1" x14ac:dyDescent="0.25">
      <c r="A1686" s="71"/>
      <c r="B1686" s="66"/>
      <c r="C1686" s="67"/>
      <c r="D1686" s="66"/>
      <c r="E1686" s="66"/>
      <c r="F1686" s="66"/>
      <c r="I1686" s="69"/>
      <c r="J1686" s="69"/>
      <c r="K1686" s="69"/>
      <c r="L1686" s="70"/>
      <c r="M1686" s="69"/>
      <c r="N1686" s="69"/>
      <c r="Q1686" s="73"/>
      <c r="R1686" s="73"/>
      <c r="S1686" s="73"/>
      <c r="T1686" s="73"/>
      <c r="U1686" s="73"/>
      <c r="V1686" s="73"/>
      <c r="W1686" s="73"/>
      <c r="X1686" s="73"/>
    </row>
    <row r="1687" spans="1:24" s="68" customFormat="1" x14ac:dyDescent="0.25">
      <c r="A1687" s="71"/>
      <c r="B1687" s="66"/>
      <c r="C1687" s="67"/>
      <c r="D1687" s="66"/>
      <c r="E1687" s="66"/>
      <c r="F1687" s="66"/>
      <c r="I1687" s="69"/>
      <c r="J1687" s="69"/>
      <c r="K1687" s="69"/>
      <c r="L1687" s="70"/>
      <c r="M1687" s="69"/>
      <c r="N1687" s="69"/>
      <c r="Q1687" s="73"/>
      <c r="R1687" s="73"/>
      <c r="S1687" s="73"/>
      <c r="T1687" s="73"/>
      <c r="U1687" s="73"/>
      <c r="V1687" s="73"/>
      <c r="W1687" s="73"/>
      <c r="X1687" s="73"/>
    </row>
    <row r="1688" spans="1:24" s="68" customFormat="1" x14ac:dyDescent="0.25">
      <c r="A1688" s="71"/>
      <c r="B1688" s="66"/>
      <c r="C1688" s="67"/>
      <c r="D1688" s="66"/>
      <c r="E1688" s="66"/>
      <c r="F1688" s="66"/>
      <c r="I1688" s="69"/>
      <c r="J1688" s="69"/>
      <c r="K1688" s="69"/>
      <c r="L1688" s="70"/>
      <c r="M1688" s="69"/>
      <c r="N1688" s="69"/>
      <c r="Q1688" s="73"/>
      <c r="R1688" s="73"/>
      <c r="S1688" s="73"/>
      <c r="T1688" s="73"/>
      <c r="U1688" s="73"/>
      <c r="V1688" s="73"/>
      <c r="W1688" s="73"/>
      <c r="X1688" s="73"/>
    </row>
    <row r="1689" spans="1:24" s="68" customFormat="1" x14ac:dyDescent="0.25">
      <c r="A1689" s="71"/>
      <c r="B1689" s="66"/>
      <c r="C1689" s="67"/>
      <c r="D1689" s="66"/>
      <c r="E1689" s="66"/>
      <c r="F1689" s="66"/>
      <c r="I1689" s="69"/>
      <c r="J1689" s="69"/>
      <c r="K1689" s="69"/>
      <c r="L1689" s="70"/>
      <c r="M1689" s="69"/>
      <c r="N1689" s="69"/>
      <c r="Q1689" s="73"/>
      <c r="R1689" s="73"/>
      <c r="S1689" s="73"/>
      <c r="T1689" s="73"/>
      <c r="U1689" s="73"/>
      <c r="V1689" s="73"/>
      <c r="W1689" s="73"/>
      <c r="X1689" s="73"/>
    </row>
    <row r="1690" spans="1:24" s="68" customFormat="1" x14ac:dyDescent="0.25">
      <c r="A1690" s="71"/>
      <c r="B1690" s="66"/>
      <c r="C1690" s="67"/>
      <c r="D1690" s="66"/>
      <c r="E1690" s="66"/>
      <c r="F1690" s="66"/>
      <c r="I1690" s="69"/>
      <c r="J1690" s="69"/>
      <c r="K1690" s="69"/>
      <c r="L1690" s="70"/>
      <c r="M1690" s="69"/>
      <c r="N1690" s="69"/>
      <c r="Q1690" s="73"/>
      <c r="R1690" s="73"/>
      <c r="S1690" s="73"/>
      <c r="T1690" s="73"/>
      <c r="U1690" s="73"/>
      <c r="V1690" s="73"/>
      <c r="W1690" s="73"/>
      <c r="X1690" s="73"/>
    </row>
    <row r="1691" spans="1:24" s="68" customFormat="1" x14ac:dyDescent="0.25">
      <c r="A1691" s="71"/>
      <c r="B1691" s="66"/>
      <c r="C1691" s="67"/>
      <c r="D1691" s="66"/>
      <c r="E1691" s="66"/>
      <c r="F1691" s="66"/>
      <c r="I1691" s="69"/>
      <c r="J1691" s="69"/>
      <c r="K1691" s="69"/>
      <c r="L1691" s="70"/>
      <c r="M1691" s="69"/>
      <c r="N1691" s="69"/>
      <c r="Q1691" s="73"/>
      <c r="R1691" s="73"/>
      <c r="S1691" s="73"/>
      <c r="T1691" s="73"/>
      <c r="U1691" s="73"/>
      <c r="V1691" s="73"/>
      <c r="W1691" s="73"/>
      <c r="X1691" s="73"/>
    </row>
    <row r="1692" spans="1:24" s="68" customFormat="1" x14ac:dyDescent="0.25">
      <c r="A1692" s="71"/>
      <c r="B1692" s="66"/>
      <c r="C1692" s="67"/>
      <c r="D1692" s="66"/>
      <c r="E1692" s="66"/>
      <c r="F1692" s="66"/>
      <c r="I1692" s="69"/>
      <c r="J1692" s="69"/>
      <c r="K1692" s="69"/>
      <c r="L1692" s="70"/>
      <c r="M1692" s="69"/>
      <c r="N1692" s="69"/>
      <c r="Q1692" s="73"/>
      <c r="R1692" s="73"/>
      <c r="S1692" s="73"/>
      <c r="T1692" s="73"/>
      <c r="U1692" s="73"/>
      <c r="V1692" s="73"/>
      <c r="W1692" s="73"/>
      <c r="X1692" s="73"/>
    </row>
    <row r="1693" spans="1:24" s="68" customFormat="1" x14ac:dyDescent="0.25">
      <c r="A1693" s="71"/>
      <c r="B1693" s="66"/>
      <c r="C1693" s="67"/>
      <c r="D1693" s="66"/>
      <c r="E1693" s="66"/>
      <c r="F1693" s="66"/>
      <c r="I1693" s="69"/>
      <c r="J1693" s="69"/>
      <c r="K1693" s="69"/>
      <c r="L1693" s="70"/>
      <c r="M1693" s="69"/>
      <c r="N1693" s="69"/>
      <c r="Q1693" s="73"/>
      <c r="R1693" s="73"/>
      <c r="S1693" s="73"/>
      <c r="T1693" s="73"/>
      <c r="U1693" s="73"/>
      <c r="V1693" s="73"/>
      <c r="W1693" s="73"/>
      <c r="X1693" s="73"/>
    </row>
    <row r="1694" spans="1:24" s="68" customFormat="1" x14ac:dyDescent="0.25">
      <c r="A1694" s="71"/>
      <c r="B1694" s="66"/>
      <c r="C1694" s="67"/>
      <c r="D1694" s="66"/>
      <c r="E1694" s="66"/>
      <c r="F1694" s="66"/>
      <c r="I1694" s="69"/>
      <c r="J1694" s="69"/>
      <c r="K1694" s="69"/>
      <c r="L1694" s="70"/>
      <c r="M1694" s="69"/>
      <c r="N1694" s="69"/>
      <c r="Q1694" s="73"/>
      <c r="R1694" s="73"/>
      <c r="S1694" s="73"/>
      <c r="T1694" s="73"/>
      <c r="U1694" s="73"/>
      <c r="V1694" s="73"/>
      <c r="W1694" s="73"/>
      <c r="X1694" s="73"/>
    </row>
    <row r="1695" spans="1:24" s="68" customFormat="1" x14ac:dyDescent="0.25">
      <c r="A1695" s="71"/>
      <c r="B1695" s="66"/>
      <c r="C1695" s="67"/>
      <c r="D1695" s="66"/>
      <c r="E1695" s="66"/>
      <c r="F1695" s="66"/>
      <c r="I1695" s="69"/>
      <c r="J1695" s="69"/>
      <c r="K1695" s="69"/>
      <c r="L1695" s="70"/>
      <c r="M1695" s="69"/>
      <c r="N1695" s="69"/>
      <c r="Q1695" s="73"/>
      <c r="R1695" s="73"/>
      <c r="S1695" s="73"/>
      <c r="T1695" s="73"/>
      <c r="U1695" s="73"/>
      <c r="V1695" s="73"/>
      <c r="W1695" s="73"/>
      <c r="X1695" s="73"/>
    </row>
    <row r="1696" spans="1:24" s="68" customFormat="1" x14ac:dyDescent="0.25">
      <c r="A1696" s="71"/>
      <c r="B1696" s="66"/>
      <c r="C1696" s="67"/>
      <c r="D1696" s="66"/>
      <c r="E1696" s="66"/>
      <c r="F1696" s="66"/>
      <c r="I1696" s="69"/>
      <c r="J1696" s="69"/>
      <c r="K1696" s="69"/>
      <c r="L1696" s="70"/>
      <c r="M1696" s="69"/>
      <c r="N1696" s="69"/>
      <c r="Q1696" s="73"/>
      <c r="R1696" s="73"/>
      <c r="S1696" s="73"/>
      <c r="T1696" s="73"/>
      <c r="U1696" s="73"/>
      <c r="V1696" s="73"/>
      <c r="W1696" s="73"/>
      <c r="X1696" s="73"/>
    </row>
    <row r="1697" spans="1:24" s="68" customFormat="1" x14ac:dyDescent="0.25">
      <c r="A1697" s="71"/>
      <c r="B1697" s="66"/>
      <c r="C1697" s="67"/>
      <c r="D1697" s="66"/>
      <c r="E1697" s="66"/>
      <c r="F1697" s="66"/>
      <c r="I1697" s="69"/>
      <c r="J1697" s="69"/>
      <c r="K1697" s="69"/>
      <c r="L1697" s="70"/>
      <c r="M1697" s="69"/>
      <c r="N1697" s="69"/>
      <c r="Q1697" s="73"/>
      <c r="R1697" s="73"/>
      <c r="S1697" s="73"/>
      <c r="T1697" s="73"/>
      <c r="U1697" s="73"/>
      <c r="V1697" s="73"/>
      <c r="W1697" s="73"/>
      <c r="X1697" s="73"/>
    </row>
    <row r="1698" spans="1:24" s="68" customFormat="1" x14ac:dyDescent="0.25">
      <c r="A1698" s="71"/>
      <c r="B1698" s="66"/>
      <c r="C1698" s="67"/>
      <c r="D1698" s="66"/>
      <c r="E1698" s="66"/>
      <c r="F1698" s="66"/>
      <c r="I1698" s="69"/>
      <c r="J1698" s="69"/>
      <c r="K1698" s="69"/>
      <c r="L1698" s="70"/>
      <c r="M1698" s="69"/>
      <c r="N1698" s="69"/>
      <c r="Q1698" s="73"/>
      <c r="R1698" s="73"/>
      <c r="S1698" s="73"/>
      <c r="T1698" s="73"/>
      <c r="U1698" s="73"/>
      <c r="V1698" s="73"/>
      <c r="W1698" s="73"/>
      <c r="X1698" s="73"/>
    </row>
    <row r="1699" spans="1:24" s="68" customFormat="1" x14ac:dyDescent="0.25">
      <c r="A1699" s="71"/>
      <c r="B1699" s="66"/>
      <c r="C1699" s="67"/>
      <c r="D1699" s="66"/>
      <c r="E1699" s="66"/>
      <c r="F1699" s="66"/>
      <c r="I1699" s="69"/>
      <c r="J1699" s="69"/>
      <c r="K1699" s="69"/>
      <c r="L1699" s="70"/>
      <c r="M1699" s="69"/>
      <c r="N1699" s="69"/>
      <c r="Q1699" s="73"/>
      <c r="R1699" s="73"/>
      <c r="S1699" s="73"/>
      <c r="T1699" s="73"/>
      <c r="U1699" s="73"/>
      <c r="V1699" s="73"/>
      <c r="W1699" s="73"/>
      <c r="X1699" s="73"/>
    </row>
    <row r="1700" spans="1:24" s="68" customFormat="1" x14ac:dyDescent="0.25">
      <c r="A1700" s="71"/>
      <c r="B1700" s="66"/>
      <c r="C1700" s="67"/>
      <c r="D1700" s="66"/>
      <c r="E1700" s="66"/>
      <c r="F1700" s="66"/>
      <c r="I1700" s="69"/>
      <c r="J1700" s="69"/>
      <c r="K1700" s="69"/>
      <c r="L1700" s="70"/>
      <c r="M1700" s="69"/>
      <c r="N1700" s="69"/>
      <c r="Q1700" s="73"/>
      <c r="R1700" s="73"/>
      <c r="S1700" s="73"/>
      <c r="T1700" s="73"/>
      <c r="U1700" s="73"/>
      <c r="V1700" s="73"/>
      <c r="W1700" s="73"/>
      <c r="X1700" s="73"/>
    </row>
    <row r="1701" spans="1:24" s="68" customFormat="1" x14ac:dyDescent="0.25">
      <c r="A1701" s="71"/>
      <c r="B1701" s="66"/>
      <c r="C1701" s="67"/>
      <c r="D1701" s="66"/>
      <c r="E1701" s="66"/>
      <c r="F1701" s="66"/>
      <c r="I1701" s="69"/>
      <c r="J1701" s="69"/>
      <c r="K1701" s="69"/>
      <c r="L1701" s="70"/>
      <c r="M1701" s="69"/>
      <c r="N1701" s="69"/>
      <c r="Q1701" s="73"/>
      <c r="R1701" s="73"/>
      <c r="S1701" s="73"/>
      <c r="T1701" s="73"/>
      <c r="U1701" s="73"/>
      <c r="V1701" s="73"/>
      <c r="W1701" s="73"/>
      <c r="X1701" s="73"/>
    </row>
    <row r="1702" spans="1:24" s="68" customFormat="1" x14ac:dyDescent="0.25">
      <c r="A1702" s="71"/>
      <c r="B1702" s="66"/>
      <c r="C1702" s="67"/>
      <c r="D1702" s="66"/>
      <c r="E1702" s="66"/>
      <c r="F1702" s="66"/>
      <c r="I1702" s="69"/>
      <c r="J1702" s="69"/>
      <c r="K1702" s="69"/>
      <c r="L1702" s="70"/>
      <c r="M1702" s="69"/>
      <c r="N1702" s="69"/>
      <c r="Q1702" s="73"/>
      <c r="R1702" s="73"/>
      <c r="S1702" s="73"/>
      <c r="T1702" s="73"/>
      <c r="U1702" s="73"/>
      <c r="V1702" s="73"/>
      <c r="W1702" s="73"/>
      <c r="X1702" s="73"/>
    </row>
    <row r="1703" spans="1:24" s="68" customFormat="1" x14ac:dyDescent="0.25">
      <c r="A1703" s="71"/>
      <c r="B1703" s="66"/>
      <c r="C1703" s="67"/>
      <c r="D1703" s="66"/>
      <c r="E1703" s="66"/>
      <c r="F1703" s="66"/>
      <c r="I1703" s="69"/>
      <c r="J1703" s="69"/>
      <c r="K1703" s="69"/>
      <c r="L1703" s="70"/>
      <c r="M1703" s="69"/>
      <c r="N1703" s="69"/>
      <c r="Q1703" s="73"/>
      <c r="R1703" s="73"/>
      <c r="S1703" s="73"/>
      <c r="T1703" s="73"/>
      <c r="U1703" s="73"/>
      <c r="V1703" s="73"/>
      <c r="W1703" s="73"/>
      <c r="X1703" s="73"/>
    </row>
    <row r="1704" spans="1:24" s="68" customFormat="1" x14ac:dyDescent="0.25">
      <c r="A1704" s="71"/>
      <c r="B1704" s="66"/>
      <c r="C1704" s="67"/>
      <c r="D1704" s="66"/>
      <c r="E1704" s="66"/>
      <c r="F1704" s="66"/>
      <c r="I1704" s="69"/>
      <c r="J1704" s="69"/>
      <c r="K1704" s="69"/>
      <c r="L1704" s="70"/>
      <c r="M1704" s="69"/>
      <c r="N1704" s="69"/>
      <c r="Q1704" s="73"/>
      <c r="R1704" s="73"/>
      <c r="S1704" s="73"/>
      <c r="T1704" s="73"/>
      <c r="U1704" s="73"/>
      <c r="V1704" s="73"/>
      <c r="W1704" s="73"/>
      <c r="X1704" s="73"/>
    </row>
    <row r="1705" spans="1:24" s="68" customFormat="1" x14ac:dyDescent="0.25">
      <c r="A1705" s="71"/>
      <c r="B1705" s="66"/>
      <c r="C1705" s="67"/>
      <c r="D1705" s="66"/>
      <c r="E1705" s="66"/>
      <c r="F1705" s="66"/>
      <c r="I1705" s="69"/>
      <c r="J1705" s="69"/>
      <c r="K1705" s="69"/>
      <c r="L1705" s="70"/>
      <c r="M1705" s="69"/>
      <c r="N1705" s="69"/>
      <c r="Q1705" s="73"/>
      <c r="R1705" s="73"/>
      <c r="S1705" s="73"/>
      <c r="T1705" s="73"/>
      <c r="U1705" s="73"/>
      <c r="V1705" s="73"/>
      <c r="W1705" s="73"/>
      <c r="X1705" s="73"/>
    </row>
    <row r="1706" spans="1:24" s="68" customFormat="1" x14ac:dyDescent="0.25">
      <c r="A1706" s="71"/>
      <c r="B1706" s="66"/>
      <c r="C1706" s="67"/>
      <c r="D1706" s="66"/>
      <c r="E1706" s="66"/>
      <c r="F1706" s="66"/>
      <c r="I1706" s="69"/>
      <c r="J1706" s="69"/>
      <c r="K1706" s="69"/>
      <c r="L1706" s="70"/>
      <c r="M1706" s="69"/>
      <c r="N1706" s="69"/>
      <c r="Q1706" s="73"/>
      <c r="R1706" s="73"/>
      <c r="S1706" s="73"/>
      <c r="T1706" s="73"/>
      <c r="U1706" s="73"/>
      <c r="V1706" s="73"/>
      <c r="W1706" s="73"/>
      <c r="X1706" s="73"/>
    </row>
    <row r="1707" spans="1:24" s="68" customFormat="1" x14ac:dyDescent="0.25">
      <c r="A1707" s="71"/>
      <c r="B1707" s="66"/>
      <c r="C1707" s="67"/>
      <c r="D1707" s="66"/>
      <c r="E1707" s="66"/>
      <c r="F1707" s="66"/>
      <c r="I1707" s="69"/>
      <c r="J1707" s="69"/>
      <c r="K1707" s="69"/>
      <c r="L1707" s="70"/>
      <c r="M1707" s="69"/>
      <c r="N1707" s="69"/>
      <c r="Q1707" s="73"/>
      <c r="R1707" s="73"/>
      <c r="S1707" s="73"/>
      <c r="T1707" s="73"/>
      <c r="U1707" s="73"/>
      <c r="V1707" s="73"/>
      <c r="W1707" s="73"/>
      <c r="X1707" s="73"/>
    </row>
    <row r="1708" spans="1:24" s="68" customFormat="1" x14ac:dyDescent="0.25">
      <c r="A1708" s="71"/>
      <c r="B1708" s="66"/>
      <c r="C1708" s="67"/>
      <c r="D1708" s="66"/>
      <c r="E1708" s="66"/>
      <c r="F1708" s="66"/>
      <c r="I1708" s="69"/>
      <c r="J1708" s="69"/>
      <c r="K1708" s="69"/>
      <c r="L1708" s="70"/>
      <c r="M1708" s="69"/>
      <c r="N1708" s="69"/>
      <c r="Q1708" s="73"/>
      <c r="R1708" s="73"/>
      <c r="S1708" s="73"/>
      <c r="T1708" s="73"/>
      <c r="U1708" s="73"/>
      <c r="V1708" s="73"/>
      <c r="W1708" s="73"/>
      <c r="X1708" s="73"/>
    </row>
    <row r="1709" spans="1:24" s="68" customFormat="1" x14ac:dyDescent="0.25">
      <c r="A1709" s="71"/>
      <c r="B1709" s="66"/>
      <c r="C1709" s="67"/>
      <c r="D1709" s="66"/>
      <c r="E1709" s="66"/>
      <c r="F1709" s="66"/>
      <c r="I1709" s="69"/>
      <c r="J1709" s="69"/>
      <c r="K1709" s="69"/>
      <c r="L1709" s="70"/>
      <c r="M1709" s="69"/>
      <c r="N1709" s="69"/>
      <c r="Q1709" s="73"/>
      <c r="R1709" s="73"/>
      <c r="S1709" s="73"/>
      <c r="T1709" s="73"/>
      <c r="U1709" s="73"/>
      <c r="V1709" s="73"/>
      <c r="W1709" s="73"/>
      <c r="X1709" s="73"/>
    </row>
    <row r="1710" spans="1:24" s="68" customFormat="1" x14ac:dyDescent="0.25">
      <c r="A1710" s="71"/>
      <c r="B1710" s="66"/>
      <c r="C1710" s="67"/>
      <c r="D1710" s="66"/>
      <c r="E1710" s="66"/>
      <c r="F1710" s="66"/>
      <c r="I1710" s="69"/>
      <c r="J1710" s="69"/>
      <c r="K1710" s="69"/>
      <c r="L1710" s="70"/>
      <c r="M1710" s="69"/>
      <c r="N1710" s="69"/>
      <c r="Q1710" s="73"/>
      <c r="R1710" s="73"/>
      <c r="S1710" s="73"/>
      <c r="T1710" s="73"/>
      <c r="U1710" s="73"/>
      <c r="V1710" s="73"/>
      <c r="W1710" s="73"/>
      <c r="X1710" s="73"/>
    </row>
    <row r="1711" spans="1:24" s="68" customFormat="1" x14ac:dyDescent="0.25">
      <c r="A1711" s="71"/>
      <c r="B1711" s="66"/>
      <c r="C1711" s="67"/>
      <c r="D1711" s="66"/>
      <c r="E1711" s="66"/>
      <c r="F1711" s="66"/>
      <c r="I1711" s="69"/>
      <c r="J1711" s="69"/>
      <c r="K1711" s="69"/>
      <c r="L1711" s="70"/>
      <c r="M1711" s="69"/>
      <c r="N1711" s="69"/>
      <c r="Q1711" s="73"/>
      <c r="R1711" s="73"/>
      <c r="S1711" s="73"/>
      <c r="T1711" s="73"/>
      <c r="U1711" s="73"/>
      <c r="V1711" s="73"/>
      <c r="W1711" s="73"/>
      <c r="X1711" s="73"/>
    </row>
    <row r="1712" spans="1:24" s="68" customFormat="1" x14ac:dyDescent="0.25">
      <c r="A1712" s="71"/>
      <c r="B1712" s="66"/>
      <c r="C1712" s="67"/>
      <c r="D1712" s="66"/>
      <c r="E1712" s="66"/>
      <c r="F1712" s="66"/>
      <c r="I1712" s="69"/>
      <c r="J1712" s="69"/>
      <c r="K1712" s="69"/>
      <c r="L1712" s="70"/>
      <c r="M1712" s="69"/>
      <c r="N1712" s="69"/>
      <c r="Q1712" s="73"/>
      <c r="R1712" s="73"/>
      <c r="S1712" s="73"/>
      <c r="T1712" s="73"/>
      <c r="U1712" s="73"/>
      <c r="V1712" s="73"/>
      <c r="W1712" s="73"/>
      <c r="X1712" s="73"/>
    </row>
    <row r="1713" spans="1:24" s="68" customFormat="1" x14ac:dyDescent="0.25">
      <c r="A1713" s="71"/>
      <c r="B1713" s="66"/>
      <c r="C1713" s="67"/>
      <c r="D1713" s="66"/>
      <c r="E1713" s="66"/>
      <c r="F1713" s="66"/>
      <c r="I1713" s="69"/>
      <c r="J1713" s="69"/>
      <c r="K1713" s="69"/>
      <c r="L1713" s="70"/>
      <c r="M1713" s="69"/>
      <c r="N1713" s="69"/>
      <c r="Q1713" s="73"/>
      <c r="R1713" s="73"/>
      <c r="S1713" s="73"/>
      <c r="T1713" s="73"/>
      <c r="U1713" s="73"/>
      <c r="V1713" s="73"/>
      <c r="W1713" s="73"/>
      <c r="X1713" s="73"/>
    </row>
    <row r="1714" spans="1:24" s="68" customFormat="1" x14ac:dyDescent="0.25">
      <c r="A1714" s="71"/>
      <c r="B1714" s="66"/>
      <c r="C1714" s="67"/>
      <c r="D1714" s="66"/>
      <c r="E1714" s="66"/>
      <c r="F1714" s="66"/>
      <c r="I1714" s="69"/>
      <c r="J1714" s="69"/>
      <c r="K1714" s="69"/>
      <c r="L1714" s="70"/>
      <c r="M1714" s="69"/>
      <c r="N1714" s="69"/>
      <c r="Q1714" s="73"/>
      <c r="R1714" s="73"/>
      <c r="S1714" s="73"/>
      <c r="T1714" s="73"/>
      <c r="U1714" s="73"/>
      <c r="V1714" s="73"/>
      <c r="W1714" s="73"/>
      <c r="X1714" s="73"/>
    </row>
    <row r="1715" spans="1:24" s="68" customFormat="1" x14ac:dyDescent="0.25">
      <c r="A1715" s="71"/>
      <c r="B1715" s="66"/>
      <c r="C1715" s="67"/>
      <c r="D1715" s="66"/>
      <c r="E1715" s="66"/>
      <c r="F1715" s="66"/>
      <c r="I1715" s="69"/>
      <c r="J1715" s="69"/>
      <c r="K1715" s="69"/>
      <c r="L1715" s="70"/>
      <c r="M1715" s="69"/>
      <c r="N1715" s="69"/>
      <c r="Q1715" s="73"/>
      <c r="R1715" s="73"/>
      <c r="S1715" s="73"/>
      <c r="T1715" s="73"/>
      <c r="U1715" s="73"/>
      <c r="V1715" s="73"/>
      <c r="W1715" s="73"/>
      <c r="X1715" s="73"/>
    </row>
    <row r="1716" spans="1:24" s="68" customFormat="1" x14ac:dyDescent="0.25">
      <c r="A1716" s="71"/>
      <c r="B1716" s="66"/>
      <c r="C1716" s="67"/>
      <c r="D1716" s="66"/>
      <c r="E1716" s="66"/>
      <c r="F1716" s="66"/>
      <c r="I1716" s="69"/>
      <c r="J1716" s="69"/>
      <c r="K1716" s="69"/>
      <c r="L1716" s="70"/>
      <c r="M1716" s="69"/>
      <c r="N1716" s="69"/>
      <c r="Q1716" s="73"/>
      <c r="R1716" s="73"/>
      <c r="S1716" s="73"/>
      <c r="T1716" s="73"/>
      <c r="U1716" s="73"/>
      <c r="V1716" s="73"/>
      <c r="W1716" s="73"/>
      <c r="X1716" s="73"/>
    </row>
    <row r="1717" spans="1:24" s="68" customFormat="1" x14ac:dyDescent="0.25">
      <c r="A1717" s="71"/>
      <c r="B1717" s="66"/>
      <c r="C1717" s="67"/>
      <c r="D1717" s="66"/>
      <c r="E1717" s="66"/>
      <c r="F1717" s="66"/>
      <c r="I1717" s="69"/>
      <c r="J1717" s="69"/>
      <c r="K1717" s="69"/>
      <c r="L1717" s="70"/>
      <c r="M1717" s="69"/>
      <c r="N1717" s="69"/>
      <c r="Q1717" s="73"/>
      <c r="R1717" s="73"/>
      <c r="S1717" s="73"/>
      <c r="T1717" s="73"/>
      <c r="U1717" s="73"/>
      <c r="V1717" s="73"/>
      <c r="W1717" s="73"/>
      <c r="X1717" s="73"/>
    </row>
    <row r="1718" spans="1:24" s="68" customFormat="1" x14ac:dyDescent="0.25">
      <c r="A1718" s="71"/>
      <c r="B1718" s="66"/>
      <c r="C1718" s="67"/>
      <c r="D1718" s="66"/>
      <c r="E1718" s="66"/>
      <c r="F1718" s="66"/>
      <c r="I1718" s="69"/>
      <c r="J1718" s="69"/>
      <c r="K1718" s="69"/>
      <c r="L1718" s="70"/>
      <c r="M1718" s="69"/>
      <c r="N1718" s="69"/>
      <c r="Q1718" s="73"/>
      <c r="R1718" s="73"/>
      <c r="S1718" s="73"/>
      <c r="T1718" s="73"/>
      <c r="U1718" s="73"/>
      <c r="V1718" s="73"/>
      <c r="W1718" s="73"/>
      <c r="X1718" s="73"/>
    </row>
    <row r="1719" spans="1:24" s="68" customFormat="1" x14ac:dyDescent="0.25">
      <c r="A1719" s="71"/>
      <c r="B1719" s="66"/>
      <c r="C1719" s="67"/>
      <c r="D1719" s="66"/>
      <c r="E1719" s="66"/>
      <c r="F1719" s="66"/>
      <c r="I1719" s="69"/>
      <c r="J1719" s="69"/>
      <c r="K1719" s="69"/>
      <c r="L1719" s="70"/>
      <c r="M1719" s="69"/>
      <c r="N1719" s="69"/>
      <c r="Q1719" s="73"/>
      <c r="R1719" s="73"/>
      <c r="S1719" s="73"/>
      <c r="T1719" s="73"/>
      <c r="U1719" s="73"/>
      <c r="V1719" s="73"/>
      <c r="W1719" s="73"/>
      <c r="X1719" s="73"/>
    </row>
    <row r="1720" spans="1:24" s="68" customFormat="1" x14ac:dyDescent="0.25">
      <c r="A1720" s="71"/>
      <c r="B1720" s="66"/>
      <c r="C1720" s="67"/>
      <c r="D1720" s="66"/>
      <c r="E1720" s="66"/>
      <c r="F1720" s="66"/>
      <c r="I1720" s="69"/>
      <c r="J1720" s="69"/>
      <c r="K1720" s="69"/>
      <c r="L1720" s="70"/>
      <c r="M1720" s="69"/>
      <c r="N1720" s="69"/>
      <c r="Q1720" s="73"/>
      <c r="R1720" s="73"/>
      <c r="S1720" s="73"/>
      <c r="T1720" s="73"/>
      <c r="U1720" s="73"/>
      <c r="V1720" s="73"/>
      <c r="W1720" s="73"/>
      <c r="X1720" s="73"/>
    </row>
    <row r="1721" spans="1:24" s="68" customFormat="1" x14ac:dyDescent="0.25">
      <c r="A1721" s="71"/>
      <c r="B1721" s="66"/>
      <c r="C1721" s="67"/>
      <c r="D1721" s="66"/>
      <c r="E1721" s="66"/>
      <c r="F1721" s="66"/>
      <c r="I1721" s="69"/>
      <c r="J1721" s="69"/>
      <c r="K1721" s="69"/>
      <c r="L1721" s="70"/>
      <c r="M1721" s="69"/>
      <c r="N1721" s="69"/>
      <c r="Q1721" s="73"/>
      <c r="R1721" s="73"/>
      <c r="S1721" s="73"/>
      <c r="T1721" s="73"/>
      <c r="U1721" s="73"/>
      <c r="V1721" s="73"/>
      <c r="W1721" s="73"/>
      <c r="X1721" s="73"/>
    </row>
    <row r="1722" spans="1:24" s="68" customFormat="1" x14ac:dyDescent="0.25">
      <c r="A1722" s="71"/>
      <c r="B1722" s="66"/>
      <c r="C1722" s="67"/>
      <c r="D1722" s="66"/>
      <c r="E1722" s="66"/>
      <c r="F1722" s="66"/>
      <c r="I1722" s="69"/>
      <c r="J1722" s="69"/>
      <c r="K1722" s="69"/>
      <c r="L1722" s="70"/>
      <c r="M1722" s="69"/>
      <c r="N1722" s="69"/>
      <c r="Q1722" s="73"/>
      <c r="R1722" s="73"/>
      <c r="S1722" s="73"/>
      <c r="T1722" s="73"/>
      <c r="U1722" s="73"/>
      <c r="V1722" s="73"/>
      <c r="W1722" s="73"/>
      <c r="X1722" s="73"/>
    </row>
    <row r="1723" spans="1:24" s="68" customFormat="1" x14ac:dyDescent="0.25">
      <c r="A1723" s="71"/>
      <c r="B1723" s="66"/>
      <c r="C1723" s="67"/>
      <c r="D1723" s="66"/>
      <c r="E1723" s="66"/>
      <c r="F1723" s="66"/>
      <c r="I1723" s="69"/>
      <c r="J1723" s="69"/>
      <c r="K1723" s="69"/>
      <c r="L1723" s="70"/>
      <c r="M1723" s="69"/>
      <c r="N1723" s="69"/>
      <c r="Q1723" s="73"/>
      <c r="R1723" s="73"/>
      <c r="S1723" s="73"/>
      <c r="T1723" s="73"/>
      <c r="U1723" s="73"/>
      <c r="V1723" s="73"/>
      <c r="W1723" s="73"/>
      <c r="X1723" s="73"/>
    </row>
    <row r="1724" spans="1:24" s="68" customFormat="1" x14ac:dyDescent="0.25">
      <c r="A1724" s="71"/>
      <c r="B1724" s="66"/>
      <c r="C1724" s="67"/>
      <c r="D1724" s="66"/>
      <c r="E1724" s="66"/>
      <c r="F1724" s="66"/>
      <c r="I1724" s="69"/>
      <c r="J1724" s="69"/>
      <c r="K1724" s="69"/>
      <c r="L1724" s="70"/>
      <c r="M1724" s="69"/>
      <c r="N1724" s="69"/>
      <c r="Q1724" s="73"/>
      <c r="R1724" s="73"/>
      <c r="S1724" s="73"/>
      <c r="T1724" s="73"/>
      <c r="U1724" s="73"/>
      <c r="V1724" s="73"/>
      <c r="W1724" s="73"/>
      <c r="X1724" s="73"/>
    </row>
    <row r="1725" spans="1:24" s="68" customFormat="1" x14ac:dyDescent="0.25">
      <c r="A1725" s="71"/>
      <c r="B1725" s="66"/>
      <c r="C1725" s="67"/>
      <c r="D1725" s="66"/>
      <c r="E1725" s="66"/>
      <c r="F1725" s="66"/>
      <c r="I1725" s="69"/>
      <c r="J1725" s="69"/>
      <c r="K1725" s="69"/>
      <c r="L1725" s="70"/>
      <c r="M1725" s="69"/>
      <c r="N1725" s="69"/>
      <c r="Q1725" s="73"/>
      <c r="R1725" s="73"/>
      <c r="S1725" s="73"/>
      <c r="T1725" s="73"/>
      <c r="U1725" s="73"/>
      <c r="V1725" s="73"/>
      <c r="W1725" s="73"/>
      <c r="X1725" s="73"/>
    </row>
    <row r="1726" spans="1:24" s="68" customFormat="1" x14ac:dyDescent="0.25">
      <c r="A1726" s="71"/>
      <c r="B1726" s="66"/>
      <c r="C1726" s="67"/>
      <c r="D1726" s="66"/>
      <c r="E1726" s="66"/>
      <c r="F1726" s="66"/>
      <c r="I1726" s="69"/>
      <c r="J1726" s="69"/>
      <c r="K1726" s="69"/>
      <c r="L1726" s="70"/>
      <c r="M1726" s="69"/>
      <c r="N1726" s="69"/>
      <c r="Q1726" s="73"/>
      <c r="R1726" s="73"/>
      <c r="S1726" s="73"/>
      <c r="T1726" s="73"/>
      <c r="U1726" s="73"/>
      <c r="V1726" s="73"/>
      <c r="W1726" s="73"/>
      <c r="X1726" s="73"/>
    </row>
    <row r="1727" spans="1:24" s="68" customFormat="1" x14ac:dyDescent="0.25">
      <c r="A1727" s="71"/>
      <c r="B1727" s="66"/>
      <c r="C1727" s="67"/>
      <c r="D1727" s="66"/>
      <c r="E1727" s="66"/>
      <c r="F1727" s="66"/>
      <c r="I1727" s="69"/>
      <c r="J1727" s="69"/>
      <c r="K1727" s="69"/>
      <c r="L1727" s="70"/>
      <c r="M1727" s="69"/>
      <c r="N1727" s="69"/>
      <c r="Q1727" s="73"/>
      <c r="R1727" s="73"/>
      <c r="S1727" s="73"/>
      <c r="T1727" s="73"/>
      <c r="U1727" s="73"/>
      <c r="V1727" s="73"/>
      <c r="W1727" s="73"/>
      <c r="X1727" s="73"/>
    </row>
    <row r="1728" spans="1:24" s="68" customFormat="1" x14ac:dyDescent="0.25">
      <c r="A1728" s="71"/>
      <c r="B1728" s="66"/>
      <c r="C1728" s="67"/>
      <c r="D1728" s="66"/>
      <c r="E1728" s="66"/>
      <c r="F1728" s="66"/>
      <c r="I1728" s="69"/>
      <c r="J1728" s="69"/>
      <c r="K1728" s="69"/>
      <c r="L1728" s="70"/>
      <c r="M1728" s="69"/>
      <c r="N1728" s="69"/>
      <c r="Q1728" s="73"/>
      <c r="R1728" s="73"/>
      <c r="S1728" s="73"/>
      <c r="T1728" s="73"/>
      <c r="U1728" s="73"/>
      <c r="V1728" s="73"/>
      <c r="W1728" s="73"/>
      <c r="X1728" s="73"/>
    </row>
    <row r="1729" spans="1:24" s="68" customFormat="1" x14ac:dyDescent="0.25">
      <c r="A1729" s="71"/>
      <c r="B1729" s="66"/>
      <c r="C1729" s="67"/>
      <c r="D1729" s="66"/>
      <c r="E1729" s="66"/>
      <c r="F1729" s="66"/>
      <c r="I1729" s="69"/>
      <c r="J1729" s="69"/>
      <c r="K1729" s="69"/>
      <c r="L1729" s="70"/>
      <c r="M1729" s="69"/>
      <c r="N1729" s="69"/>
      <c r="Q1729" s="73"/>
      <c r="R1729" s="73"/>
      <c r="S1729" s="73"/>
      <c r="T1729" s="73"/>
      <c r="U1729" s="73"/>
      <c r="V1729" s="73"/>
      <c r="W1729" s="73"/>
      <c r="X1729" s="73"/>
    </row>
    <row r="1730" spans="1:24" s="68" customFormat="1" x14ac:dyDescent="0.25">
      <c r="A1730" s="71"/>
      <c r="B1730" s="66"/>
      <c r="C1730" s="67"/>
      <c r="D1730" s="66"/>
      <c r="E1730" s="66"/>
      <c r="F1730" s="66"/>
      <c r="I1730" s="69"/>
      <c r="J1730" s="69"/>
      <c r="K1730" s="69"/>
      <c r="L1730" s="70"/>
      <c r="M1730" s="69"/>
      <c r="N1730" s="69"/>
      <c r="Q1730" s="73"/>
      <c r="R1730" s="73"/>
      <c r="S1730" s="73"/>
      <c r="T1730" s="73"/>
      <c r="U1730" s="73"/>
      <c r="V1730" s="73"/>
      <c r="W1730" s="73"/>
      <c r="X1730" s="73"/>
    </row>
    <row r="1731" spans="1:24" s="68" customFormat="1" x14ac:dyDescent="0.25">
      <c r="A1731" s="71"/>
      <c r="B1731" s="66"/>
      <c r="C1731" s="67"/>
      <c r="D1731" s="66"/>
      <c r="E1731" s="66"/>
      <c r="F1731" s="66"/>
      <c r="I1731" s="69"/>
      <c r="J1731" s="69"/>
      <c r="K1731" s="69"/>
      <c r="L1731" s="70"/>
      <c r="M1731" s="69"/>
      <c r="N1731" s="69"/>
      <c r="Q1731" s="73"/>
      <c r="R1731" s="73"/>
      <c r="S1731" s="73"/>
      <c r="T1731" s="73"/>
      <c r="U1731" s="73"/>
      <c r="V1731" s="73"/>
      <c r="W1731" s="73"/>
      <c r="X1731" s="73"/>
    </row>
    <row r="1732" spans="1:24" s="68" customFormat="1" x14ac:dyDescent="0.25">
      <c r="A1732" s="71"/>
      <c r="B1732" s="66"/>
      <c r="C1732" s="67"/>
      <c r="D1732" s="66"/>
      <c r="E1732" s="66"/>
      <c r="F1732" s="66"/>
      <c r="I1732" s="69"/>
      <c r="J1732" s="69"/>
      <c r="K1732" s="69"/>
      <c r="L1732" s="70"/>
      <c r="M1732" s="69"/>
      <c r="N1732" s="69"/>
      <c r="Q1732" s="73"/>
      <c r="R1732" s="73"/>
      <c r="S1732" s="73"/>
      <c r="T1732" s="73"/>
      <c r="U1732" s="73"/>
      <c r="V1732" s="73"/>
      <c r="W1732" s="73"/>
      <c r="X1732" s="73"/>
    </row>
    <row r="1733" spans="1:24" s="68" customFormat="1" x14ac:dyDescent="0.25">
      <c r="A1733" s="71"/>
      <c r="B1733" s="66"/>
      <c r="C1733" s="67"/>
      <c r="D1733" s="66"/>
      <c r="E1733" s="66"/>
      <c r="F1733" s="66"/>
      <c r="I1733" s="69"/>
      <c r="J1733" s="69"/>
      <c r="K1733" s="69"/>
      <c r="L1733" s="70"/>
      <c r="M1733" s="69"/>
      <c r="N1733" s="69"/>
      <c r="Q1733" s="73"/>
      <c r="R1733" s="73"/>
      <c r="S1733" s="73"/>
      <c r="T1733" s="73"/>
      <c r="U1733" s="73"/>
      <c r="V1733" s="73"/>
      <c r="W1733" s="73"/>
      <c r="X1733" s="73"/>
    </row>
    <row r="1734" spans="1:24" s="68" customFormat="1" x14ac:dyDescent="0.25">
      <c r="A1734" s="71"/>
      <c r="B1734" s="66"/>
      <c r="C1734" s="67"/>
      <c r="D1734" s="66"/>
      <c r="E1734" s="66"/>
      <c r="F1734" s="66"/>
      <c r="I1734" s="69"/>
      <c r="J1734" s="69"/>
      <c r="K1734" s="69"/>
      <c r="L1734" s="70"/>
      <c r="M1734" s="69"/>
      <c r="N1734" s="69"/>
      <c r="Q1734" s="73"/>
      <c r="R1734" s="73"/>
      <c r="S1734" s="73"/>
      <c r="T1734" s="73"/>
      <c r="U1734" s="73"/>
      <c r="V1734" s="73"/>
      <c r="W1734" s="73"/>
      <c r="X1734" s="73"/>
    </row>
    <row r="1735" spans="1:24" s="68" customFormat="1" x14ac:dyDescent="0.25">
      <c r="A1735" s="71"/>
      <c r="B1735" s="66"/>
      <c r="C1735" s="67"/>
      <c r="D1735" s="66"/>
      <c r="E1735" s="66"/>
      <c r="F1735" s="66"/>
      <c r="I1735" s="69"/>
      <c r="J1735" s="69"/>
      <c r="K1735" s="69"/>
      <c r="L1735" s="70"/>
      <c r="M1735" s="69"/>
      <c r="N1735" s="69"/>
      <c r="Q1735" s="73"/>
      <c r="R1735" s="73"/>
      <c r="S1735" s="73"/>
      <c r="T1735" s="73"/>
      <c r="U1735" s="73"/>
      <c r="V1735" s="73"/>
      <c r="W1735" s="73"/>
      <c r="X1735" s="73"/>
    </row>
    <row r="1736" spans="1:24" s="68" customFormat="1" x14ac:dyDescent="0.25">
      <c r="A1736" s="71"/>
      <c r="B1736" s="66"/>
      <c r="C1736" s="67"/>
      <c r="D1736" s="66"/>
      <c r="E1736" s="66"/>
      <c r="F1736" s="66"/>
      <c r="I1736" s="69"/>
      <c r="J1736" s="69"/>
      <c r="K1736" s="69"/>
      <c r="L1736" s="70"/>
      <c r="M1736" s="69"/>
      <c r="N1736" s="69"/>
      <c r="Q1736" s="73"/>
      <c r="R1736" s="73"/>
      <c r="S1736" s="73"/>
      <c r="T1736" s="73"/>
      <c r="U1736" s="73"/>
      <c r="V1736" s="73"/>
      <c r="W1736" s="73"/>
      <c r="X1736" s="73"/>
    </row>
    <row r="1737" spans="1:24" s="68" customFormat="1" x14ac:dyDescent="0.25">
      <c r="A1737" s="71"/>
      <c r="B1737" s="66"/>
      <c r="C1737" s="67"/>
      <c r="D1737" s="66"/>
      <c r="E1737" s="66"/>
      <c r="F1737" s="66"/>
      <c r="I1737" s="69"/>
      <c r="J1737" s="69"/>
      <c r="K1737" s="69"/>
      <c r="L1737" s="70"/>
      <c r="M1737" s="69"/>
      <c r="N1737" s="69"/>
      <c r="Q1737" s="73"/>
      <c r="R1737" s="73"/>
      <c r="S1737" s="73"/>
      <c r="T1737" s="73"/>
      <c r="U1737" s="73"/>
      <c r="V1737" s="73"/>
      <c r="W1737" s="73"/>
      <c r="X1737" s="73"/>
    </row>
    <row r="1738" spans="1:24" s="68" customFormat="1" x14ac:dyDescent="0.25">
      <c r="A1738" s="71"/>
      <c r="B1738" s="66"/>
      <c r="C1738" s="67"/>
      <c r="D1738" s="66"/>
      <c r="E1738" s="66"/>
      <c r="F1738" s="66"/>
      <c r="I1738" s="69"/>
      <c r="J1738" s="69"/>
      <c r="K1738" s="69"/>
      <c r="L1738" s="70"/>
      <c r="M1738" s="69"/>
      <c r="N1738" s="69"/>
      <c r="Q1738" s="73"/>
      <c r="R1738" s="73"/>
      <c r="S1738" s="73"/>
      <c r="T1738" s="73"/>
      <c r="U1738" s="73"/>
      <c r="V1738" s="73"/>
      <c r="W1738" s="73"/>
      <c r="X1738" s="73"/>
    </row>
    <row r="1739" spans="1:24" s="68" customFormat="1" x14ac:dyDescent="0.25">
      <c r="A1739" s="71"/>
      <c r="B1739" s="66"/>
      <c r="C1739" s="67"/>
      <c r="D1739" s="66"/>
      <c r="E1739" s="66"/>
      <c r="F1739" s="66"/>
      <c r="I1739" s="69"/>
      <c r="J1739" s="69"/>
      <c r="K1739" s="69"/>
      <c r="L1739" s="70"/>
      <c r="M1739" s="69"/>
      <c r="N1739" s="69"/>
      <c r="Q1739" s="73"/>
      <c r="R1739" s="73"/>
      <c r="S1739" s="73"/>
      <c r="T1739" s="73"/>
      <c r="U1739" s="73"/>
      <c r="V1739" s="73"/>
      <c r="W1739" s="73"/>
      <c r="X1739" s="73"/>
    </row>
    <row r="1740" spans="1:24" s="68" customFormat="1" x14ac:dyDescent="0.25">
      <c r="A1740" s="71"/>
      <c r="B1740" s="66"/>
      <c r="C1740" s="67"/>
      <c r="D1740" s="66"/>
      <c r="E1740" s="66"/>
      <c r="F1740" s="66"/>
      <c r="I1740" s="69"/>
      <c r="J1740" s="69"/>
      <c r="K1740" s="69"/>
      <c r="L1740" s="70"/>
      <c r="M1740" s="69"/>
      <c r="N1740" s="69"/>
      <c r="Q1740" s="73"/>
      <c r="R1740" s="73"/>
      <c r="S1740" s="73"/>
      <c r="T1740" s="73"/>
      <c r="U1740" s="73"/>
      <c r="V1740" s="73"/>
      <c r="W1740" s="73"/>
      <c r="X1740" s="73"/>
    </row>
    <row r="1741" spans="1:24" s="68" customFormat="1" x14ac:dyDescent="0.25">
      <c r="A1741" s="71"/>
      <c r="B1741" s="66"/>
      <c r="C1741" s="67"/>
      <c r="D1741" s="66"/>
      <c r="E1741" s="66"/>
      <c r="F1741" s="66"/>
      <c r="I1741" s="69"/>
      <c r="J1741" s="69"/>
      <c r="K1741" s="69"/>
      <c r="L1741" s="70"/>
      <c r="M1741" s="69"/>
      <c r="N1741" s="69"/>
      <c r="Q1741" s="73"/>
      <c r="R1741" s="73"/>
      <c r="S1741" s="73"/>
      <c r="T1741" s="73"/>
      <c r="U1741" s="73"/>
      <c r="V1741" s="73"/>
      <c r="W1741" s="73"/>
      <c r="X1741" s="73"/>
    </row>
    <row r="1742" spans="1:24" s="68" customFormat="1" x14ac:dyDescent="0.25">
      <c r="A1742" s="71"/>
      <c r="B1742" s="66"/>
      <c r="C1742" s="67"/>
      <c r="D1742" s="66"/>
      <c r="E1742" s="66"/>
      <c r="F1742" s="66"/>
      <c r="I1742" s="69"/>
      <c r="J1742" s="69"/>
      <c r="K1742" s="69"/>
      <c r="L1742" s="70"/>
      <c r="M1742" s="69"/>
      <c r="N1742" s="69"/>
      <c r="Q1742" s="73"/>
      <c r="R1742" s="73"/>
      <c r="S1742" s="73"/>
      <c r="T1742" s="73"/>
      <c r="U1742" s="73"/>
      <c r="V1742" s="73"/>
      <c r="W1742" s="73"/>
      <c r="X1742" s="73"/>
    </row>
    <row r="1743" spans="1:24" s="68" customFormat="1" x14ac:dyDescent="0.25">
      <c r="A1743" s="71"/>
      <c r="B1743" s="66"/>
      <c r="C1743" s="67"/>
      <c r="D1743" s="66"/>
      <c r="E1743" s="66"/>
      <c r="F1743" s="66"/>
      <c r="I1743" s="69"/>
      <c r="J1743" s="69"/>
      <c r="K1743" s="69"/>
      <c r="L1743" s="70"/>
      <c r="M1743" s="69"/>
      <c r="N1743" s="69"/>
      <c r="Q1743" s="73"/>
      <c r="R1743" s="73"/>
      <c r="S1743" s="73"/>
      <c r="T1743" s="73"/>
      <c r="U1743" s="73"/>
      <c r="V1743" s="73"/>
      <c r="W1743" s="73"/>
      <c r="X1743" s="73"/>
    </row>
    <row r="1744" spans="1:24" s="68" customFormat="1" x14ac:dyDescent="0.25">
      <c r="A1744" s="71"/>
      <c r="B1744" s="66"/>
      <c r="C1744" s="67"/>
      <c r="D1744" s="66"/>
      <c r="E1744" s="66"/>
      <c r="F1744" s="66"/>
      <c r="I1744" s="69"/>
      <c r="J1744" s="69"/>
      <c r="K1744" s="69"/>
      <c r="L1744" s="70"/>
      <c r="M1744" s="69"/>
      <c r="N1744" s="69"/>
      <c r="Q1744" s="73"/>
      <c r="R1744" s="73"/>
      <c r="S1744" s="73"/>
      <c r="T1744" s="73"/>
      <c r="U1744" s="73"/>
      <c r="V1744" s="73"/>
      <c r="W1744" s="73"/>
      <c r="X1744" s="73"/>
    </row>
    <row r="1745" spans="1:24" s="68" customFormat="1" x14ac:dyDescent="0.25">
      <c r="A1745" s="71"/>
      <c r="B1745" s="66"/>
      <c r="C1745" s="67"/>
      <c r="D1745" s="66"/>
      <c r="E1745" s="66"/>
      <c r="F1745" s="66"/>
      <c r="I1745" s="69"/>
      <c r="J1745" s="69"/>
      <c r="K1745" s="69"/>
      <c r="L1745" s="70"/>
      <c r="M1745" s="69"/>
      <c r="N1745" s="69"/>
      <c r="Q1745" s="73"/>
      <c r="R1745" s="73"/>
      <c r="S1745" s="73"/>
      <c r="T1745" s="73"/>
      <c r="U1745" s="73"/>
      <c r="V1745" s="73"/>
      <c r="W1745" s="73"/>
      <c r="X1745" s="73"/>
    </row>
    <row r="1746" spans="1:24" s="68" customFormat="1" x14ac:dyDescent="0.25">
      <c r="A1746" s="71"/>
      <c r="B1746" s="66"/>
      <c r="C1746" s="67"/>
      <c r="D1746" s="66"/>
      <c r="E1746" s="66"/>
      <c r="F1746" s="66"/>
      <c r="I1746" s="69"/>
      <c r="J1746" s="69"/>
      <c r="K1746" s="69"/>
      <c r="L1746" s="70"/>
      <c r="M1746" s="69"/>
      <c r="N1746" s="69"/>
      <c r="Q1746" s="73"/>
      <c r="R1746" s="73"/>
      <c r="S1746" s="73"/>
      <c r="T1746" s="73"/>
      <c r="U1746" s="73"/>
      <c r="V1746" s="73"/>
      <c r="W1746" s="73"/>
      <c r="X1746" s="73"/>
    </row>
    <row r="1747" spans="1:24" s="68" customFormat="1" x14ac:dyDescent="0.25">
      <c r="A1747" s="71"/>
      <c r="B1747" s="66"/>
      <c r="C1747" s="67"/>
      <c r="D1747" s="66"/>
      <c r="E1747" s="66"/>
      <c r="F1747" s="66"/>
      <c r="I1747" s="69"/>
      <c r="J1747" s="69"/>
      <c r="K1747" s="69"/>
      <c r="L1747" s="70"/>
      <c r="M1747" s="69"/>
      <c r="N1747" s="69"/>
      <c r="Q1747" s="73"/>
      <c r="R1747" s="73"/>
      <c r="S1747" s="73"/>
      <c r="T1747" s="73"/>
      <c r="U1747" s="73"/>
      <c r="V1747" s="73"/>
      <c r="W1747" s="73"/>
      <c r="X1747" s="73"/>
    </row>
    <row r="1748" spans="1:24" s="68" customFormat="1" x14ac:dyDescent="0.25">
      <c r="A1748" s="71"/>
      <c r="B1748" s="66"/>
      <c r="C1748" s="67"/>
      <c r="D1748" s="66"/>
      <c r="E1748" s="66"/>
      <c r="F1748" s="66"/>
      <c r="I1748" s="69"/>
      <c r="J1748" s="69"/>
      <c r="K1748" s="69"/>
      <c r="L1748" s="70"/>
      <c r="M1748" s="69"/>
      <c r="N1748" s="69"/>
      <c r="Q1748" s="73"/>
      <c r="R1748" s="73"/>
      <c r="S1748" s="73"/>
      <c r="T1748" s="73"/>
      <c r="U1748" s="73"/>
      <c r="V1748" s="73"/>
      <c r="W1748" s="73"/>
      <c r="X1748" s="73"/>
    </row>
    <row r="1749" spans="1:24" s="68" customFormat="1" x14ac:dyDescent="0.25">
      <c r="A1749" s="71"/>
      <c r="B1749" s="66"/>
      <c r="C1749" s="67"/>
      <c r="D1749" s="66"/>
      <c r="E1749" s="66"/>
      <c r="F1749" s="66"/>
      <c r="I1749" s="69"/>
      <c r="J1749" s="69"/>
      <c r="K1749" s="69"/>
      <c r="L1749" s="70"/>
      <c r="M1749" s="69"/>
      <c r="N1749" s="69"/>
      <c r="Q1749" s="73"/>
      <c r="R1749" s="73"/>
      <c r="S1749" s="73"/>
      <c r="T1749" s="73"/>
      <c r="U1749" s="73"/>
      <c r="V1749" s="73"/>
      <c r="W1749" s="73"/>
      <c r="X1749" s="73"/>
    </row>
    <row r="1750" spans="1:24" s="68" customFormat="1" x14ac:dyDescent="0.25">
      <c r="A1750" s="71"/>
      <c r="B1750" s="66"/>
      <c r="C1750" s="67"/>
      <c r="D1750" s="66"/>
      <c r="E1750" s="66"/>
      <c r="F1750" s="66"/>
      <c r="I1750" s="69"/>
      <c r="J1750" s="69"/>
      <c r="K1750" s="69"/>
      <c r="L1750" s="70"/>
      <c r="M1750" s="69"/>
      <c r="N1750" s="69"/>
      <c r="Q1750" s="73"/>
      <c r="R1750" s="73"/>
      <c r="S1750" s="73"/>
      <c r="T1750" s="73"/>
      <c r="U1750" s="73"/>
      <c r="V1750" s="73"/>
      <c r="W1750" s="73"/>
      <c r="X1750" s="73"/>
    </row>
    <row r="1751" spans="1:24" s="68" customFormat="1" x14ac:dyDescent="0.25">
      <c r="A1751" s="71"/>
      <c r="B1751" s="66"/>
      <c r="C1751" s="67"/>
      <c r="D1751" s="66"/>
      <c r="E1751" s="66"/>
      <c r="F1751" s="66"/>
      <c r="I1751" s="69"/>
      <c r="J1751" s="69"/>
      <c r="K1751" s="69"/>
      <c r="L1751" s="70"/>
      <c r="M1751" s="69"/>
      <c r="N1751" s="69"/>
      <c r="Q1751" s="73"/>
      <c r="R1751" s="73"/>
      <c r="S1751" s="73"/>
      <c r="T1751" s="73"/>
      <c r="U1751" s="73"/>
      <c r="V1751" s="73"/>
      <c r="W1751" s="73"/>
      <c r="X1751" s="73"/>
    </row>
    <row r="1752" spans="1:24" s="68" customFormat="1" x14ac:dyDescent="0.25">
      <c r="A1752" s="71"/>
      <c r="B1752" s="66"/>
      <c r="C1752" s="67"/>
      <c r="D1752" s="66"/>
      <c r="E1752" s="66"/>
      <c r="F1752" s="66"/>
      <c r="I1752" s="69"/>
      <c r="J1752" s="69"/>
      <c r="K1752" s="69"/>
      <c r="L1752" s="70"/>
      <c r="M1752" s="69"/>
      <c r="N1752" s="69"/>
      <c r="Q1752" s="73"/>
      <c r="R1752" s="73"/>
      <c r="S1752" s="73"/>
      <c r="T1752" s="73"/>
      <c r="U1752" s="73"/>
      <c r="V1752" s="73"/>
      <c r="W1752" s="73"/>
      <c r="X1752" s="73"/>
    </row>
    <row r="1753" spans="1:24" s="68" customFormat="1" x14ac:dyDescent="0.25">
      <c r="A1753" s="71"/>
      <c r="B1753" s="66"/>
      <c r="C1753" s="67"/>
      <c r="D1753" s="66"/>
      <c r="E1753" s="66"/>
      <c r="F1753" s="66"/>
      <c r="I1753" s="69"/>
      <c r="J1753" s="69"/>
      <c r="K1753" s="69"/>
      <c r="L1753" s="70"/>
      <c r="M1753" s="69"/>
      <c r="N1753" s="69"/>
      <c r="Q1753" s="73"/>
      <c r="R1753" s="73"/>
      <c r="S1753" s="73"/>
      <c r="T1753" s="73"/>
      <c r="U1753" s="73"/>
      <c r="V1753" s="73"/>
      <c r="W1753" s="73"/>
      <c r="X1753" s="73"/>
    </row>
    <row r="1754" spans="1:24" s="68" customFormat="1" x14ac:dyDescent="0.25">
      <c r="A1754" s="71"/>
      <c r="B1754" s="66"/>
      <c r="C1754" s="67"/>
      <c r="D1754" s="66"/>
      <c r="E1754" s="66"/>
      <c r="F1754" s="66"/>
      <c r="I1754" s="69"/>
      <c r="J1754" s="69"/>
      <c r="K1754" s="69"/>
      <c r="L1754" s="70"/>
      <c r="M1754" s="69"/>
      <c r="N1754" s="69"/>
      <c r="Q1754" s="73"/>
      <c r="R1754" s="73"/>
      <c r="S1754" s="73"/>
      <c r="T1754" s="73"/>
      <c r="U1754" s="73"/>
      <c r="V1754" s="73"/>
      <c r="W1754" s="73"/>
      <c r="X1754" s="73"/>
    </row>
    <row r="1755" spans="1:24" s="68" customFormat="1" x14ac:dyDescent="0.25">
      <c r="A1755" s="71"/>
      <c r="B1755" s="66"/>
      <c r="C1755" s="67"/>
      <c r="D1755" s="66"/>
      <c r="E1755" s="66"/>
      <c r="F1755" s="66"/>
      <c r="I1755" s="69"/>
      <c r="J1755" s="69"/>
      <c r="K1755" s="69"/>
      <c r="L1755" s="70"/>
      <c r="M1755" s="69"/>
      <c r="N1755" s="69"/>
      <c r="Q1755" s="73"/>
      <c r="R1755" s="73"/>
      <c r="S1755" s="73"/>
      <c r="T1755" s="73"/>
      <c r="U1755" s="73"/>
      <c r="V1755" s="73"/>
      <c r="W1755" s="73"/>
      <c r="X1755" s="73"/>
    </row>
    <row r="1756" spans="1:24" s="68" customFormat="1" x14ac:dyDescent="0.25">
      <c r="A1756" s="71"/>
      <c r="B1756" s="66"/>
      <c r="C1756" s="67"/>
      <c r="D1756" s="66"/>
      <c r="E1756" s="66"/>
      <c r="F1756" s="66"/>
      <c r="I1756" s="69"/>
      <c r="J1756" s="69"/>
      <c r="K1756" s="69"/>
      <c r="L1756" s="70"/>
      <c r="M1756" s="69"/>
      <c r="N1756" s="69"/>
      <c r="Q1756" s="73"/>
      <c r="R1756" s="73"/>
      <c r="S1756" s="73"/>
      <c r="T1756" s="73"/>
      <c r="U1756" s="73"/>
      <c r="V1756" s="73"/>
      <c r="W1756" s="73"/>
      <c r="X1756" s="73"/>
    </row>
    <row r="1757" spans="1:24" s="68" customFormat="1" x14ac:dyDescent="0.25">
      <c r="A1757" s="71"/>
      <c r="B1757" s="66"/>
      <c r="C1757" s="67"/>
      <c r="D1757" s="66"/>
      <c r="E1757" s="66"/>
      <c r="F1757" s="66"/>
      <c r="I1757" s="69"/>
      <c r="J1757" s="69"/>
      <c r="K1757" s="69"/>
      <c r="L1757" s="70"/>
      <c r="M1757" s="69"/>
      <c r="N1757" s="69"/>
      <c r="Q1757" s="73"/>
      <c r="R1757" s="73"/>
      <c r="S1757" s="73"/>
      <c r="T1757" s="73"/>
      <c r="U1757" s="73"/>
      <c r="V1757" s="73"/>
      <c r="W1757" s="73"/>
      <c r="X1757" s="73"/>
    </row>
    <row r="1758" spans="1:24" s="68" customFormat="1" x14ac:dyDescent="0.25">
      <c r="A1758" s="71"/>
      <c r="B1758" s="66"/>
      <c r="C1758" s="67"/>
      <c r="D1758" s="66"/>
      <c r="E1758" s="66"/>
      <c r="F1758" s="66"/>
      <c r="I1758" s="69"/>
      <c r="J1758" s="69"/>
      <c r="K1758" s="69"/>
      <c r="L1758" s="70"/>
      <c r="M1758" s="69"/>
      <c r="N1758" s="69"/>
      <c r="Q1758" s="73"/>
      <c r="R1758" s="73"/>
      <c r="S1758" s="73"/>
      <c r="T1758" s="73"/>
      <c r="U1758" s="73"/>
      <c r="V1758" s="73"/>
      <c r="W1758" s="73"/>
      <c r="X1758" s="73"/>
    </row>
    <row r="1759" spans="1:24" s="68" customFormat="1" x14ac:dyDescent="0.25">
      <c r="A1759" s="71"/>
      <c r="B1759" s="66"/>
      <c r="C1759" s="67"/>
      <c r="D1759" s="66"/>
      <c r="E1759" s="66"/>
      <c r="F1759" s="66"/>
      <c r="I1759" s="69"/>
      <c r="J1759" s="69"/>
      <c r="K1759" s="69"/>
      <c r="L1759" s="70"/>
      <c r="M1759" s="69"/>
      <c r="N1759" s="69"/>
      <c r="Q1759" s="73"/>
      <c r="R1759" s="73"/>
      <c r="S1759" s="73"/>
      <c r="T1759" s="73"/>
      <c r="U1759" s="73"/>
      <c r="V1759" s="73"/>
      <c r="W1759" s="73"/>
      <c r="X1759" s="73"/>
    </row>
    <row r="1760" spans="1:24" s="68" customFormat="1" x14ac:dyDescent="0.25">
      <c r="A1760" s="71"/>
      <c r="B1760" s="66"/>
      <c r="C1760" s="67"/>
      <c r="D1760" s="66"/>
      <c r="E1760" s="66"/>
      <c r="F1760" s="66"/>
      <c r="I1760" s="69"/>
      <c r="J1760" s="69"/>
      <c r="K1760" s="69"/>
      <c r="L1760" s="70"/>
      <c r="M1760" s="69"/>
      <c r="N1760" s="69"/>
      <c r="Q1760" s="73"/>
      <c r="R1760" s="73"/>
      <c r="S1760" s="73"/>
      <c r="T1760" s="73"/>
      <c r="U1760" s="73"/>
      <c r="V1760" s="73"/>
      <c r="W1760" s="73"/>
      <c r="X1760" s="73"/>
    </row>
    <row r="1761" spans="1:24" s="68" customFormat="1" x14ac:dyDescent="0.25">
      <c r="A1761" s="71"/>
      <c r="B1761" s="66"/>
      <c r="C1761" s="67"/>
      <c r="D1761" s="66"/>
      <c r="E1761" s="66"/>
      <c r="F1761" s="66"/>
      <c r="I1761" s="69"/>
      <c r="J1761" s="69"/>
      <c r="K1761" s="69"/>
      <c r="L1761" s="70"/>
      <c r="M1761" s="69"/>
      <c r="N1761" s="69"/>
      <c r="Q1761" s="73"/>
      <c r="R1761" s="73"/>
      <c r="S1761" s="73"/>
      <c r="T1761" s="73"/>
      <c r="U1761" s="73"/>
      <c r="V1761" s="73"/>
      <c r="W1761" s="73"/>
      <c r="X1761" s="73"/>
    </row>
    <row r="1762" spans="1:24" s="68" customFormat="1" x14ac:dyDescent="0.25">
      <c r="A1762" s="71"/>
      <c r="B1762" s="66"/>
      <c r="C1762" s="67"/>
      <c r="D1762" s="66"/>
      <c r="E1762" s="66"/>
      <c r="F1762" s="66"/>
      <c r="I1762" s="69"/>
      <c r="J1762" s="69"/>
      <c r="K1762" s="69"/>
      <c r="L1762" s="70"/>
      <c r="M1762" s="69"/>
      <c r="N1762" s="69"/>
      <c r="Q1762" s="73"/>
      <c r="R1762" s="73"/>
      <c r="S1762" s="73"/>
      <c r="T1762" s="73"/>
      <c r="U1762" s="73"/>
      <c r="V1762" s="73"/>
      <c r="W1762" s="73"/>
      <c r="X1762" s="73"/>
    </row>
    <row r="1763" spans="1:24" s="68" customFormat="1" x14ac:dyDescent="0.25">
      <c r="A1763" s="71"/>
      <c r="B1763" s="66"/>
      <c r="C1763" s="67"/>
      <c r="D1763" s="66"/>
      <c r="E1763" s="66"/>
      <c r="F1763" s="66"/>
      <c r="I1763" s="69"/>
      <c r="J1763" s="69"/>
      <c r="K1763" s="69"/>
      <c r="L1763" s="70"/>
      <c r="M1763" s="69"/>
      <c r="N1763" s="69"/>
      <c r="Q1763" s="73"/>
      <c r="R1763" s="73"/>
      <c r="S1763" s="73"/>
      <c r="T1763" s="73"/>
      <c r="U1763" s="73"/>
      <c r="V1763" s="73"/>
      <c r="W1763" s="73"/>
      <c r="X1763" s="73"/>
    </row>
    <row r="1764" spans="1:24" s="68" customFormat="1" x14ac:dyDescent="0.25">
      <c r="A1764" s="71"/>
      <c r="B1764" s="66"/>
      <c r="C1764" s="67"/>
      <c r="D1764" s="66"/>
      <c r="E1764" s="66"/>
      <c r="F1764" s="66"/>
      <c r="I1764" s="69"/>
      <c r="J1764" s="69"/>
      <c r="K1764" s="69"/>
      <c r="L1764" s="70"/>
      <c r="M1764" s="69"/>
      <c r="N1764" s="69"/>
      <c r="Q1764" s="73"/>
      <c r="R1764" s="73"/>
      <c r="S1764" s="73"/>
      <c r="T1764" s="73"/>
      <c r="U1764" s="73"/>
      <c r="V1764" s="73"/>
      <c r="W1764" s="73"/>
      <c r="X1764" s="73"/>
    </row>
    <row r="1765" spans="1:24" s="68" customFormat="1" x14ac:dyDescent="0.25">
      <c r="A1765" s="71"/>
      <c r="B1765" s="66"/>
      <c r="C1765" s="67"/>
      <c r="D1765" s="66"/>
      <c r="E1765" s="66"/>
      <c r="F1765" s="66"/>
      <c r="I1765" s="69"/>
      <c r="J1765" s="69"/>
      <c r="K1765" s="69"/>
      <c r="L1765" s="70"/>
      <c r="M1765" s="69"/>
      <c r="N1765" s="69"/>
      <c r="Q1765" s="73"/>
      <c r="R1765" s="73"/>
      <c r="S1765" s="73"/>
      <c r="T1765" s="73"/>
      <c r="U1765" s="73"/>
      <c r="V1765" s="73"/>
      <c r="W1765" s="73"/>
      <c r="X1765" s="73"/>
    </row>
    <row r="1766" spans="1:24" s="68" customFormat="1" x14ac:dyDescent="0.25">
      <c r="A1766" s="71"/>
      <c r="B1766" s="66"/>
      <c r="C1766" s="67"/>
      <c r="D1766" s="66"/>
      <c r="E1766" s="66"/>
      <c r="F1766" s="66"/>
      <c r="I1766" s="69"/>
      <c r="J1766" s="69"/>
      <c r="K1766" s="69"/>
      <c r="L1766" s="70"/>
      <c r="M1766" s="69"/>
      <c r="N1766" s="69"/>
      <c r="Q1766" s="73"/>
      <c r="R1766" s="73"/>
      <c r="S1766" s="73"/>
      <c r="T1766" s="73"/>
      <c r="U1766" s="73"/>
      <c r="V1766" s="73"/>
      <c r="W1766" s="73"/>
      <c r="X1766" s="73"/>
    </row>
    <row r="1767" spans="1:24" s="68" customFormat="1" x14ac:dyDescent="0.25">
      <c r="A1767" s="71"/>
      <c r="B1767" s="66"/>
      <c r="C1767" s="67"/>
      <c r="D1767" s="66"/>
      <c r="E1767" s="66"/>
      <c r="F1767" s="66"/>
      <c r="I1767" s="69"/>
      <c r="J1767" s="69"/>
      <c r="K1767" s="69"/>
      <c r="L1767" s="70"/>
      <c r="M1767" s="69"/>
      <c r="N1767" s="69"/>
      <c r="Q1767" s="73"/>
      <c r="R1767" s="73"/>
      <c r="S1767" s="73"/>
      <c r="T1767" s="73"/>
      <c r="U1767" s="73"/>
      <c r="V1767" s="73"/>
      <c r="W1767" s="73"/>
      <c r="X1767" s="73"/>
    </row>
    <row r="1768" spans="1:24" s="68" customFormat="1" x14ac:dyDescent="0.25">
      <c r="A1768" s="71"/>
      <c r="B1768" s="66"/>
      <c r="C1768" s="67"/>
      <c r="D1768" s="66"/>
      <c r="E1768" s="66"/>
      <c r="F1768" s="66"/>
      <c r="I1768" s="69"/>
      <c r="J1768" s="69"/>
      <c r="K1768" s="69"/>
      <c r="L1768" s="70"/>
      <c r="M1768" s="69"/>
      <c r="N1768" s="69"/>
      <c r="Q1768" s="73"/>
      <c r="R1768" s="73"/>
      <c r="S1768" s="73"/>
      <c r="T1768" s="73"/>
      <c r="U1768" s="73"/>
      <c r="V1768" s="73"/>
      <c r="W1768" s="73"/>
      <c r="X1768" s="73"/>
    </row>
    <row r="1769" spans="1:24" s="68" customFormat="1" x14ac:dyDescent="0.25">
      <c r="A1769" s="71"/>
      <c r="B1769" s="66"/>
      <c r="C1769" s="67"/>
      <c r="D1769" s="66"/>
      <c r="E1769" s="66"/>
      <c r="F1769" s="66"/>
      <c r="I1769" s="69"/>
      <c r="J1769" s="69"/>
      <c r="K1769" s="69"/>
      <c r="L1769" s="70"/>
      <c r="M1769" s="69"/>
      <c r="N1769" s="69"/>
      <c r="Q1769" s="73"/>
      <c r="R1769" s="73"/>
      <c r="S1769" s="73"/>
      <c r="T1769" s="73"/>
      <c r="U1769" s="73"/>
      <c r="V1769" s="73"/>
      <c r="W1769" s="73"/>
      <c r="X1769" s="73"/>
    </row>
    <row r="1770" spans="1:24" s="68" customFormat="1" x14ac:dyDescent="0.25">
      <c r="A1770" s="71"/>
      <c r="B1770" s="66"/>
      <c r="C1770" s="67"/>
      <c r="D1770" s="66"/>
      <c r="E1770" s="66"/>
      <c r="F1770" s="66"/>
      <c r="I1770" s="69"/>
      <c r="J1770" s="69"/>
      <c r="K1770" s="69"/>
      <c r="L1770" s="70"/>
      <c r="M1770" s="69"/>
      <c r="N1770" s="69"/>
      <c r="Q1770" s="73"/>
      <c r="R1770" s="73"/>
      <c r="S1770" s="73"/>
      <c r="T1770" s="73"/>
      <c r="U1770" s="73"/>
      <c r="V1770" s="73"/>
      <c r="W1770" s="73"/>
      <c r="X1770" s="73"/>
    </row>
    <row r="1771" spans="1:24" s="68" customFormat="1" x14ac:dyDescent="0.25">
      <c r="A1771" s="71"/>
      <c r="B1771" s="66"/>
      <c r="C1771" s="67"/>
      <c r="D1771" s="66"/>
      <c r="E1771" s="66"/>
      <c r="F1771" s="66"/>
      <c r="I1771" s="69"/>
      <c r="J1771" s="69"/>
      <c r="K1771" s="69"/>
      <c r="L1771" s="70"/>
      <c r="M1771" s="69"/>
      <c r="N1771" s="69"/>
      <c r="Q1771" s="73"/>
      <c r="R1771" s="73"/>
      <c r="S1771" s="73"/>
      <c r="T1771" s="73"/>
      <c r="U1771" s="73"/>
      <c r="V1771" s="73"/>
      <c r="W1771" s="73"/>
      <c r="X1771" s="73"/>
    </row>
    <row r="1772" spans="1:24" s="68" customFormat="1" x14ac:dyDescent="0.25">
      <c r="A1772" s="71"/>
      <c r="B1772" s="66"/>
      <c r="C1772" s="67"/>
      <c r="D1772" s="66"/>
      <c r="E1772" s="66"/>
      <c r="F1772" s="66"/>
      <c r="I1772" s="69"/>
      <c r="J1772" s="69"/>
      <c r="K1772" s="69"/>
      <c r="L1772" s="70"/>
      <c r="M1772" s="69"/>
      <c r="N1772" s="69"/>
      <c r="Q1772" s="73"/>
      <c r="R1772" s="73"/>
      <c r="S1772" s="73"/>
      <c r="T1772" s="73"/>
      <c r="U1772" s="73"/>
      <c r="V1772" s="73"/>
      <c r="W1772" s="73"/>
      <c r="X1772" s="73"/>
    </row>
    <row r="1773" spans="1:24" s="68" customFormat="1" x14ac:dyDescent="0.25">
      <c r="A1773" s="71"/>
      <c r="B1773" s="66"/>
      <c r="C1773" s="67"/>
      <c r="D1773" s="66"/>
      <c r="E1773" s="66"/>
      <c r="F1773" s="66"/>
      <c r="I1773" s="69"/>
      <c r="J1773" s="69"/>
      <c r="K1773" s="69"/>
      <c r="L1773" s="70"/>
      <c r="M1773" s="69"/>
      <c r="N1773" s="69"/>
      <c r="Q1773" s="73"/>
      <c r="R1773" s="73"/>
      <c r="S1773" s="73"/>
      <c r="T1773" s="73"/>
      <c r="U1773" s="73"/>
      <c r="V1773" s="73"/>
      <c r="W1773" s="73"/>
      <c r="X1773" s="73"/>
    </row>
    <row r="1774" spans="1:24" s="68" customFormat="1" x14ac:dyDescent="0.25">
      <c r="A1774" s="71"/>
      <c r="B1774" s="66"/>
      <c r="C1774" s="67"/>
      <c r="D1774" s="66"/>
      <c r="E1774" s="66"/>
      <c r="F1774" s="66"/>
      <c r="I1774" s="69"/>
      <c r="J1774" s="69"/>
      <c r="K1774" s="69"/>
      <c r="L1774" s="70"/>
      <c r="M1774" s="69"/>
      <c r="N1774" s="69"/>
      <c r="Q1774" s="73"/>
      <c r="R1774" s="73"/>
      <c r="S1774" s="73"/>
      <c r="T1774" s="73"/>
      <c r="U1774" s="73"/>
      <c r="V1774" s="73"/>
      <c r="W1774" s="73"/>
      <c r="X1774" s="73"/>
    </row>
    <row r="1775" spans="1:24" s="68" customFormat="1" x14ac:dyDescent="0.25">
      <c r="A1775" s="71"/>
      <c r="B1775" s="66"/>
      <c r="C1775" s="67"/>
      <c r="D1775" s="66"/>
      <c r="E1775" s="66"/>
      <c r="F1775" s="66"/>
      <c r="I1775" s="69"/>
      <c r="J1775" s="69"/>
      <c r="K1775" s="69"/>
      <c r="L1775" s="70"/>
      <c r="M1775" s="69"/>
      <c r="N1775" s="69"/>
      <c r="Q1775" s="73"/>
      <c r="R1775" s="73"/>
      <c r="S1775" s="73"/>
      <c r="T1775" s="73"/>
      <c r="U1775" s="73"/>
      <c r="V1775" s="73"/>
      <c r="W1775" s="73"/>
      <c r="X1775" s="73"/>
    </row>
    <row r="1776" spans="1:24" s="68" customFormat="1" x14ac:dyDescent="0.25">
      <c r="A1776" s="71"/>
      <c r="B1776" s="66"/>
      <c r="C1776" s="67"/>
      <c r="D1776" s="66"/>
      <c r="E1776" s="66"/>
      <c r="F1776" s="66"/>
      <c r="I1776" s="69"/>
      <c r="J1776" s="69"/>
      <c r="K1776" s="69"/>
      <c r="L1776" s="70"/>
      <c r="M1776" s="69"/>
      <c r="N1776" s="69"/>
      <c r="Q1776" s="73"/>
      <c r="R1776" s="73"/>
      <c r="S1776" s="73"/>
      <c r="T1776" s="73"/>
      <c r="U1776" s="73"/>
      <c r="V1776" s="73"/>
      <c r="W1776" s="73"/>
      <c r="X1776" s="73"/>
    </row>
    <row r="1777" spans="1:24" s="68" customFormat="1" x14ac:dyDescent="0.25">
      <c r="A1777" s="71"/>
      <c r="B1777" s="66"/>
      <c r="C1777" s="67"/>
      <c r="D1777" s="66"/>
      <c r="E1777" s="66"/>
      <c r="F1777" s="66"/>
      <c r="I1777" s="69"/>
      <c r="J1777" s="69"/>
      <c r="K1777" s="69"/>
      <c r="L1777" s="70"/>
      <c r="M1777" s="69"/>
      <c r="N1777" s="69"/>
      <c r="Q1777" s="73"/>
      <c r="R1777" s="73"/>
      <c r="S1777" s="73"/>
      <c r="T1777" s="73"/>
      <c r="U1777" s="73"/>
      <c r="V1777" s="73"/>
      <c r="W1777" s="73"/>
      <c r="X1777" s="73"/>
    </row>
    <row r="1778" spans="1:24" s="68" customFormat="1" x14ac:dyDescent="0.25">
      <c r="A1778" s="71"/>
      <c r="B1778" s="66"/>
      <c r="C1778" s="67"/>
      <c r="D1778" s="66"/>
      <c r="E1778" s="66"/>
      <c r="F1778" s="66"/>
      <c r="I1778" s="69"/>
      <c r="J1778" s="69"/>
      <c r="K1778" s="69"/>
      <c r="L1778" s="70"/>
      <c r="M1778" s="69"/>
      <c r="N1778" s="69"/>
      <c r="Q1778" s="73"/>
      <c r="R1778" s="73"/>
      <c r="S1778" s="73"/>
      <c r="T1778" s="73"/>
      <c r="U1778" s="73"/>
      <c r="V1778" s="73"/>
      <c r="W1778" s="73"/>
      <c r="X1778" s="73"/>
    </row>
    <row r="1779" spans="1:24" s="68" customFormat="1" x14ac:dyDescent="0.25">
      <c r="A1779" s="71"/>
      <c r="B1779" s="66"/>
      <c r="C1779" s="67"/>
      <c r="D1779" s="66"/>
      <c r="E1779" s="66"/>
      <c r="F1779" s="66"/>
      <c r="I1779" s="69"/>
      <c r="J1779" s="69"/>
      <c r="K1779" s="69"/>
      <c r="L1779" s="70"/>
      <c r="M1779" s="69"/>
      <c r="N1779" s="69"/>
      <c r="Q1779" s="73"/>
      <c r="R1779" s="73"/>
      <c r="S1779" s="73"/>
      <c r="T1779" s="73"/>
      <c r="U1779" s="73"/>
      <c r="V1779" s="73"/>
      <c r="W1779" s="73"/>
      <c r="X1779" s="73"/>
    </row>
    <row r="1780" spans="1:24" s="68" customFormat="1" x14ac:dyDescent="0.25">
      <c r="A1780" s="71"/>
      <c r="B1780" s="66"/>
      <c r="C1780" s="67"/>
      <c r="D1780" s="66"/>
      <c r="E1780" s="66"/>
      <c r="F1780" s="66"/>
      <c r="I1780" s="69"/>
      <c r="J1780" s="69"/>
      <c r="K1780" s="69"/>
      <c r="L1780" s="70"/>
      <c r="M1780" s="69"/>
      <c r="N1780" s="69"/>
      <c r="Q1780" s="73"/>
      <c r="R1780" s="73"/>
      <c r="S1780" s="73"/>
      <c r="T1780" s="73"/>
      <c r="U1780" s="73"/>
      <c r="V1780" s="73"/>
      <c r="W1780" s="73"/>
      <c r="X1780" s="73"/>
    </row>
    <row r="1781" spans="1:24" s="68" customFormat="1" x14ac:dyDescent="0.25">
      <c r="A1781" s="71"/>
      <c r="B1781" s="66"/>
      <c r="C1781" s="67"/>
      <c r="D1781" s="66"/>
      <c r="E1781" s="66"/>
      <c r="F1781" s="66"/>
      <c r="I1781" s="69"/>
      <c r="J1781" s="69"/>
      <c r="K1781" s="69"/>
      <c r="L1781" s="70"/>
      <c r="M1781" s="69"/>
      <c r="N1781" s="69"/>
      <c r="Q1781" s="73"/>
      <c r="R1781" s="73"/>
      <c r="S1781" s="73"/>
      <c r="T1781" s="73"/>
      <c r="U1781" s="73"/>
      <c r="V1781" s="73"/>
      <c r="W1781" s="73"/>
      <c r="X1781" s="73"/>
    </row>
    <row r="1782" spans="1:24" s="68" customFormat="1" x14ac:dyDescent="0.25">
      <c r="A1782" s="71"/>
      <c r="B1782" s="66"/>
      <c r="C1782" s="67"/>
      <c r="D1782" s="66"/>
      <c r="E1782" s="66"/>
      <c r="F1782" s="66"/>
      <c r="I1782" s="69"/>
      <c r="J1782" s="69"/>
      <c r="K1782" s="69"/>
      <c r="L1782" s="70"/>
      <c r="M1782" s="69"/>
      <c r="N1782" s="69"/>
      <c r="Q1782" s="73"/>
      <c r="R1782" s="73"/>
      <c r="S1782" s="73"/>
      <c r="T1782" s="73"/>
      <c r="U1782" s="73"/>
      <c r="V1782" s="73"/>
      <c r="W1782" s="73"/>
      <c r="X1782" s="73"/>
    </row>
    <row r="1783" spans="1:24" s="68" customFormat="1" x14ac:dyDescent="0.25">
      <c r="A1783" s="71"/>
      <c r="B1783" s="66"/>
      <c r="C1783" s="67"/>
      <c r="D1783" s="66"/>
      <c r="E1783" s="66"/>
      <c r="F1783" s="66"/>
      <c r="I1783" s="69"/>
      <c r="J1783" s="69"/>
      <c r="K1783" s="69"/>
      <c r="L1783" s="70"/>
      <c r="M1783" s="69"/>
      <c r="N1783" s="69"/>
      <c r="Q1783" s="73"/>
      <c r="R1783" s="73"/>
      <c r="S1783" s="73"/>
      <c r="T1783" s="73"/>
      <c r="U1783" s="73"/>
      <c r="V1783" s="73"/>
      <c r="W1783" s="73"/>
      <c r="X1783" s="73"/>
    </row>
    <row r="1784" spans="1:24" s="68" customFormat="1" x14ac:dyDescent="0.25">
      <c r="A1784" s="71"/>
      <c r="B1784" s="66"/>
      <c r="C1784" s="67"/>
      <c r="D1784" s="66"/>
      <c r="E1784" s="66"/>
      <c r="F1784" s="66"/>
      <c r="I1784" s="69"/>
      <c r="J1784" s="69"/>
      <c r="K1784" s="69"/>
      <c r="L1784" s="70"/>
      <c r="M1784" s="69"/>
      <c r="N1784" s="69"/>
      <c r="Q1784" s="73"/>
      <c r="R1784" s="73"/>
      <c r="S1784" s="73"/>
      <c r="T1784" s="73"/>
      <c r="U1784" s="73"/>
      <c r="V1784" s="73"/>
      <c r="W1784" s="73"/>
      <c r="X1784" s="73"/>
    </row>
    <row r="1785" spans="1:24" s="68" customFormat="1" x14ac:dyDescent="0.25">
      <c r="A1785" s="71"/>
      <c r="B1785" s="66"/>
      <c r="C1785" s="67"/>
      <c r="D1785" s="66"/>
      <c r="E1785" s="66"/>
      <c r="F1785" s="66"/>
      <c r="I1785" s="69"/>
      <c r="J1785" s="69"/>
      <c r="K1785" s="69"/>
      <c r="L1785" s="70"/>
      <c r="M1785" s="69"/>
      <c r="N1785" s="69"/>
      <c r="Q1785" s="73"/>
      <c r="R1785" s="73"/>
      <c r="S1785" s="73"/>
      <c r="T1785" s="73"/>
      <c r="U1785" s="73"/>
      <c r="V1785" s="73"/>
      <c r="W1785" s="73"/>
      <c r="X1785" s="73"/>
    </row>
    <row r="1786" spans="1:24" s="68" customFormat="1" x14ac:dyDescent="0.25">
      <c r="A1786" s="71"/>
      <c r="B1786" s="66"/>
      <c r="C1786" s="67"/>
      <c r="D1786" s="66"/>
      <c r="E1786" s="66"/>
      <c r="F1786" s="66"/>
      <c r="I1786" s="69"/>
      <c r="J1786" s="69"/>
      <c r="K1786" s="69"/>
      <c r="L1786" s="70"/>
      <c r="M1786" s="69"/>
      <c r="N1786" s="69"/>
      <c r="Q1786" s="73"/>
      <c r="R1786" s="73"/>
      <c r="S1786" s="73"/>
      <c r="T1786" s="73"/>
      <c r="U1786" s="73"/>
      <c r="V1786" s="73"/>
      <c r="W1786" s="73"/>
      <c r="X1786" s="73"/>
    </row>
    <row r="1787" spans="1:24" s="68" customFormat="1" x14ac:dyDescent="0.25">
      <c r="A1787" s="71"/>
      <c r="B1787" s="66"/>
      <c r="C1787" s="67"/>
      <c r="D1787" s="66"/>
      <c r="E1787" s="66"/>
      <c r="F1787" s="66"/>
      <c r="I1787" s="69"/>
      <c r="J1787" s="69"/>
      <c r="K1787" s="69"/>
      <c r="L1787" s="70"/>
      <c r="M1787" s="69"/>
      <c r="N1787" s="69"/>
      <c r="Q1787" s="73"/>
      <c r="R1787" s="73"/>
      <c r="S1787" s="73"/>
      <c r="T1787" s="73"/>
      <c r="U1787" s="73"/>
      <c r="V1787" s="73"/>
      <c r="W1787" s="73"/>
      <c r="X1787" s="73"/>
    </row>
    <row r="1788" spans="1:24" s="68" customFormat="1" x14ac:dyDescent="0.25">
      <c r="A1788" s="71"/>
      <c r="B1788" s="66"/>
      <c r="C1788" s="67"/>
      <c r="D1788" s="66"/>
      <c r="E1788" s="66"/>
      <c r="F1788" s="66"/>
      <c r="I1788" s="69"/>
      <c r="J1788" s="69"/>
      <c r="K1788" s="69"/>
      <c r="L1788" s="70"/>
      <c r="M1788" s="69"/>
      <c r="N1788" s="69"/>
      <c r="Q1788" s="73"/>
      <c r="R1788" s="73"/>
      <c r="S1788" s="73"/>
      <c r="T1788" s="73"/>
      <c r="U1788" s="73"/>
      <c r="V1788" s="73"/>
      <c r="W1788" s="73"/>
      <c r="X1788" s="73"/>
    </row>
    <row r="1789" spans="1:24" s="68" customFormat="1" x14ac:dyDescent="0.25">
      <c r="A1789" s="71"/>
      <c r="B1789" s="66"/>
      <c r="C1789" s="67"/>
      <c r="D1789" s="66"/>
      <c r="E1789" s="66"/>
      <c r="F1789" s="66"/>
      <c r="I1789" s="69"/>
      <c r="J1789" s="69"/>
      <c r="K1789" s="69"/>
      <c r="L1789" s="70"/>
      <c r="M1789" s="69"/>
      <c r="N1789" s="69"/>
      <c r="Q1789" s="73"/>
      <c r="R1789" s="73"/>
      <c r="S1789" s="73"/>
      <c r="T1789" s="73"/>
      <c r="U1789" s="73"/>
      <c r="V1789" s="73"/>
      <c r="W1789" s="73"/>
      <c r="X1789" s="73"/>
    </row>
    <row r="1790" spans="1:24" s="68" customFormat="1" x14ac:dyDescent="0.25">
      <c r="A1790" s="71"/>
      <c r="B1790" s="66"/>
      <c r="C1790" s="67"/>
      <c r="D1790" s="66"/>
      <c r="E1790" s="66"/>
      <c r="F1790" s="66"/>
      <c r="I1790" s="69"/>
      <c r="J1790" s="69"/>
      <c r="K1790" s="69"/>
      <c r="L1790" s="70"/>
      <c r="M1790" s="69"/>
      <c r="N1790" s="69"/>
      <c r="Q1790" s="73"/>
      <c r="R1790" s="73"/>
      <c r="S1790" s="73"/>
      <c r="T1790" s="73"/>
      <c r="U1790" s="73"/>
      <c r="V1790" s="73"/>
      <c r="W1790" s="73"/>
      <c r="X1790" s="73"/>
    </row>
    <row r="1791" spans="1:24" s="68" customFormat="1" x14ac:dyDescent="0.25">
      <c r="A1791" s="71"/>
      <c r="B1791" s="66"/>
      <c r="C1791" s="67"/>
      <c r="D1791" s="66"/>
      <c r="E1791" s="66"/>
      <c r="F1791" s="66"/>
      <c r="I1791" s="69"/>
      <c r="J1791" s="69"/>
      <c r="K1791" s="69"/>
      <c r="L1791" s="70"/>
      <c r="M1791" s="69"/>
      <c r="N1791" s="69"/>
      <c r="Q1791" s="73"/>
      <c r="R1791" s="73"/>
      <c r="S1791" s="73"/>
      <c r="T1791" s="73"/>
      <c r="U1791" s="73"/>
      <c r="V1791" s="73"/>
      <c r="W1791" s="73"/>
      <c r="X1791" s="73"/>
    </row>
    <row r="1792" spans="1:24" s="68" customFormat="1" x14ac:dyDescent="0.25">
      <c r="A1792" s="71"/>
      <c r="B1792" s="66"/>
      <c r="C1792" s="67"/>
      <c r="D1792" s="66"/>
      <c r="E1792" s="66"/>
      <c r="F1792" s="66"/>
      <c r="I1792" s="69"/>
      <c r="J1792" s="69"/>
      <c r="K1792" s="69"/>
      <c r="L1792" s="70"/>
      <c r="M1792" s="69"/>
      <c r="N1792" s="69"/>
      <c r="Q1792" s="73"/>
      <c r="R1792" s="73"/>
      <c r="S1792" s="73"/>
      <c r="T1792" s="73"/>
      <c r="U1792" s="73"/>
      <c r="V1792" s="73"/>
      <c r="W1792" s="73"/>
      <c r="X1792" s="73"/>
    </row>
    <row r="1793" spans="1:24" s="68" customFormat="1" x14ac:dyDescent="0.25">
      <c r="A1793" s="71"/>
      <c r="B1793" s="66"/>
      <c r="C1793" s="67"/>
      <c r="D1793" s="66"/>
      <c r="E1793" s="66"/>
      <c r="F1793" s="66"/>
      <c r="I1793" s="69"/>
      <c r="J1793" s="69"/>
      <c r="K1793" s="69"/>
      <c r="L1793" s="70"/>
      <c r="M1793" s="69"/>
      <c r="N1793" s="69"/>
      <c r="Q1793" s="73"/>
      <c r="R1793" s="73"/>
      <c r="S1793" s="73"/>
      <c r="T1793" s="73"/>
      <c r="U1793" s="73"/>
      <c r="V1793" s="73"/>
      <c r="W1793" s="73"/>
      <c r="X1793" s="73"/>
    </row>
    <row r="1794" spans="1:24" s="68" customFormat="1" x14ac:dyDescent="0.25">
      <c r="A1794" s="71"/>
      <c r="B1794" s="66"/>
      <c r="C1794" s="67"/>
      <c r="D1794" s="66"/>
      <c r="E1794" s="66"/>
      <c r="F1794" s="66"/>
      <c r="I1794" s="69"/>
      <c r="J1794" s="69"/>
      <c r="K1794" s="69"/>
      <c r="L1794" s="70"/>
      <c r="M1794" s="69"/>
      <c r="N1794" s="69"/>
      <c r="Q1794" s="73"/>
      <c r="R1794" s="73"/>
      <c r="S1794" s="73"/>
      <c r="T1794" s="73"/>
      <c r="U1794" s="73"/>
      <c r="V1794" s="73"/>
      <c r="W1794" s="73"/>
      <c r="X1794" s="73"/>
    </row>
    <row r="1795" spans="1:24" s="68" customFormat="1" x14ac:dyDescent="0.25">
      <c r="A1795" s="71"/>
      <c r="B1795" s="66"/>
      <c r="C1795" s="67"/>
      <c r="D1795" s="66"/>
      <c r="E1795" s="66"/>
      <c r="F1795" s="66"/>
      <c r="I1795" s="69"/>
      <c r="J1795" s="69"/>
      <c r="K1795" s="69"/>
      <c r="L1795" s="70"/>
      <c r="M1795" s="69"/>
      <c r="N1795" s="69"/>
      <c r="Q1795" s="73"/>
      <c r="R1795" s="73"/>
      <c r="S1795" s="73"/>
      <c r="T1795" s="73"/>
      <c r="U1795" s="73"/>
      <c r="V1795" s="73"/>
      <c r="W1795" s="73"/>
      <c r="X1795" s="73"/>
    </row>
    <row r="1796" spans="1:24" s="68" customFormat="1" x14ac:dyDescent="0.25">
      <c r="A1796" s="71"/>
      <c r="B1796" s="66"/>
      <c r="C1796" s="67"/>
      <c r="D1796" s="66"/>
      <c r="E1796" s="66"/>
      <c r="F1796" s="66"/>
      <c r="I1796" s="69"/>
      <c r="J1796" s="69"/>
      <c r="K1796" s="69"/>
      <c r="L1796" s="70"/>
      <c r="M1796" s="69"/>
      <c r="N1796" s="69"/>
      <c r="Q1796" s="73"/>
      <c r="R1796" s="73"/>
      <c r="S1796" s="73"/>
      <c r="T1796" s="73"/>
      <c r="U1796" s="73"/>
      <c r="V1796" s="73"/>
      <c r="W1796" s="73"/>
      <c r="X1796" s="73"/>
    </row>
    <row r="1797" spans="1:24" s="68" customFormat="1" x14ac:dyDescent="0.25">
      <c r="A1797" s="71"/>
      <c r="B1797" s="66"/>
      <c r="C1797" s="67"/>
      <c r="D1797" s="66"/>
      <c r="E1797" s="66"/>
      <c r="F1797" s="66"/>
      <c r="I1797" s="69"/>
      <c r="J1797" s="69"/>
      <c r="K1797" s="69"/>
      <c r="L1797" s="70"/>
      <c r="M1797" s="69"/>
      <c r="N1797" s="69"/>
      <c r="Q1797" s="73"/>
      <c r="R1797" s="73"/>
      <c r="S1797" s="73"/>
      <c r="T1797" s="73"/>
      <c r="U1797" s="73"/>
      <c r="V1797" s="73"/>
      <c r="W1797" s="73"/>
      <c r="X1797" s="73"/>
    </row>
    <row r="1798" spans="1:24" s="68" customFormat="1" x14ac:dyDescent="0.25">
      <c r="A1798" s="71"/>
      <c r="B1798" s="66"/>
      <c r="C1798" s="67"/>
      <c r="D1798" s="66"/>
      <c r="E1798" s="66"/>
      <c r="F1798" s="66"/>
      <c r="I1798" s="69"/>
      <c r="J1798" s="69"/>
      <c r="K1798" s="69"/>
      <c r="L1798" s="70"/>
      <c r="M1798" s="69"/>
      <c r="N1798" s="69"/>
      <c r="Q1798" s="73"/>
      <c r="R1798" s="73"/>
      <c r="S1798" s="73"/>
      <c r="T1798" s="73"/>
      <c r="U1798" s="73"/>
      <c r="V1798" s="73"/>
      <c r="W1798" s="73"/>
      <c r="X1798" s="73"/>
    </row>
    <row r="1799" spans="1:24" s="68" customFormat="1" x14ac:dyDescent="0.25">
      <c r="A1799" s="71"/>
      <c r="B1799" s="66"/>
      <c r="C1799" s="67"/>
      <c r="D1799" s="66"/>
      <c r="E1799" s="66"/>
      <c r="F1799" s="66"/>
      <c r="I1799" s="69"/>
      <c r="J1799" s="69"/>
      <c r="K1799" s="69"/>
      <c r="L1799" s="70"/>
      <c r="M1799" s="69"/>
      <c r="N1799" s="69"/>
      <c r="Q1799" s="73"/>
      <c r="R1799" s="73"/>
      <c r="S1799" s="73"/>
      <c r="T1799" s="73"/>
      <c r="U1799" s="73"/>
      <c r="V1799" s="73"/>
      <c r="W1799" s="73"/>
      <c r="X1799" s="73"/>
    </row>
    <row r="1800" spans="1:24" s="68" customFormat="1" x14ac:dyDescent="0.25">
      <c r="A1800" s="71"/>
      <c r="B1800" s="66"/>
      <c r="C1800" s="67"/>
      <c r="D1800" s="66"/>
      <c r="E1800" s="66"/>
      <c r="F1800" s="66"/>
      <c r="I1800" s="69"/>
      <c r="J1800" s="69"/>
      <c r="K1800" s="69"/>
      <c r="L1800" s="70"/>
      <c r="M1800" s="69"/>
      <c r="N1800" s="69"/>
      <c r="Q1800" s="73"/>
      <c r="R1800" s="73"/>
      <c r="S1800" s="73"/>
      <c r="T1800" s="73"/>
      <c r="U1800" s="73"/>
      <c r="V1800" s="73"/>
      <c r="W1800" s="73"/>
      <c r="X1800" s="73"/>
    </row>
    <row r="1801" spans="1:24" s="68" customFormat="1" x14ac:dyDescent="0.25">
      <c r="A1801" s="71"/>
      <c r="B1801" s="66"/>
      <c r="C1801" s="67"/>
      <c r="D1801" s="66"/>
      <c r="E1801" s="66"/>
      <c r="F1801" s="66"/>
      <c r="I1801" s="69"/>
      <c r="J1801" s="69"/>
      <c r="K1801" s="69"/>
      <c r="L1801" s="70"/>
      <c r="M1801" s="69"/>
      <c r="N1801" s="69"/>
      <c r="Q1801" s="73"/>
      <c r="R1801" s="73"/>
      <c r="S1801" s="73"/>
      <c r="T1801" s="73"/>
      <c r="U1801" s="73"/>
      <c r="V1801" s="73"/>
      <c r="W1801" s="73"/>
      <c r="X1801" s="73"/>
    </row>
    <row r="1802" spans="1:24" s="68" customFormat="1" x14ac:dyDescent="0.25">
      <c r="A1802" s="71"/>
      <c r="B1802" s="66"/>
      <c r="C1802" s="67"/>
      <c r="D1802" s="66"/>
      <c r="E1802" s="66"/>
      <c r="F1802" s="66"/>
      <c r="I1802" s="69"/>
      <c r="J1802" s="69"/>
      <c r="K1802" s="69"/>
      <c r="L1802" s="70"/>
      <c r="M1802" s="69"/>
      <c r="N1802" s="69"/>
      <c r="Q1802" s="73"/>
      <c r="R1802" s="73"/>
      <c r="S1802" s="73"/>
      <c r="T1802" s="73"/>
      <c r="U1802" s="73"/>
      <c r="V1802" s="73"/>
      <c r="W1802" s="73"/>
      <c r="X1802" s="73"/>
    </row>
    <row r="1803" spans="1:24" s="68" customFormat="1" x14ac:dyDescent="0.25">
      <c r="A1803" s="71"/>
      <c r="B1803" s="66"/>
      <c r="C1803" s="67"/>
      <c r="D1803" s="66"/>
      <c r="E1803" s="66"/>
      <c r="F1803" s="66"/>
      <c r="I1803" s="69"/>
      <c r="J1803" s="69"/>
      <c r="K1803" s="69"/>
      <c r="L1803" s="70"/>
      <c r="M1803" s="69"/>
      <c r="N1803" s="69"/>
      <c r="Q1803" s="73"/>
      <c r="R1803" s="73"/>
      <c r="S1803" s="73"/>
      <c r="T1803" s="73"/>
      <c r="U1803" s="73"/>
      <c r="V1803" s="73"/>
      <c r="W1803" s="73"/>
      <c r="X1803" s="73"/>
    </row>
    <row r="1804" spans="1:24" s="68" customFormat="1" x14ac:dyDescent="0.25">
      <c r="A1804" s="71"/>
      <c r="B1804" s="66"/>
      <c r="C1804" s="67"/>
      <c r="D1804" s="66"/>
      <c r="E1804" s="66"/>
      <c r="F1804" s="66"/>
      <c r="I1804" s="69"/>
      <c r="J1804" s="69"/>
      <c r="K1804" s="69"/>
      <c r="L1804" s="70"/>
      <c r="M1804" s="69"/>
      <c r="N1804" s="69"/>
      <c r="Q1804" s="73"/>
      <c r="R1804" s="73"/>
      <c r="S1804" s="73"/>
      <c r="T1804" s="73"/>
      <c r="U1804" s="73"/>
      <c r="V1804" s="73"/>
      <c r="W1804" s="73"/>
      <c r="X1804" s="73"/>
    </row>
    <row r="1805" spans="1:24" s="68" customFormat="1" x14ac:dyDescent="0.25">
      <c r="A1805" s="71"/>
      <c r="B1805" s="66"/>
      <c r="C1805" s="67"/>
      <c r="D1805" s="66"/>
      <c r="E1805" s="66"/>
      <c r="F1805" s="66"/>
      <c r="I1805" s="69"/>
      <c r="J1805" s="69"/>
      <c r="K1805" s="69"/>
      <c r="L1805" s="70"/>
      <c r="M1805" s="69"/>
      <c r="N1805" s="69"/>
      <c r="Q1805" s="73"/>
      <c r="R1805" s="73"/>
      <c r="S1805" s="73"/>
      <c r="T1805" s="73"/>
      <c r="U1805" s="73"/>
      <c r="V1805" s="73"/>
      <c r="W1805" s="73"/>
      <c r="X1805" s="73"/>
    </row>
    <row r="1806" spans="1:24" s="68" customFormat="1" x14ac:dyDescent="0.25">
      <c r="A1806" s="71"/>
      <c r="B1806" s="66"/>
      <c r="C1806" s="67"/>
      <c r="D1806" s="66"/>
      <c r="E1806" s="66"/>
      <c r="F1806" s="66"/>
      <c r="I1806" s="69"/>
      <c r="J1806" s="69"/>
      <c r="K1806" s="69"/>
      <c r="L1806" s="70"/>
      <c r="M1806" s="69"/>
      <c r="N1806" s="69"/>
      <c r="Q1806" s="73"/>
      <c r="R1806" s="73"/>
      <c r="S1806" s="73"/>
      <c r="T1806" s="73"/>
      <c r="U1806" s="73"/>
      <c r="V1806" s="73"/>
      <c r="W1806" s="73"/>
      <c r="X1806" s="73"/>
    </row>
    <row r="1807" spans="1:24" s="68" customFormat="1" x14ac:dyDescent="0.25">
      <c r="A1807" s="71"/>
      <c r="B1807" s="66"/>
      <c r="C1807" s="67"/>
      <c r="D1807" s="66"/>
      <c r="E1807" s="66"/>
      <c r="F1807" s="66"/>
      <c r="I1807" s="69"/>
      <c r="J1807" s="69"/>
      <c r="K1807" s="69"/>
      <c r="L1807" s="70"/>
      <c r="M1807" s="69"/>
      <c r="N1807" s="69"/>
      <c r="Q1807" s="73"/>
      <c r="R1807" s="73"/>
      <c r="S1807" s="73"/>
      <c r="T1807" s="73"/>
      <c r="U1807" s="73"/>
      <c r="V1807" s="73"/>
      <c r="W1807" s="73"/>
      <c r="X1807" s="73"/>
    </row>
    <row r="1808" spans="1:24" s="68" customFormat="1" x14ac:dyDescent="0.25">
      <c r="A1808" s="71"/>
      <c r="B1808" s="66"/>
      <c r="C1808" s="67"/>
      <c r="D1808" s="66"/>
      <c r="E1808" s="66"/>
      <c r="F1808" s="66"/>
      <c r="I1808" s="69"/>
      <c r="J1808" s="69"/>
      <c r="K1808" s="69"/>
      <c r="L1808" s="70"/>
      <c r="M1808" s="69"/>
      <c r="N1808" s="69"/>
      <c r="Q1808" s="73"/>
      <c r="R1808" s="73"/>
      <c r="S1808" s="73"/>
      <c r="T1808" s="73"/>
      <c r="U1808" s="73"/>
      <c r="V1808" s="73"/>
      <c r="W1808" s="73"/>
      <c r="X1808" s="73"/>
    </row>
    <row r="1809" spans="1:24" s="68" customFormat="1" x14ac:dyDescent="0.25">
      <c r="A1809" s="71"/>
      <c r="B1809" s="66"/>
      <c r="C1809" s="67"/>
      <c r="D1809" s="66"/>
      <c r="E1809" s="66"/>
      <c r="F1809" s="66"/>
      <c r="I1809" s="69"/>
      <c r="J1809" s="69"/>
      <c r="K1809" s="69"/>
      <c r="L1809" s="70"/>
      <c r="M1809" s="69"/>
      <c r="N1809" s="69"/>
      <c r="Q1809" s="73"/>
      <c r="R1809" s="73"/>
      <c r="S1809" s="73"/>
      <c r="T1809" s="73"/>
      <c r="U1809" s="73"/>
      <c r="V1809" s="73"/>
      <c r="W1809" s="73"/>
      <c r="X1809" s="73"/>
    </row>
    <row r="1810" spans="1:24" s="68" customFormat="1" x14ac:dyDescent="0.25">
      <c r="A1810" s="71"/>
      <c r="B1810" s="66"/>
      <c r="C1810" s="67"/>
      <c r="D1810" s="66"/>
      <c r="E1810" s="66"/>
      <c r="F1810" s="66"/>
      <c r="I1810" s="69"/>
      <c r="J1810" s="69"/>
      <c r="K1810" s="69"/>
      <c r="L1810" s="70"/>
      <c r="M1810" s="69"/>
      <c r="N1810" s="69"/>
      <c r="Q1810" s="73"/>
      <c r="R1810" s="73"/>
      <c r="S1810" s="73"/>
      <c r="T1810" s="73"/>
      <c r="U1810" s="73"/>
      <c r="V1810" s="73"/>
      <c r="W1810" s="73"/>
      <c r="X1810" s="73"/>
    </row>
    <row r="1811" spans="1:24" s="68" customFormat="1" x14ac:dyDescent="0.25">
      <c r="A1811" s="71"/>
      <c r="B1811" s="66"/>
      <c r="C1811" s="67"/>
      <c r="D1811" s="66"/>
      <c r="E1811" s="66"/>
      <c r="F1811" s="66"/>
      <c r="I1811" s="69"/>
      <c r="J1811" s="69"/>
      <c r="K1811" s="69"/>
      <c r="L1811" s="70"/>
      <c r="M1811" s="69"/>
      <c r="N1811" s="69"/>
      <c r="Q1811" s="73"/>
      <c r="R1811" s="73"/>
      <c r="S1811" s="73"/>
      <c r="T1811" s="73"/>
      <c r="U1811" s="73"/>
      <c r="V1811" s="73"/>
      <c r="W1811" s="73"/>
      <c r="X1811" s="73"/>
    </row>
    <row r="1812" spans="1:24" s="68" customFormat="1" x14ac:dyDescent="0.25">
      <c r="A1812" s="71"/>
      <c r="B1812" s="66"/>
      <c r="C1812" s="67"/>
      <c r="D1812" s="66"/>
      <c r="E1812" s="66"/>
      <c r="F1812" s="66"/>
      <c r="I1812" s="69"/>
      <c r="J1812" s="69"/>
      <c r="K1812" s="69"/>
      <c r="L1812" s="70"/>
      <c r="M1812" s="69"/>
      <c r="N1812" s="69"/>
      <c r="Q1812" s="73"/>
      <c r="R1812" s="73"/>
      <c r="S1812" s="73"/>
      <c r="T1812" s="73"/>
      <c r="U1812" s="73"/>
      <c r="V1812" s="73"/>
      <c r="W1812" s="73"/>
      <c r="X1812" s="73"/>
    </row>
    <row r="1813" spans="1:24" s="68" customFormat="1" x14ac:dyDescent="0.25">
      <c r="A1813" s="71"/>
      <c r="B1813" s="66"/>
      <c r="C1813" s="67"/>
      <c r="D1813" s="66"/>
      <c r="E1813" s="66"/>
      <c r="F1813" s="66"/>
      <c r="I1813" s="69"/>
      <c r="J1813" s="69"/>
      <c r="K1813" s="69"/>
      <c r="L1813" s="70"/>
      <c r="M1813" s="69"/>
      <c r="N1813" s="69"/>
      <c r="Q1813" s="73"/>
      <c r="R1813" s="73"/>
      <c r="S1813" s="73"/>
      <c r="T1813" s="73"/>
      <c r="U1813" s="73"/>
      <c r="V1813" s="73"/>
      <c r="W1813" s="73"/>
      <c r="X1813" s="73"/>
    </row>
    <row r="1814" spans="1:24" s="68" customFormat="1" x14ac:dyDescent="0.25">
      <c r="A1814" s="71"/>
      <c r="B1814" s="66"/>
      <c r="C1814" s="67"/>
      <c r="D1814" s="66"/>
      <c r="E1814" s="66"/>
      <c r="F1814" s="66"/>
      <c r="I1814" s="69"/>
      <c r="J1814" s="69"/>
      <c r="K1814" s="69"/>
      <c r="L1814" s="70"/>
      <c r="M1814" s="69"/>
      <c r="N1814" s="69"/>
      <c r="Q1814" s="73"/>
      <c r="R1814" s="73"/>
      <c r="S1814" s="73"/>
      <c r="T1814" s="73"/>
      <c r="U1814" s="73"/>
      <c r="V1814" s="73"/>
      <c r="W1814" s="73"/>
      <c r="X1814" s="73"/>
    </row>
    <row r="1815" spans="1:24" s="68" customFormat="1" x14ac:dyDescent="0.25">
      <c r="A1815" s="71"/>
      <c r="B1815" s="66"/>
      <c r="C1815" s="67"/>
      <c r="D1815" s="66"/>
      <c r="E1815" s="66"/>
      <c r="F1815" s="66"/>
      <c r="I1815" s="69"/>
      <c r="J1815" s="69"/>
      <c r="K1815" s="69"/>
      <c r="L1815" s="70"/>
      <c r="M1815" s="69"/>
      <c r="N1815" s="69"/>
      <c r="Q1815" s="73"/>
      <c r="R1815" s="73"/>
      <c r="S1815" s="73"/>
      <c r="T1815" s="73"/>
      <c r="U1815" s="73"/>
      <c r="V1815" s="73"/>
      <c r="W1815" s="73"/>
      <c r="X1815" s="73"/>
    </row>
    <row r="1816" spans="1:24" s="68" customFormat="1" x14ac:dyDescent="0.25">
      <c r="A1816" s="71"/>
      <c r="B1816" s="66"/>
      <c r="C1816" s="67"/>
      <c r="D1816" s="66"/>
      <c r="E1816" s="66"/>
      <c r="F1816" s="66"/>
      <c r="I1816" s="69"/>
      <c r="J1816" s="69"/>
      <c r="K1816" s="69"/>
      <c r="L1816" s="70"/>
      <c r="M1816" s="69"/>
      <c r="N1816" s="69"/>
      <c r="Q1816" s="73"/>
      <c r="R1816" s="73"/>
      <c r="S1816" s="73"/>
      <c r="T1816" s="73"/>
      <c r="U1816" s="73"/>
      <c r="V1816" s="73"/>
      <c r="W1816" s="73"/>
      <c r="X1816" s="73"/>
    </row>
    <row r="1817" spans="1:24" s="68" customFormat="1" x14ac:dyDescent="0.25">
      <c r="A1817" s="71"/>
      <c r="B1817" s="66"/>
      <c r="C1817" s="67"/>
      <c r="D1817" s="66"/>
      <c r="E1817" s="66"/>
      <c r="F1817" s="66"/>
      <c r="I1817" s="69"/>
      <c r="J1817" s="69"/>
      <c r="K1817" s="69"/>
      <c r="L1817" s="70"/>
      <c r="M1817" s="69"/>
      <c r="N1817" s="69"/>
      <c r="Q1817" s="73"/>
      <c r="R1817" s="73"/>
      <c r="S1817" s="73"/>
      <c r="T1817" s="73"/>
      <c r="U1817" s="73"/>
      <c r="V1817" s="73"/>
      <c r="W1817" s="73"/>
      <c r="X1817" s="73"/>
    </row>
    <row r="1818" spans="1:24" s="68" customFormat="1" x14ac:dyDescent="0.25">
      <c r="A1818" s="71"/>
      <c r="B1818" s="66"/>
      <c r="C1818" s="67"/>
      <c r="D1818" s="66"/>
      <c r="E1818" s="66"/>
      <c r="F1818" s="66"/>
      <c r="I1818" s="69"/>
      <c r="J1818" s="69"/>
      <c r="K1818" s="69"/>
      <c r="L1818" s="70"/>
      <c r="M1818" s="69"/>
      <c r="N1818" s="69"/>
      <c r="Q1818" s="73"/>
      <c r="R1818" s="73"/>
      <c r="S1818" s="73"/>
      <c r="T1818" s="73"/>
      <c r="U1818" s="73"/>
      <c r="V1818" s="73"/>
      <c r="W1818" s="73"/>
      <c r="X1818" s="73"/>
    </row>
    <row r="1819" spans="1:24" s="68" customFormat="1" x14ac:dyDescent="0.25">
      <c r="A1819" s="71"/>
      <c r="B1819" s="66"/>
      <c r="C1819" s="67"/>
      <c r="D1819" s="66"/>
      <c r="E1819" s="66"/>
      <c r="F1819" s="66"/>
      <c r="I1819" s="69"/>
      <c r="J1819" s="69"/>
      <c r="K1819" s="69"/>
      <c r="L1819" s="70"/>
      <c r="M1819" s="69"/>
      <c r="N1819" s="69"/>
      <c r="Q1819" s="73"/>
      <c r="R1819" s="73"/>
      <c r="S1819" s="73"/>
      <c r="T1819" s="73"/>
      <c r="U1819" s="73"/>
      <c r="V1819" s="73"/>
      <c r="W1819" s="73"/>
      <c r="X1819" s="73"/>
    </row>
    <row r="1820" spans="1:24" s="68" customFormat="1" x14ac:dyDescent="0.25">
      <c r="A1820" s="71"/>
      <c r="B1820" s="66"/>
      <c r="C1820" s="67"/>
      <c r="D1820" s="66"/>
      <c r="E1820" s="66"/>
      <c r="F1820" s="66"/>
      <c r="I1820" s="69"/>
      <c r="J1820" s="69"/>
      <c r="K1820" s="69"/>
      <c r="L1820" s="70"/>
      <c r="M1820" s="69"/>
      <c r="N1820" s="69"/>
      <c r="Q1820" s="73"/>
      <c r="R1820" s="73"/>
      <c r="S1820" s="73"/>
      <c r="T1820" s="73"/>
      <c r="U1820" s="73"/>
      <c r="V1820" s="73"/>
      <c r="W1820" s="73"/>
      <c r="X1820" s="73"/>
    </row>
    <row r="1821" spans="1:24" s="68" customFormat="1" x14ac:dyDescent="0.25">
      <c r="A1821" s="71"/>
      <c r="B1821" s="66"/>
      <c r="C1821" s="67"/>
      <c r="D1821" s="66"/>
      <c r="E1821" s="66"/>
      <c r="F1821" s="66"/>
      <c r="I1821" s="69"/>
      <c r="J1821" s="69"/>
      <c r="K1821" s="69"/>
      <c r="L1821" s="70"/>
      <c r="M1821" s="69"/>
      <c r="N1821" s="69"/>
      <c r="Q1821" s="73"/>
      <c r="R1821" s="73"/>
      <c r="S1821" s="73"/>
      <c r="T1821" s="73"/>
      <c r="U1821" s="73"/>
      <c r="V1821" s="73"/>
      <c r="W1821" s="73"/>
      <c r="X1821" s="73"/>
    </row>
    <row r="1822" spans="1:24" s="68" customFormat="1" x14ac:dyDescent="0.25">
      <c r="A1822" s="71"/>
      <c r="B1822" s="66"/>
      <c r="C1822" s="67"/>
      <c r="D1822" s="66"/>
      <c r="E1822" s="66"/>
      <c r="F1822" s="66"/>
      <c r="I1822" s="69"/>
      <c r="J1822" s="69"/>
      <c r="K1822" s="69"/>
      <c r="L1822" s="70"/>
      <c r="M1822" s="69"/>
      <c r="N1822" s="69"/>
      <c r="Q1822" s="73"/>
      <c r="R1822" s="73"/>
      <c r="S1822" s="73"/>
      <c r="T1822" s="73"/>
      <c r="U1822" s="73"/>
      <c r="V1822" s="73"/>
      <c r="W1822" s="73"/>
      <c r="X1822" s="73"/>
    </row>
    <row r="1823" spans="1:24" s="68" customFormat="1" x14ac:dyDescent="0.25">
      <c r="A1823" s="71"/>
      <c r="B1823" s="66"/>
      <c r="C1823" s="67"/>
      <c r="D1823" s="66"/>
      <c r="E1823" s="66"/>
      <c r="F1823" s="66"/>
      <c r="I1823" s="69"/>
      <c r="J1823" s="69"/>
      <c r="K1823" s="69"/>
      <c r="L1823" s="70"/>
      <c r="M1823" s="69"/>
      <c r="N1823" s="69"/>
      <c r="Q1823" s="73"/>
      <c r="R1823" s="73"/>
      <c r="S1823" s="73"/>
      <c r="T1823" s="73"/>
      <c r="U1823" s="73"/>
      <c r="V1823" s="73"/>
      <c r="W1823" s="73"/>
      <c r="X1823" s="73"/>
    </row>
    <row r="1824" spans="1:24" s="68" customFormat="1" x14ac:dyDescent="0.25">
      <c r="A1824" s="71"/>
      <c r="B1824" s="66"/>
      <c r="C1824" s="67"/>
      <c r="D1824" s="66"/>
      <c r="E1824" s="66"/>
      <c r="F1824" s="66"/>
      <c r="I1824" s="69"/>
      <c r="J1824" s="69"/>
      <c r="K1824" s="69"/>
      <c r="L1824" s="70"/>
      <c r="M1824" s="69"/>
      <c r="N1824" s="69"/>
      <c r="Q1824" s="73"/>
      <c r="R1824" s="73"/>
      <c r="S1824" s="73"/>
      <c r="T1824" s="73"/>
      <c r="U1824" s="73"/>
      <c r="V1824" s="73"/>
      <c r="W1824" s="73"/>
      <c r="X1824" s="73"/>
    </row>
    <row r="1825" spans="1:24" s="68" customFormat="1" x14ac:dyDescent="0.25">
      <c r="A1825" s="71"/>
      <c r="B1825" s="66"/>
      <c r="C1825" s="67"/>
      <c r="D1825" s="66"/>
      <c r="E1825" s="66"/>
      <c r="F1825" s="66"/>
      <c r="I1825" s="69"/>
      <c r="J1825" s="69"/>
      <c r="K1825" s="69"/>
      <c r="L1825" s="70"/>
      <c r="M1825" s="69"/>
      <c r="N1825" s="69"/>
      <c r="Q1825" s="73"/>
      <c r="R1825" s="73"/>
      <c r="S1825" s="73"/>
      <c r="T1825" s="73"/>
      <c r="U1825" s="73"/>
      <c r="V1825" s="73"/>
      <c r="W1825" s="73"/>
      <c r="X1825" s="73"/>
    </row>
    <row r="1826" spans="1:24" s="68" customFormat="1" x14ac:dyDescent="0.25">
      <c r="A1826" s="71"/>
      <c r="B1826" s="66"/>
      <c r="C1826" s="67"/>
      <c r="D1826" s="66"/>
      <c r="E1826" s="66"/>
      <c r="F1826" s="66"/>
      <c r="I1826" s="69"/>
      <c r="J1826" s="69"/>
      <c r="K1826" s="69"/>
      <c r="L1826" s="70"/>
      <c r="M1826" s="69"/>
      <c r="N1826" s="69"/>
      <c r="Q1826" s="73"/>
      <c r="R1826" s="73"/>
      <c r="S1826" s="73"/>
      <c r="T1826" s="73"/>
      <c r="U1826" s="73"/>
      <c r="V1826" s="73"/>
      <c r="W1826" s="73"/>
      <c r="X1826" s="73"/>
    </row>
    <row r="1827" spans="1:24" s="68" customFormat="1" x14ac:dyDescent="0.25">
      <c r="A1827" s="71"/>
      <c r="B1827" s="66"/>
      <c r="C1827" s="67"/>
      <c r="D1827" s="66"/>
      <c r="E1827" s="66"/>
      <c r="F1827" s="66"/>
      <c r="I1827" s="69"/>
      <c r="J1827" s="69"/>
      <c r="K1827" s="69"/>
      <c r="L1827" s="70"/>
      <c r="M1827" s="69"/>
      <c r="N1827" s="69"/>
      <c r="Q1827" s="73"/>
      <c r="R1827" s="73"/>
      <c r="S1827" s="73"/>
      <c r="T1827" s="73"/>
      <c r="U1827" s="73"/>
      <c r="V1827" s="73"/>
      <c r="W1827" s="73"/>
      <c r="X1827" s="73"/>
    </row>
    <row r="1828" spans="1:24" s="68" customFormat="1" x14ac:dyDescent="0.25">
      <c r="A1828" s="71"/>
      <c r="B1828" s="66"/>
      <c r="C1828" s="67"/>
      <c r="D1828" s="66"/>
      <c r="E1828" s="66"/>
      <c r="F1828" s="66"/>
      <c r="I1828" s="69"/>
      <c r="J1828" s="69"/>
      <c r="K1828" s="69"/>
      <c r="L1828" s="70"/>
      <c r="M1828" s="69"/>
      <c r="N1828" s="69"/>
      <c r="Q1828" s="73"/>
      <c r="R1828" s="73"/>
      <c r="S1828" s="73"/>
      <c r="T1828" s="73"/>
      <c r="U1828" s="73"/>
      <c r="V1828" s="73"/>
      <c r="W1828" s="73"/>
      <c r="X1828" s="73"/>
    </row>
    <row r="1829" spans="1:24" s="68" customFormat="1" x14ac:dyDescent="0.25">
      <c r="A1829" s="71"/>
      <c r="B1829" s="66"/>
      <c r="C1829" s="67"/>
      <c r="D1829" s="66"/>
      <c r="E1829" s="66"/>
      <c r="F1829" s="66"/>
      <c r="I1829" s="69"/>
      <c r="J1829" s="69"/>
      <c r="K1829" s="69"/>
      <c r="L1829" s="70"/>
      <c r="M1829" s="69"/>
      <c r="N1829" s="69"/>
      <c r="Q1829" s="73"/>
      <c r="R1829" s="73"/>
      <c r="S1829" s="73"/>
      <c r="T1829" s="73"/>
      <c r="U1829" s="73"/>
      <c r="V1829" s="73"/>
      <c r="W1829" s="73"/>
      <c r="X1829" s="73"/>
    </row>
    <row r="1830" spans="1:24" s="68" customFormat="1" x14ac:dyDescent="0.25">
      <c r="A1830" s="71"/>
      <c r="B1830" s="66"/>
      <c r="C1830" s="67"/>
      <c r="D1830" s="66"/>
      <c r="E1830" s="66"/>
      <c r="F1830" s="66"/>
      <c r="I1830" s="69"/>
      <c r="J1830" s="69"/>
      <c r="K1830" s="69"/>
      <c r="L1830" s="70"/>
      <c r="M1830" s="69"/>
      <c r="N1830" s="69"/>
      <c r="Q1830" s="73"/>
      <c r="R1830" s="73"/>
      <c r="S1830" s="73"/>
      <c r="T1830" s="73"/>
      <c r="U1830" s="73"/>
      <c r="V1830" s="73"/>
      <c r="W1830" s="73"/>
      <c r="X1830" s="73"/>
    </row>
    <row r="1831" spans="1:24" s="68" customFormat="1" x14ac:dyDescent="0.25">
      <c r="A1831" s="71"/>
      <c r="B1831" s="66"/>
      <c r="C1831" s="67"/>
      <c r="D1831" s="66"/>
      <c r="E1831" s="66"/>
      <c r="F1831" s="66"/>
      <c r="I1831" s="69"/>
      <c r="J1831" s="69"/>
      <c r="K1831" s="69"/>
      <c r="L1831" s="70"/>
      <c r="M1831" s="69"/>
      <c r="N1831" s="69"/>
      <c r="Q1831" s="73"/>
      <c r="R1831" s="73"/>
      <c r="S1831" s="73"/>
      <c r="T1831" s="73"/>
      <c r="U1831" s="73"/>
      <c r="V1831" s="73"/>
      <c r="W1831" s="73"/>
      <c r="X1831" s="73"/>
    </row>
    <row r="1832" spans="1:24" s="68" customFormat="1" x14ac:dyDescent="0.25">
      <c r="A1832" s="71"/>
      <c r="B1832" s="66"/>
      <c r="C1832" s="67"/>
      <c r="D1832" s="66"/>
      <c r="E1832" s="66"/>
      <c r="F1832" s="66"/>
      <c r="I1832" s="69"/>
      <c r="J1832" s="69"/>
      <c r="K1832" s="69"/>
      <c r="L1832" s="70"/>
      <c r="M1832" s="69"/>
      <c r="N1832" s="69"/>
      <c r="Q1832" s="73"/>
      <c r="R1832" s="73"/>
      <c r="S1832" s="73"/>
      <c r="T1832" s="73"/>
      <c r="U1832" s="73"/>
      <c r="V1832" s="73"/>
      <c r="W1832" s="73"/>
      <c r="X1832" s="73"/>
    </row>
    <row r="1833" spans="1:24" s="68" customFormat="1" x14ac:dyDescent="0.25">
      <c r="A1833" s="71"/>
      <c r="B1833" s="66"/>
      <c r="C1833" s="67"/>
      <c r="D1833" s="66"/>
      <c r="E1833" s="66"/>
      <c r="F1833" s="66"/>
      <c r="I1833" s="69"/>
      <c r="J1833" s="69"/>
      <c r="K1833" s="69"/>
      <c r="L1833" s="70"/>
      <c r="M1833" s="69"/>
      <c r="N1833" s="69"/>
      <c r="Q1833" s="73"/>
      <c r="R1833" s="73"/>
      <c r="S1833" s="73"/>
      <c r="T1833" s="73"/>
      <c r="U1833" s="73"/>
      <c r="V1833" s="73"/>
      <c r="W1833" s="73"/>
      <c r="X1833" s="73"/>
    </row>
    <row r="1834" spans="1:24" s="68" customFormat="1" x14ac:dyDescent="0.25">
      <c r="A1834" s="71"/>
      <c r="B1834" s="66"/>
      <c r="C1834" s="67"/>
      <c r="D1834" s="66"/>
      <c r="E1834" s="66"/>
      <c r="F1834" s="66"/>
      <c r="I1834" s="69"/>
      <c r="J1834" s="69"/>
      <c r="K1834" s="69"/>
      <c r="L1834" s="70"/>
      <c r="M1834" s="69"/>
      <c r="N1834" s="69"/>
      <c r="Q1834" s="73"/>
      <c r="R1834" s="73"/>
      <c r="S1834" s="73"/>
      <c r="T1834" s="73"/>
      <c r="U1834" s="73"/>
      <c r="V1834" s="73"/>
      <c r="W1834" s="73"/>
      <c r="X1834" s="73"/>
    </row>
    <row r="1835" spans="1:24" s="68" customFormat="1" x14ac:dyDescent="0.25">
      <c r="A1835" s="71"/>
      <c r="B1835" s="66"/>
      <c r="C1835" s="67"/>
      <c r="D1835" s="66"/>
      <c r="E1835" s="66"/>
      <c r="F1835" s="66"/>
      <c r="I1835" s="69"/>
      <c r="J1835" s="69"/>
      <c r="K1835" s="69"/>
      <c r="L1835" s="70"/>
      <c r="M1835" s="69"/>
      <c r="N1835" s="69"/>
      <c r="Q1835" s="73"/>
      <c r="R1835" s="73"/>
      <c r="S1835" s="73"/>
      <c r="T1835" s="73"/>
      <c r="U1835" s="73"/>
      <c r="V1835" s="73"/>
      <c r="W1835" s="73"/>
      <c r="X1835" s="73"/>
    </row>
    <row r="1836" spans="1:24" s="68" customFormat="1" x14ac:dyDescent="0.25">
      <c r="A1836" s="71"/>
      <c r="B1836" s="66"/>
      <c r="C1836" s="67"/>
      <c r="D1836" s="66"/>
      <c r="E1836" s="66"/>
      <c r="F1836" s="66"/>
      <c r="I1836" s="69"/>
      <c r="J1836" s="69"/>
      <c r="K1836" s="69"/>
      <c r="L1836" s="70"/>
      <c r="M1836" s="69"/>
      <c r="N1836" s="69"/>
      <c r="Q1836" s="73"/>
      <c r="R1836" s="73"/>
      <c r="S1836" s="73"/>
      <c r="T1836" s="73"/>
      <c r="U1836" s="73"/>
      <c r="V1836" s="73"/>
      <c r="W1836" s="73"/>
      <c r="X1836" s="73"/>
    </row>
    <row r="1837" spans="1:24" s="68" customFormat="1" x14ac:dyDescent="0.25">
      <c r="A1837" s="71"/>
      <c r="B1837" s="66"/>
      <c r="C1837" s="67"/>
      <c r="D1837" s="66"/>
      <c r="E1837" s="66"/>
      <c r="F1837" s="66"/>
      <c r="I1837" s="69"/>
      <c r="J1837" s="69"/>
      <c r="K1837" s="69"/>
      <c r="L1837" s="70"/>
      <c r="M1837" s="69"/>
      <c r="N1837" s="69"/>
      <c r="Q1837" s="73"/>
      <c r="R1837" s="73"/>
      <c r="S1837" s="73"/>
      <c r="T1837" s="73"/>
      <c r="U1837" s="73"/>
      <c r="V1837" s="73"/>
      <c r="W1837" s="73"/>
      <c r="X1837" s="73"/>
    </row>
    <row r="1838" spans="1:24" s="68" customFormat="1" x14ac:dyDescent="0.25">
      <c r="A1838" s="71"/>
      <c r="B1838" s="66"/>
      <c r="C1838" s="67"/>
      <c r="D1838" s="66"/>
      <c r="E1838" s="66"/>
      <c r="F1838" s="66"/>
      <c r="I1838" s="69"/>
      <c r="J1838" s="69"/>
      <c r="K1838" s="69"/>
      <c r="L1838" s="70"/>
      <c r="M1838" s="69"/>
      <c r="N1838" s="69"/>
      <c r="Q1838" s="73"/>
      <c r="R1838" s="73"/>
      <c r="S1838" s="73"/>
      <c r="T1838" s="73"/>
      <c r="U1838" s="73"/>
      <c r="V1838" s="73"/>
      <c r="W1838" s="73"/>
      <c r="X1838" s="73"/>
    </row>
    <row r="1839" spans="1:24" s="68" customFormat="1" x14ac:dyDescent="0.25">
      <c r="A1839" s="71"/>
      <c r="B1839" s="66"/>
      <c r="C1839" s="67"/>
      <c r="D1839" s="66"/>
      <c r="E1839" s="66"/>
      <c r="F1839" s="66"/>
      <c r="I1839" s="69"/>
      <c r="J1839" s="69"/>
      <c r="K1839" s="69"/>
      <c r="L1839" s="70"/>
      <c r="M1839" s="69"/>
      <c r="N1839" s="69"/>
      <c r="Q1839" s="73"/>
      <c r="R1839" s="73"/>
      <c r="S1839" s="73"/>
      <c r="T1839" s="73"/>
      <c r="U1839" s="73"/>
      <c r="V1839" s="73"/>
      <c r="W1839" s="73"/>
      <c r="X1839" s="73"/>
    </row>
    <row r="1840" spans="1:24" s="68" customFormat="1" x14ac:dyDescent="0.25">
      <c r="A1840" s="71"/>
      <c r="B1840" s="66"/>
      <c r="C1840" s="67"/>
      <c r="D1840" s="66"/>
      <c r="E1840" s="66"/>
      <c r="F1840" s="66"/>
      <c r="I1840" s="69"/>
      <c r="J1840" s="69"/>
      <c r="K1840" s="69"/>
      <c r="L1840" s="70"/>
      <c r="M1840" s="69"/>
      <c r="N1840" s="69"/>
      <c r="Q1840" s="73"/>
      <c r="R1840" s="73"/>
      <c r="S1840" s="73"/>
      <c r="T1840" s="73"/>
      <c r="U1840" s="73"/>
      <c r="V1840" s="73"/>
      <c r="W1840" s="73"/>
      <c r="X1840" s="73"/>
    </row>
    <row r="1841" spans="1:24" s="68" customFormat="1" x14ac:dyDescent="0.25">
      <c r="A1841" s="71"/>
      <c r="B1841" s="66"/>
      <c r="C1841" s="67"/>
      <c r="D1841" s="66"/>
      <c r="E1841" s="66"/>
      <c r="F1841" s="66"/>
      <c r="I1841" s="69"/>
      <c r="J1841" s="69"/>
      <c r="K1841" s="69"/>
      <c r="L1841" s="70"/>
      <c r="M1841" s="69"/>
      <c r="N1841" s="69"/>
      <c r="Q1841" s="73"/>
      <c r="R1841" s="73"/>
      <c r="S1841" s="73"/>
      <c r="T1841" s="73"/>
      <c r="U1841" s="73"/>
      <c r="V1841" s="73"/>
      <c r="W1841" s="73"/>
      <c r="X1841" s="73"/>
    </row>
    <row r="1842" spans="1:24" s="68" customFormat="1" x14ac:dyDescent="0.25">
      <c r="A1842" s="71"/>
      <c r="B1842" s="66"/>
      <c r="C1842" s="67"/>
      <c r="D1842" s="66"/>
      <c r="E1842" s="66"/>
      <c r="F1842" s="66"/>
      <c r="I1842" s="69"/>
      <c r="J1842" s="69"/>
      <c r="K1842" s="69"/>
      <c r="L1842" s="70"/>
      <c r="M1842" s="69"/>
      <c r="N1842" s="69"/>
      <c r="Q1842" s="73"/>
      <c r="R1842" s="73"/>
      <c r="S1842" s="73"/>
      <c r="T1842" s="73"/>
      <c r="U1842" s="73"/>
      <c r="V1842" s="73"/>
      <c r="W1842" s="73"/>
      <c r="X1842" s="73"/>
    </row>
    <row r="1843" spans="1:24" s="68" customFormat="1" x14ac:dyDescent="0.25">
      <c r="A1843" s="71"/>
      <c r="B1843" s="66"/>
      <c r="C1843" s="67"/>
      <c r="D1843" s="66"/>
      <c r="E1843" s="66"/>
      <c r="F1843" s="66"/>
      <c r="I1843" s="69"/>
      <c r="J1843" s="69"/>
      <c r="K1843" s="69"/>
      <c r="L1843" s="70"/>
      <c r="M1843" s="69"/>
      <c r="N1843" s="69"/>
      <c r="Q1843" s="73"/>
      <c r="R1843" s="73"/>
      <c r="S1843" s="73"/>
      <c r="T1843" s="73"/>
      <c r="U1843" s="73"/>
      <c r="V1843" s="73"/>
      <c r="W1843" s="73"/>
      <c r="X1843" s="73"/>
    </row>
    <row r="1844" spans="1:24" s="68" customFormat="1" x14ac:dyDescent="0.25">
      <c r="A1844" s="71"/>
      <c r="B1844" s="66"/>
      <c r="C1844" s="67"/>
      <c r="D1844" s="66"/>
      <c r="E1844" s="66"/>
      <c r="F1844" s="66"/>
      <c r="I1844" s="69"/>
      <c r="J1844" s="69"/>
      <c r="K1844" s="69"/>
      <c r="L1844" s="70"/>
      <c r="M1844" s="69"/>
      <c r="N1844" s="69"/>
      <c r="Q1844" s="73"/>
      <c r="R1844" s="73"/>
      <c r="S1844" s="73"/>
      <c r="T1844" s="73"/>
      <c r="U1844" s="73"/>
      <c r="V1844" s="73"/>
      <c r="W1844" s="73"/>
      <c r="X1844" s="73"/>
    </row>
    <row r="1845" spans="1:24" s="68" customFormat="1" x14ac:dyDescent="0.25">
      <c r="A1845" s="71"/>
      <c r="B1845" s="66"/>
      <c r="C1845" s="67"/>
      <c r="D1845" s="66"/>
      <c r="E1845" s="66"/>
      <c r="F1845" s="66"/>
      <c r="I1845" s="69"/>
      <c r="J1845" s="69"/>
      <c r="K1845" s="69"/>
      <c r="L1845" s="70"/>
      <c r="M1845" s="69"/>
      <c r="N1845" s="69"/>
      <c r="Q1845" s="73"/>
      <c r="R1845" s="73"/>
      <c r="S1845" s="73"/>
      <c r="T1845" s="73"/>
      <c r="U1845" s="73"/>
      <c r="V1845" s="73"/>
      <c r="W1845" s="73"/>
      <c r="X1845" s="73"/>
    </row>
    <row r="1846" spans="1:24" s="68" customFormat="1" x14ac:dyDescent="0.25">
      <c r="A1846" s="71"/>
      <c r="B1846" s="66"/>
      <c r="C1846" s="67"/>
      <c r="D1846" s="66"/>
      <c r="E1846" s="66"/>
      <c r="F1846" s="66"/>
      <c r="I1846" s="69"/>
      <c r="J1846" s="69"/>
      <c r="K1846" s="69"/>
      <c r="L1846" s="70"/>
      <c r="M1846" s="69"/>
      <c r="N1846" s="69"/>
      <c r="Q1846" s="73"/>
      <c r="R1846" s="73"/>
      <c r="S1846" s="73"/>
      <c r="T1846" s="73"/>
      <c r="U1846" s="73"/>
      <c r="V1846" s="73"/>
      <c r="W1846" s="73"/>
      <c r="X1846" s="73"/>
    </row>
    <row r="1847" spans="1:24" s="68" customFormat="1" x14ac:dyDescent="0.25">
      <c r="A1847" s="71"/>
      <c r="B1847" s="66"/>
      <c r="C1847" s="67"/>
      <c r="D1847" s="66"/>
      <c r="E1847" s="66"/>
      <c r="F1847" s="66"/>
      <c r="I1847" s="69"/>
      <c r="J1847" s="69"/>
      <c r="K1847" s="69"/>
      <c r="L1847" s="70"/>
      <c r="M1847" s="69"/>
      <c r="N1847" s="69"/>
      <c r="Q1847" s="73"/>
      <c r="R1847" s="73"/>
      <c r="S1847" s="73"/>
      <c r="T1847" s="73"/>
      <c r="U1847" s="73"/>
      <c r="V1847" s="73"/>
      <c r="W1847" s="73"/>
      <c r="X1847" s="73"/>
    </row>
    <row r="1848" spans="1:24" s="68" customFormat="1" x14ac:dyDescent="0.25">
      <c r="A1848" s="71"/>
      <c r="B1848" s="66"/>
      <c r="C1848" s="67"/>
      <c r="D1848" s="66"/>
      <c r="E1848" s="66"/>
      <c r="F1848" s="66"/>
      <c r="I1848" s="69"/>
      <c r="J1848" s="69"/>
      <c r="K1848" s="69"/>
      <c r="L1848" s="70"/>
      <c r="M1848" s="69"/>
      <c r="N1848" s="69"/>
      <c r="Q1848" s="73"/>
      <c r="R1848" s="73"/>
      <c r="S1848" s="73"/>
      <c r="T1848" s="73"/>
      <c r="U1848" s="73"/>
      <c r="V1848" s="73"/>
      <c r="W1848" s="73"/>
      <c r="X1848" s="73"/>
    </row>
    <row r="1849" spans="1:24" s="68" customFormat="1" x14ac:dyDescent="0.25">
      <c r="A1849" s="71"/>
      <c r="B1849" s="66"/>
      <c r="C1849" s="67"/>
      <c r="D1849" s="66"/>
      <c r="E1849" s="66"/>
      <c r="F1849" s="66"/>
      <c r="I1849" s="69"/>
      <c r="J1849" s="69"/>
      <c r="K1849" s="69"/>
      <c r="L1849" s="70"/>
      <c r="M1849" s="69"/>
      <c r="N1849" s="69"/>
      <c r="Q1849" s="73"/>
      <c r="R1849" s="73"/>
      <c r="S1849" s="73"/>
      <c r="T1849" s="73"/>
      <c r="U1849" s="73"/>
      <c r="V1849" s="73"/>
      <c r="W1849" s="73"/>
      <c r="X1849" s="73"/>
    </row>
    <row r="1850" spans="1:24" s="68" customFormat="1" x14ac:dyDescent="0.25">
      <c r="A1850" s="71"/>
      <c r="B1850" s="66"/>
      <c r="C1850" s="67"/>
      <c r="D1850" s="66"/>
      <c r="E1850" s="66"/>
      <c r="F1850" s="66"/>
      <c r="I1850" s="69"/>
      <c r="J1850" s="69"/>
      <c r="K1850" s="69"/>
      <c r="L1850" s="70"/>
      <c r="M1850" s="69"/>
      <c r="N1850" s="69"/>
      <c r="Q1850" s="73"/>
      <c r="R1850" s="73"/>
      <c r="S1850" s="73"/>
      <c r="T1850" s="73"/>
      <c r="U1850" s="73"/>
      <c r="V1850" s="73"/>
      <c r="W1850" s="73"/>
      <c r="X1850" s="73"/>
    </row>
    <row r="1851" spans="1:24" s="68" customFormat="1" x14ac:dyDescent="0.25">
      <c r="A1851" s="71"/>
      <c r="B1851" s="66"/>
      <c r="C1851" s="67"/>
      <c r="D1851" s="66"/>
      <c r="E1851" s="66"/>
      <c r="F1851" s="66"/>
      <c r="I1851" s="69"/>
      <c r="J1851" s="69"/>
      <c r="K1851" s="69"/>
      <c r="L1851" s="70"/>
      <c r="M1851" s="69"/>
      <c r="N1851" s="69"/>
      <c r="Q1851" s="73"/>
      <c r="R1851" s="73"/>
      <c r="S1851" s="73"/>
      <c r="T1851" s="73"/>
      <c r="U1851" s="73"/>
      <c r="V1851" s="73"/>
      <c r="W1851" s="73"/>
      <c r="X1851" s="73"/>
    </row>
    <row r="1852" spans="1:24" s="68" customFormat="1" x14ac:dyDescent="0.25">
      <c r="A1852" s="71"/>
      <c r="B1852" s="66"/>
      <c r="C1852" s="67"/>
      <c r="D1852" s="66"/>
      <c r="E1852" s="66"/>
      <c r="F1852" s="66"/>
      <c r="I1852" s="69"/>
      <c r="J1852" s="69"/>
      <c r="K1852" s="69"/>
      <c r="L1852" s="70"/>
      <c r="M1852" s="69"/>
      <c r="N1852" s="69"/>
      <c r="Q1852" s="73"/>
      <c r="R1852" s="73"/>
      <c r="S1852" s="73"/>
      <c r="T1852" s="73"/>
      <c r="U1852" s="73"/>
      <c r="V1852" s="73"/>
      <c r="W1852" s="73"/>
      <c r="X1852" s="73"/>
    </row>
    <row r="1853" spans="1:24" s="68" customFormat="1" x14ac:dyDescent="0.25">
      <c r="A1853" s="71"/>
      <c r="B1853" s="66"/>
      <c r="C1853" s="67"/>
      <c r="D1853" s="66"/>
      <c r="E1853" s="66"/>
      <c r="F1853" s="66"/>
      <c r="I1853" s="69"/>
      <c r="J1853" s="69"/>
      <c r="K1853" s="69"/>
      <c r="L1853" s="70"/>
      <c r="M1853" s="69"/>
      <c r="N1853" s="69"/>
      <c r="Q1853" s="73"/>
      <c r="R1853" s="73"/>
      <c r="S1853" s="73"/>
      <c r="T1853" s="73"/>
      <c r="U1853" s="73"/>
      <c r="V1853" s="73"/>
      <c r="W1853" s="73"/>
      <c r="X1853" s="73"/>
    </row>
    <row r="1854" spans="1:24" s="68" customFormat="1" x14ac:dyDescent="0.25">
      <c r="A1854" s="71"/>
      <c r="B1854" s="66"/>
      <c r="C1854" s="67"/>
      <c r="D1854" s="66"/>
      <c r="E1854" s="66"/>
      <c r="F1854" s="66"/>
      <c r="I1854" s="69"/>
      <c r="J1854" s="69"/>
      <c r="K1854" s="69"/>
      <c r="L1854" s="70"/>
      <c r="M1854" s="69"/>
      <c r="N1854" s="69"/>
      <c r="Q1854" s="73"/>
      <c r="R1854" s="73"/>
      <c r="S1854" s="73"/>
      <c r="T1854" s="73"/>
      <c r="U1854" s="73"/>
      <c r="V1854" s="73"/>
      <c r="W1854" s="73"/>
      <c r="X1854" s="73"/>
    </row>
    <row r="1855" spans="1:24" s="68" customFormat="1" x14ac:dyDescent="0.25">
      <c r="A1855" s="71"/>
      <c r="B1855" s="66"/>
      <c r="C1855" s="67"/>
      <c r="D1855" s="66"/>
      <c r="E1855" s="66"/>
      <c r="F1855" s="66"/>
      <c r="I1855" s="69"/>
      <c r="J1855" s="69"/>
      <c r="K1855" s="69"/>
      <c r="L1855" s="70"/>
      <c r="M1855" s="69"/>
      <c r="N1855" s="69"/>
      <c r="Q1855" s="73"/>
      <c r="R1855" s="73"/>
      <c r="S1855" s="73"/>
      <c r="T1855" s="73"/>
      <c r="U1855" s="73"/>
      <c r="V1855" s="73"/>
      <c r="W1855" s="73"/>
      <c r="X1855" s="73"/>
    </row>
    <row r="1856" spans="1:24" s="68" customFormat="1" x14ac:dyDescent="0.25">
      <c r="A1856" s="71"/>
      <c r="B1856" s="66"/>
      <c r="C1856" s="67"/>
      <c r="D1856" s="66"/>
      <c r="E1856" s="66"/>
      <c r="F1856" s="66"/>
      <c r="I1856" s="69"/>
      <c r="J1856" s="69"/>
      <c r="K1856" s="69"/>
      <c r="L1856" s="70"/>
      <c r="M1856" s="69"/>
      <c r="N1856" s="69"/>
      <c r="Q1856" s="73"/>
      <c r="R1856" s="73"/>
      <c r="S1856" s="73"/>
      <c r="T1856" s="73"/>
      <c r="U1856" s="73"/>
      <c r="V1856" s="73"/>
      <c r="W1856" s="73"/>
      <c r="X1856" s="73"/>
    </row>
    <row r="1857" spans="1:24" s="68" customFormat="1" x14ac:dyDescent="0.25">
      <c r="A1857" s="71"/>
      <c r="B1857" s="66"/>
      <c r="C1857" s="67"/>
      <c r="D1857" s="66"/>
      <c r="E1857" s="66"/>
      <c r="F1857" s="66"/>
      <c r="I1857" s="69"/>
      <c r="J1857" s="69"/>
      <c r="K1857" s="69"/>
      <c r="L1857" s="70"/>
      <c r="M1857" s="69"/>
      <c r="N1857" s="69"/>
      <c r="Q1857" s="73"/>
      <c r="R1857" s="73"/>
      <c r="S1857" s="73"/>
      <c r="T1857" s="73"/>
      <c r="U1857" s="73"/>
      <c r="V1857" s="73"/>
      <c r="W1857" s="73"/>
      <c r="X1857" s="73"/>
    </row>
    <row r="1858" spans="1:24" s="68" customFormat="1" x14ac:dyDescent="0.25">
      <c r="A1858" s="71"/>
      <c r="B1858" s="66"/>
      <c r="C1858" s="67"/>
      <c r="D1858" s="66"/>
      <c r="E1858" s="66"/>
      <c r="F1858" s="66"/>
      <c r="I1858" s="69"/>
      <c r="J1858" s="69"/>
      <c r="K1858" s="69"/>
      <c r="L1858" s="70"/>
      <c r="M1858" s="69"/>
      <c r="N1858" s="69"/>
      <c r="Q1858" s="73"/>
      <c r="R1858" s="73"/>
      <c r="S1858" s="73"/>
      <c r="T1858" s="73"/>
      <c r="U1858" s="73"/>
      <c r="V1858" s="73"/>
      <c r="W1858" s="73"/>
      <c r="X1858" s="73"/>
    </row>
    <row r="1859" spans="1:24" s="68" customFormat="1" x14ac:dyDescent="0.25">
      <c r="A1859" s="71"/>
      <c r="B1859" s="66"/>
      <c r="C1859" s="67"/>
      <c r="D1859" s="66"/>
      <c r="E1859" s="66"/>
      <c r="F1859" s="66"/>
      <c r="I1859" s="69"/>
      <c r="J1859" s="69"/>
      <c r="K1859" s="69"/>
      <c r="L1859" s="70"/>
      <c r="M1859" s="69"/>
      <c r="N1859" s="69"/>
      <c r="Q1859" s="73"/>
      <c r="R1859" s="73"/>
      <c r="S1859" s="73"/>
      <c r="T1859" s="73"/>
      <c r="U1859" s="73"/>
      <c r="V1859" s="73"/>
      <c r="W1859" s="73"/>
      <c r="X1859" s="73"/>
    </row>
    <row r="1860" spans="1:24" s="68" customFormat="1" x14ac:dyDescent="0.25">
      <c r="A1860" s="71"/>
      <c r="B1860" s="66"/>
      <c r="C1860" s="67"/>
      <c r="D1860" s="66"/>
      <c r="E1860" s="66"/>
      <c r="F1860" s="66"/>
      <c r="I1860" s="69"/>
      <c r="J1860" s="69"/>
      <c r="K1860" s="69"/>
      <c r="L1860" s="70"/>
      <c r="M1860" s="69"/>
      <c r="N1860" s="69"/>
      <c r="Q1860" s="73"/>
      <c r="R1860" s="73"/>
      <c r="S1860" s="73"/>
      <c r="T1860" s="73"/>
      <c r="U1860" s="73"/>
      <c r="V1860" s="73"/>
      <c r="W1860" s="73"/>
      <c r="X1860" s="73"/>
    </row>
    <row r="1861" spans="1:24" s="68" customFormat="1" x14ac:dyDescent="0.25">
      <c r="A1861" s="71"/>
      <c r="B1861" s="66"/>
      <c r="C1861" s="67"/>
      <c r="D1861" s="66"/>
      <c r="E1861" s="66"/>
      <c r="F1861" s="66"/>
      <c r="I1861" s="69"/>
      <c r="J1861" s="69"/>
      <c r="K1861" s="69"/>
      <c r="L1861" s="70"/>
      <c r="M1861" s="69"/>
      <c r="N1861" s="69"/>
      <c r="Q1861" s="73"/>
      <c r="R1861" s="73"/>
      <c r="S1861" s="73"/>
      <c r="T1861" s="73"/>
      <c r="U1861" s="73"/>
      <c r="V1861" s="73"/>
      <c r="W1861" s="73"/>
      <c r="X1861" s="73"/>
    </row>
    <row r="1862" spans="1:24" s="68" customFormat="1" x14ac:dyDescent="0.25">
      <c r="A1862" s="71"/>
      <c r="B1862" s="66"/>
      <c r="C1862" s="67"/>
      <c r="D1862" s="66"/>
      <c r="E1862" s="66"/>
      <c r="F1862" s="66"/>
      <c r="I1862" s="69"/>
      <c r="J1862" s="69"/>
      <c r="K1862" s="69"/>
      <c r="L1862" s="70"/>
      <c r="M1862" s="69"/>
      <c r="N1862" s="69"/>
      <c r="Q1862" s="73"/>
      <c r="R1862" s="73"/>
      <c r="S1862" s="73"/>
      <c r="T1862" s="73"/>
      <c r="U1862" s="73"/>
      <c r="V1862" s="73"/>
      <c r="W1862" s="73"/>
      <c r="X1862" s="73"/>
    </row>
    <row r="1863" spans="1:24" s="68" customFormat="1" x14ac:dyDescent="0.25">
      <c r="A1863" s="71"/>
      <c r="B1863" s="66"/>
      <c r="C1863" s="67"/>
      <c r="D1863" s="66"/>
      <c r="E1863" s="66"/>
      <c r="F1863" s="66"/>
      <c r="I1863" s="69"/>
      <c r="J1863" s="69"/>
      <c r="K1863" s="69"/>
      <c r="L1863" s="70"/>
      <c r="M1863" s="69"/>
      <c r="N1863" s="69"/>
      <c r="Q1863" s="73"/>
      <c r="R1863" s="73"/>
      <c r="S1863" s="73"/>
      <c r="T1863" s="73"/>
      <c r="U1863" s="73"/>
      <c r="V1863" s="73"/>
      <c r="W1863" s="73"/>
      <c r="X1863" s="73"/>
    </row>
    <row r="1864" spans="1:24" s="68" customFormat="1" x14ac:dyDescent="0.25">
      <c r="A1864" s="71"/>
      <c r="B1864" s="66"/>
      <c r="C1864" s="67"/>
      <c r="D1864" s="66"/>
      <c r="E1864" s="66"/>
      <c r="F1864" s="66"/>
      <c r="I1864" s="69"/>
      <c r="J1864" s="69"/>
      <c r="K1864" s="69"/>
      <c r="L1864" s="70"/>
      <c r="M1864" s="69"/>
      <c r="N1864" s="69"/>
      <c r="Q1864" s="73"/>
      <c r="R1864" s="73"/>
      <c r="S1864" s="73"/>
      <c r="T1864" s="73"/>
      <c r="U1864" s="73"/>
      <c r="V1864" s="73"/>
      <c r="W1864" s="73"/>
      <c r="X1864" s="73"/>
    </row>
    <row r="1865" spans="1:24" s="68" customFormat="1" x14ac:dyDescent="0.25">
      <c r="A1865" s="71"/>
      <c r="B1865" s="66"/>
      <c r="C1865" s="67"/>
      <c r="D1865" s="66"/>
      <c r="E1865" s="66"/>
      <c r="F1865" s="66"/>
      <c r="I1865" s="69"/>
      <c r="J1865" s="69"/>
      <c r="K1865" s="69"/>
      <c r="L1865" s="70"/>
      <c r="M1865" s="69"/>
      <c r="N1865" s="69"/>
      <c r="Q1865" s="73"/>
      <c r="R1865" s="73"/>
      <c r="S1865" s="73"/>
      <c r="T1865" s="73"/>
      <c r="U1865" s="73"/>
      <c r="V1865" s="73"/>
      <c r="W1865" s="73"/>
      <c r="X1865" s="73"/>
    </row>
    <row r="1866" spans="1:24" s="68" customFormat="1" x14ac:dyDescent="0.25">
      <c r="A1866" s="71"/>
      <c r="B1866" s="66"/>
      <c r="C1866" s="67"/>
      <c r="D1866" s="66"/>
      <c r="E1866" s="66"/>
      <c r="F1866" s="66"/>
      <c r="I1866" s="69"/>
      <c r="J1866" s="69"/>
      <c r="K1866" s="69"/>
      <c r="L1866" s="70"/>
      <c r="M1866" s="69"/>
      <c r="N1866" s="69"/>
      <c r="Q1866" s="73"/>
      <c r="R1866" s="73"/>
      <c r="S1866" s="73"/>
      <c r="T1866" s="73"/>
      <c r="U1866" s="73"/>
      <c r="V1866" s="73"/>
      <c r="W1866" s="73"/>
      <c r="X1866" s="73"/>
    </row>
    <row r="1867" spans="1:24" s="68" customFormat="1" x14ac:dyDescent="0.25">
      <c r="A1867" s="71"/>
      <c r="B1867" s="66"/>
      <c r="C1867" s="67"/>
      <c r="D1867" s="66"/>
      <c r="E1867" s="66"/>
      <c r="F1867" s="66"/>
      <c r="I1867" s="69"/>
      <c r="J1867" s="69"/>
      <c r="K1867" s="69"/>
      <c r="L1867" s="70"/>
      <c r="M1867" s="69"/>
      <c r="N1867" s="69"/>
      <c r="Q1867" s="73"/>
      <c r="R1867" s="73"/>
      <c r="S1867" s="73"/>
      <c r="T1867" s="73"/>
      <c r="U1867" s="73"/>
      <c r="V1867" s="73"/>
      <c r="W1867" s="73"/>
      <c r="X1867" s="73"/>
    </row>
    <row r="1868" spans="1:24" s="68" customFormat="1" x14ac:dyDescent="0.25">
      <c r="A1868" s="71"/>
      <c r="B1868" s="66"/>
      <c r="C1868" s="67"/>
      <c r="D1868" s="66"/>
      <c r="E1868" s="66"/>
      <c r="F1868" s="66"/>
      <c r="I1868" s="69"/>
      <c r="J1868" s="69"/>
      <c r="K1868" s="69"/>
      <c r="L1868" s="70"/>
      <c r="M1868" s="69"/>
      <c r="N1868" s="69"/>
      <c r="Q1868" s="73"/>
      <c r="R1868" s="73"/>
      <c r="S1868" s="73"/>
      <c r="T1868" s="73"/>
      <c r="U1868" s="73"/>
      <c r="V1868" s="73"/>
      <c r="W1868" s="73"/>
      <c r="X1868" s="73"/>
    </row>
    <row r="1869" spans="1:24" s="68" customFormat="1" x14ac:dyDescent="0.25">
      <c r="A1869" s="71"/>
      <c r="B1869" s="66"/>
      <c r="C1869" s="67"/>
      <c r="D1869" s="66"/>
      <c r="E1869" s="66"/>
      <c r="F1869" s="66"/>
      <c r="I1869" s="69"/>
      <c r="J1869" s="69"/>
      <c r="K1869" s="69"/>
      <c r="L1869" s="70"/>
      <c r="M1869" s="69"/>
      <c r="N1869" s="69"/>
      <c r="Q1869" s="73"/>
      <c r="R1869" s="73"/>
      <c r="S1869" s="73"/>
      <c r="T1869" s="73"/>
      <c r="U1869" s="73"/>
      <c r="V1869" s="73"/>
      <c r="W1869" s="73"/>
      <c r="X1869" s="73"/>
    </row>
    <row r="1870" spans="1:24" s="68" customFormat="1" x14ac:dyDescent="0.25">
      <c r="A1870" s="71"/>
      <c r="B1870" s="66"/>
      <c r="C1870" s="67"/>
      <c r="D1870" s="66"/>
      <c r="E1870" s="66"/>
      <c r="F1870" s="66"/>
      <c r="I1870" s="69"/>
      <c r="J1870" s="69"/>
      <c r="K1870" s="69"/>
      <c r="L1870" s="70"/>
      <c r="M1870" s="69"/>
      <c r="N1870" s="69"/>
      <c r="Q1870" s="73"/>
      <c r="R1870" s="73"/>
      <c r="S1870" s="73"/>
      <c r="T1870" s="73"/>
      <c r="U1870" s="73"/>
      <c r="V1870" s="73"/>
      <c r="W1870" s="73"/>
      <c r="X1870" s="73"/>
    </row>
    <row r="1871" spans="1:24" s="68" customFormat="1" x14ac:dyDescent="0.25">
      <c r="A1871" s="71"/>
      <c r="B1871" s="66"/>
      <c r="C1871" s="67"/>
      <c r="D1871" s="66"/>
      <c r="E1871" s="66"/>
      <c r="F1871" s="66"/>
      <c r="I1871" s="69"/>
      <c r="J1871" s="69"/>
      <c r="K1871" s="69"/>
      <c r="L1871" s="70"/>
      <c r="M1871" s="69"/>
      <c r="N1871" s="69"/>
      <c r="Q1871" s="73"/>
      <c r="R1871" s="73"/>
      <c r="S1871" s="73"/>
      <c r="T1871" s="73"/>
      <c r="U1871" s="73"/>
      <c r="V1871" s="73"/>
      <c r="W1871" s="73"/>
      <c r="X1871" s="73"/>
    </row>
    <row r="1872" spans="1:24" s="68" customFormat="1" x14ac:dyDescent="0.25">
      <c r="A1872" s="71"/>
      <c r="B1872" s="66"/>
      <c r="C1872" s="67"/>
      <c r="D1872" s="66"/>
      <c r="E1872" s="66"/>
      <c r="F1872" s="66"/>
      <c r="I1872" s="69"/>
      <c r="J1872" s="69"/>
      <c r="K1872" s="69"/>
      <c r="L1872" s="70"/>
      <c r="M1872" s="69"/>
      <c r="N1872" s="69"/>
      <c r="Q1872" s="73"/>
      <c r="R1872" s="73"/>
      <c r="S1872" s="73"/>
      <c r="T1872" s="73"/>
      <c r="U1872" s="73"/>
      <c r="V1872" s="73"/>
      <c r="W1872" s="73"/>
      <c r="X1872" s="73"/>
    </row>
    <row r="1873" spans="1:24" s="68" customFormat="1" x14ac:dyDescent="0.25">
      <c r="A1873" s="71"/>
      <c r="B1873" s="66"/>
      <c r="C1873" s="67"/>
      <c r="D1873" s="66"/>
      <c r="E1873" s="66"/>
      <c r="F1873" s="66"/>
      <c r="I1873" s="69"/>
      <c r="J1873" s="69"/>
      <c r="K1873" s="69"/>
      <c r="L1873" s="70"/>
      <c r="M1873" s="69"/>
      <c r="N1873" s="69"/>
      <c r="Q1873" s="73"/>
      <c r="R1873" s="73"/>
      <c r="S1873" s="73"/>
      <c r="T1873" s="73"/>
      <c r="U1873" s="73"/>
      <c r="V1873" s="73"/>
      <c r="W1873" s="73"/>
      <c r="X1873" s="73"/>
    </row>
    <row r="1874" spans="1:24" s="68" customFormat="1" x14ac:dyDescent="0.25">
      <c r="A1874" s="71"/>
      <c r="B1874" s="66"/>
      <c r="C1874" s="67"/>
      <c r="D1874" s="66"/>
      <c r="E1874" s="66"/>
      <c r="F1874" s="66"/>
      <c r="I1874" s="69"/>
      <c r="J1874" s="69"/>
      <c r="K1874" s="69"/>
      <c r="L1874" s="70"/>
      <c r="M1874" s="69"/>
      <c r="N1874" s="69"/>
      <c r="Q1874" s="73"/>
      <c r="R1874" s="73"/>
      <c r="S1874" s="73"/>
      <c r="T1874" s="73"/>
      <c r="U1874" s="73"/>
      <c r="V1874" s="73"/>
      <c r="W1874" s="73"/>
      <c r="X1874" s="73"/>
    </row>
    <row r="1875" spans="1:24" s="68" customFormat="1" x14ac:dyDescent="0.25">
      <c r="A1875" s="71"/>
      <c r="B1875" s="66"/>
      <c r="C1875" s="67"/>
      <c r="D1875" s="66"/>
      <c r="E1875" s="66"/>
      <c r="F1875" s="66"/>
      <c r="I1875" s="69"/>
      <c r="J1875" s="69"/>
      <c r="K1875" s="69"/>
      <c r="L1875" s="70"/>
      <c r="M1875" s="69"/>
      <c r="N1875" s="69"/>
      <c r="Q1875" s="73"/>
      <c r="R1875" s="73"/>
      <c r="S1875" s="73"/>
      <c r="T1875" s="73"/>
      <c r="U1875" s="73"/>
      <c r="V1875" s="73"/>
      <c r="W1875" s="73"/>
      <c r="X1875" s="73"/>
    </row>
    <row r="1876" spans="1:24" s="68" customFormat="1" x14ac:dyDescent="0.25">
      <c r="A1876" s="71"/>
      <c r="B1876" s="66"/>
      <c r="C1876" s="67"/>
      <c r="D1876" s="66"/>
      <c r="E1876" s="66"/>
      <c r="F1876" s="66"/>
      <c r="I1876" s="69"/>
      <c r="J1876" s="69"/>
      <c r="K1876" s="69"/>
      <c r="L1876" s="70"/>
      <c r="M1876" s="69"/>
      <c r="N1876" s="69"/>
      <c r="Q1876" s="73"/>
      <c r="R1876" s="73"/>
      <c r="S1876" s="73"/>
      <c r="T1876" s="73"/>
      <c r="U1876" s="73"/>
      <c r="V1876" s="73"/>
      <c r="W1876" s="73"/>
      <c r="X1876" s="73"/>
    </row>
    <row r="1877" spans="1:24" s="68" customFormat="1" x14ac:dyDescent="0.25">
      <c r="A1877" s="71"/>
      <c r="B1877" s="66"/>
      <c r="C1877" s="67"/>
      <c r="D1877" s="66"/>
      <c r="E1877" s="66"/>
      <c r="F1877" s="66"/>
      <c r="I1877" s="69"/>
      <c r="J1877" s="69"/>
      <c r="K1877" s="69"/>
      <c r="L1877" s="70"/>
      <c r="M1877" s="69"/>
      <c r="N1877" s="69"/>
      <c r="Q1877" s="73"/>
      <c r="R1877" s="73"/>
      <c r="S1877" s="73"/>
      <c r="T1877" s="73"/>
      <c r="U1877" s="73"/>
      <c r="V1877" s="73"/>
      <c r="W1877" s="73"/>
      <c r="X1877" s="73"/>
    </row>
    <row r="1878" spans="1:24" s="68" customFormat="1" x14ac:dyDescent="0.25">
      <c r="A1878" s="71"/>
      <c r="B1878" s="66"/>
      <c r="C1878" s="67"/>
      <c r="D1878" s="66"/>
      <c r="E1878" s="66"/>
      <c r="F1878" s="66"/>
      <c r="I1878" s="69"/>
      <c r="J1878" s="69"/>
      <c r="K1878" s="69"/>
      <c r="L1878" s="70"/>
      <c r="M1878" s="69"/>
      <c r="N1878" s="69"/>
      <c r="Q1878" s="73"/>
      <c r="R1878" s="73"/>
      <c r="S1878" s="73"/>
      <c r="T1878" s="73"/>
      <c r="U1878" s="73"/>
      <c r="V1878" s="73"/>
      <c r="W1878" s="73"/>
      <c r="X1878" s="73"/>
    </row>
    <row r="1879" spans="1:24" s="68" customFormat="1" x14ac:dyDescent="0.25">
      <c r="A1879" s="71"/>
      <c r="B1879" s="66"/>
      <c r="C1879" s="67"/>
      <c r="D1879" s="66"/>
      <c r="E1879" s="66"/>
      <c r="F1879" s="66"/>
      <c r="I1879" s="69"/>
      <c r="J1879" s="69"/>
      <c r="K1879" s="69"/>
      <c r="L1879" s="70"/>
      <c r="M1879" s="69"/>
      <c r="N1879" s="69"/>
      <c r="Q1879" s="73"/>
      <c r="R1879" s="73"/>
      <c r="S1879" s="73"/>
      <c r="T1879" s="73"/>
      <c r="U1879" s="73"/>
      <c r="V1879" s="73"/>
      <c r="W1879" s="73"/>
      <c r="X1879" s="73"/>
    </row>
    <row r="1880" spans="1:24" s="68" customFormat="1" x14ac:dyDescent="0.25">
      <c r="A1880" s="71"/>
      <c r="B1880" s="66"/>
      <c r="C1880" s="67"/>
      <c r="D1880" s="66"/>
      <c r="E1880" s="66"/>
      <c r="F1880" s="66"/>
      <c r="I1880" s="69"/>
      <c r="J1880" s="69"/>
      <c r="K1880" s="69"/>
      <c r="L1880" s="70"/>
      <c r="M1880" s="69"/>
      <c r="N1880" s="69"/>
      <c r="Q1880" s="73"/>
      <c r="R1880" s="73"/>
      <c r="S1880" s="73"/>
      <c r="T1880" s="73"/>
      <c r="U1880" s="73"/>
      <c r="V1880" s="73"/>
      <c r="W1880" s="73"/>
      <c r="X1880" s="73"/>
    </row>
    <row r="1881" spans="1:24" s="68" customFormat="1" x14ac:dyDescent="0.25">
      <c r="A1881" s="71"/>
      <c r="B1881" s="66"/>
      <c r="C1881" s="67"/>
      <c r="D1881" s="66"/>
      <c r="E1881" s="66"/>
      <c r="F1881" s="66"/>
      <c r="I1881" s="69"/>
      <c r="J1881" s="69"/>
      <c r="K1881" s="69"/>
      <c r="L1881" s="70"/>
      <c r="M1881" s="69"/>
      <c r="N1881" s="69"/>
      <c r="Q1881" s="73"/>
      <c r="R1881" s="73"/>
      <c r="S1881" s="73"/>
      <c r="T1881" s="73"/>
      <c r="U1881" s="73"/>
      <c r="V1881" s="73"/>
      <c r="W1881" s="73"/>
      <c r="X1881" s="73"/>
    </row>
    <row r="1882" spans="1:24" s="68" customFormat="1" x14ac:dyDescent="0.25">
      <c r="A1882" s="71"/>
      <c r="B1882" s="66"/>
      <c r="C1882" s="67"/>
      <c r="D1882" s="66"/>
      <c r="E1882" s="66"/>
      <c r="F1882" s="66"/>
      <c r="I1882" s="69"/>
      <c r="J1882" s="69"/>
      <c r="K1882" s="69"/>
      <c r="L1882" s="70"/>
      <c r="M1882" s="69"/>
      <c r="N1882" s="69"/>
      <c r="Q1882" s="73"/>
      <c r="R1882" s="73"/>
      <c r="S1882" s="73"/>
      <c r="T1882" s="73"/>
      <c r="U1882" s="73"/>
      <c r="V1882" s="73"/>
      <c r="W1882" s="73"/>
      <c r="X1882" s="73"/>
    </row>
    <row r="1883" spans="1:24" s="68" customFormat="1" x14ac:dyDescent="0.25">
      <c r="A1883" s="71"/>
      <c r="B1883" s="66"/>
      <c r="C1883" s="67"/>
      <c r="D1883" s="66"/>
      <c r="E1883" s="66"/>
      <c r="F1883" s="66"/>
      <c r="I1883" s="69"/>
      <c r="J1883" s="69"/>
      <c r="K1883" s="69"/>
      <c r="L1883" s="70"/>
      <c r="M1883" s="69"/>
      <c r="N1883" s="69"/>
      <c r="Q1883" s="73"/>
      <c r="R1883" s="73"/>
      <c r="S1883" s="73"/>
      <c r="T1883" s="73"/>
      <c r="U1883" s="73"/>
      <c r="V1883" s="73"/>
      <c r="W1883" s="73"/>
      <c r="X1883" s="73"/>
    </row>
    <row r="1884" spans="1:24" s="68" customFormat="1" x14ac:dyDescent="0.25">
      <c r="A1884" s="71"/>
      <c r="B1884" s="66"/>
      <c r="C1884" s="67"/>
      <c r="D1884" s="66"/>
      <c r="E1884" s="66"/>
      <c r="F1884" s="66"/>
      <c r="I1884" s="69"/>
      <c r="J1884" s="69"/>
      <c r="K1884" s="69"/>
      <c r="L1884" s="70"/>
      <c r="M1884" s="69"/>
      <c r="N1884" s="69"/>
      <c r="Q1884" s="73"/>
      <c r="R1884" s="73"/>
      <c r="S1884" s="73"/>
      <c r="T1884" s="73"/>
      <c r="U1884" s="73"/>
      <c r="V1884" s="73"/>
      <c r="W1884" s="73"/>
      <c r="X1884" s="73"/>
    </row>
    <row r="1885" spans="1:24" s="68" customFormat="1" x14ac:dyDescent="0.25">
      <c r="A1885" s="71"/>
      <c r="B1885" s="66"/>
      <c r="C1885" s="67"/>
      <c r="D1885" s="66"/>
      <c r="E1885" s="66"/>
      <c r="F1885" s="66"/>
      <c r="I1885" s="69"/>
      <c r="J1885" s="69"/>
      <c r="K1885" s="69"/>
      <c r="L1885" s="70"/>
      <c r="M1885" s="69"/>
      <c r="N1885" s="69"/>
      <c r="Q1885" s="73"/>
      <c r="R1885" s="73"/>
      <c r="S1885" s="73"/>
      <c r="T1885" s="73"/>
      <c r="U1885" s="73"/>
      <c r="V1885" s="73"/>
      <c r="W1885" s="73"/>
      <c r="X1885" s="73"/>
    </row>
    <row r="1886" spans="1:24" s="68" customFormat="1" x14ac:dyDescent="0.25">
      <c r="A1886" s="71"/>
      <c r="B1886" s="66"/>
      <c r="C1886" s="67"/>
      <c r="D1886" s="66"/>
      <c r="E1886" s="66"/>
      <c r="F1886" s="66"/>
      <c r="I1886" s="69"/>
      <c r="J1886" s="69"/>
      <c r="K1886" s="69"/>
      <c r="L1886" s="70"/>
      <c r="M1886" s="69"/>
      <c r="N1886" s="69"/>
      <c r="Q1886" s="73"/>
      <c r="R1886" s="73"/>
      <c r="S1886" s="73"/>
      <c r="T1886" s="73"/>
      <c r="U1886" s="73"/>
      <c r="V1886" s="73"/>
      <c r="W1886" s="73"/>
      <c r="X1886" s="73"/>
    </row>
    <row r="1887" spans="1:24" s="68" customFormat="1" x14ac:dyDescent="0.25">
      <c r="A1887" s="71"/>
      <c r="B1887" s="66"/>
      <c r="C1887" s="67"/>
      <c r="D1887" s="66"/>
      <c r="E1887" s="66"/>
      <c r="F1887" s="66"/>
      <c r="I1887" s="69"/>
      <c r="J1887" s="69"/>
      <c r="K1887" s="69"/>
      <c r="L1887" s="70"/>
      <c r="M1887" s="69"/>
      <c r="N1887" s="69"/>
      <c r="Q1887" s="73"/>
      <c r="R1887" s="73"/>
      <c r="S1887" s="73"/>
      <c r="T1887" s="73"/>
      <c r="U1887" s="73"/>
      <c r="V1887" s="73"/>
      <c r="W1887" s="73"/>
      <c r="X1887" s="73"/>
    </row>
    <row r="1888" spans="1:24" s="68" customFormat="1" x14ac:dyDescent="0.25">
      <c r="A1888" s="71"/>
      <c r="B1888" s="66"/>
      <c r="C1888" s="67"/>
      <c r="D1888" s="66"/>
      <c r="E1888" s="66"/>
      <c r="F1888" s="66"/>
      <c r="I1888" s="69"/>
      <c r="J1888" s="69"/>
      <c r="K1888" s="69"/>
      <c r="L1888" s="70"/>
      <c r="M1888" s="69"/>
      <c r="N1888" s="69"/>
      <c r="Q1888" s="73"/>
      <c r="R1888" s="73"/>
      <c r="S1888" s="73"/>
      <c r="T1888" s="73"/>
      <c r="U1888" s="73"/>
      <c r="V1888" s="73"/>
      <c r="W1888" s="73"/>
      <c r="X1888" s="73"/>
    </row>
    <row r="1889" spans="1:24" s="68" customFormat="1" x14ac:dyDescent="0.25">
      <c r="A1889" s="71"/>
      <c r="B1889" s="66"/>
      <c r="C1889" s="67"/>
      <c r="D1889" s="66"/>
      <c r="E1889" s="66"/>
      <c r="F1889" s="66"/>
      <c r="I1889" s="69"/>
      <c r="J1889" s="69"/>
      <c r="K1889" s="69"/>
      <c r="L1889" s="70"/>
      <c r="M1889" s="69"/>
      <c r="N1889" s="69"/>
      <c r="Q1889" s="73"/>
      <c r="R1889" s="73"/>
      <c r="S1889" s="73"/>
      <c r="T1889" s="73"/>
      <c r="U1889" s="73"/>
      <c r="V1889" s="73"/>
      <c r="W1889" s="73"/>
      <c r="X1889" s="73"/>
    </row>
    <row r="1890" spans="1:24" s="68" customFormat="1" x14ac:dyDescent="0.25">
      <c r="A1890" s="71"/>
      <c r="B1890" s="66"/>
      <c r="C1890" s="67"/>
      <c r="D1890" s="66"/>
      <c r="E1890" s="66"/>
      <c r="F1890" s="66"/>
      <c r="I1890" s="69"/>
      <c r="J1890" s="69"/>
      <c r="K1890" s="69"/>
      <c r="L1890" s="70"/>
      <c r="M1890" s="69"/>
      <c r="N1890" s="69"/>
      <c r="Q1890" s="73"/>
      <c r="R1890" s="73"/>
      <c r="S1890" s="73"/>
      <c r="T1890" s="73"/>
      <c r="U1890" s="73"/>
      <c r="V1890" s="73"/>
      <c r="W1890" s="73"/>
      <c r="X1890" s="73"/>
    </row>
    <row r="1891" spans="1:24" s="68" customFormat="1" x14ac:dyDescent="0.25">
      <c r="A1891" s="71"/>
      <c r="B1891" s="66"/>
      <c r="C1891" s="67"/>
      <c r="D1891" s="66"/>
      <c r="E1891" s="66"/>
      <c r="F1891" s="66"/>
      <c r="I1891" s="69"/>
      <c r="J1891" s="69"/>
      <c r="K1891" s="69"/>
      <c r="L1891" s="70"/>
      <c r="M1891" s="69"/>
      <c r="N1891" s="69"/>
      <c r="Q1891" s="73"/>
      <c r="R1891" s="73"/>
      <c r="S1891" s="73"/>
      <c r="T1891" s="73"/>
      <c r="U1891" s="73"/>
      <c r="V1891" s="73"/>
      <c r="W1891" s="73"/>
      <c r="X1891" s="73"/>
    </row>
    <row r="1892" spans="1:24" s="68" customFormat="1" x14ac:dyDescent="0.25">
      <c r="A1892" s="71"/>
      <c r="B1892" s="66"/>
      <c r="C1892" s="67"/>
      <c r="D1892" s="66"/>
      <c r="E1892" s="66"/>
      <c r="F1892" s="66"/>
      <c r="I1892" s="69"/>
      <c r="J1892" s="69"/>
      <c r="K1892" s="69"/>
      <c r="L1892" s="70"/>
      <c r="M1892" s="69"/>
      <c r="N1892" s="69"/>
      <c r="Q1892" s="73"/>
      <c r="R1892" s="73"/>
      <c r="S1892" s="73"/>
      <c r="T1892" s="73"/>
      <c r="U1892" s="73"/>
      <c r="V1892" s="73"/>
      <c r="W1892" s="73"/>
      <c r="X1892" s="73"/>
    </row>
    <row r="1893" spans="1:24" s="68" customFormat="1" x14ac:dyDescent="0.25">
      <c r="A1893" s="71"/>
      <c r="B1893" s="66"/>
      <c r="C1893" s="67"/>
      <c r="D1893" s="66"/>
      <c r="E1893" s="66"/>
      <c r="F1893" s="66"/>
      <c r="I1893" s="69"/>
      <c r="J1893" s="69"/>
      <c r="K1893" s="69"/>
      <c r="L1893" s="70"/>
      <c r="M1893" s="69"/>
      <c r="N1893" s="69"/>
      <c r="Q1893" s="73"/>
      <c r="R1893" s="73"/>
      <c r="S1893" s="73"/>
      <c r="T1893" s="73"/>
      <c r="U1893" s="73"/>
      <c r="V1893" s="73"/>
      <c r="W1893" s="73"/>
      <c r="X1893" s="73"/>
    </row>
    <row r="1894" spans="1:24" s="68" customFormat="1" x14ac:dyDescent="0.25">
      <c r="A1894" s="71"/>
      <c r="B1894" s="66"/>
      <c r="C1894" s="67"/>
      <c r="D1894" s="66"/>
      <c r="E1894" s="66"/>
      <c r="F1894" s="66"/>
      <c r="I1894" s="69"/>
      <c r="J1894" s="69"/>
      <c r="K1894" s="69"/>
      <c r="L1894" s="70"/>
      <c r="M1894" s="69"/>
      <c r="N1894" s="69"/>
      <c r="Q1894" s="73"/>
      <c r="R1894" s="73"/>
      <c r="S1894" s="73"/>
      <c r="T1894" s="73"/>
      <c r="U1894" s="73"/>
      <c r="V1894" s="73"/>
      <c r="W1894" s="73"/>
      <c r="X1894" s="73"/>
    </row>
    <row r="1895" spans="1:24" s="68" customFormat="1" x14ac:dyDescent="0.25">
      <c r="A1895" s="71"/>
      <c r="B1895" s="66"/>
      <c r="C1895" s="67"/>
      <c r="D1895" s="66"/>
      <c r="E1895" s="66"/>
      <c r="F1895" s="66"/>
      <c r="I1895" s="69"/>
      <c r="J1895" s="69"/>
      <c r="K1895" s="69"/>
      <c r="L1895" s="70"/>
      <c r="M1895" s="69"/>
      <c r="N1895" s="69"/>
      <c r="Q1895" s="73"/>
      <c r="R1895" s="73"/>
      <c r="S1895" s="73"/>
      <c r="T1895" s="73"/>
      <c r="U1895" s="73"/>
      <c r="V1895" s="73"/>
      <c r="W1895" s="73"/>
      <c r="X1895" s="73"/>
    </row>
    <row r="1896" spans="1:24" s="68" customFormat="1" x14ac:dyDescent="0.25">
      <c r="A1896" s="71"/>
      <c r="B1896" s="66"/>
      <c r="C1896" s="67"/>
      <c r="D1896" s="66"/>
      <c r="E1896" s="66"/>
      <c r="F1896" s="66"/>
      <c r="I1896" s="69"/>
      <c r="J1896" s="69"/>
      <c r="K1896" s="69"/>
      <c r="L1896" s="70"/>
      <c r="M1896" s="69"/>
      <c r="N1896" s="69"/>
      <c r="Q1896" s="73"/>
      <c r="R1896" s="73"/>
      <c r="S1896" s="73"/>
      <c r="T1896" s="73"/>
      <c r="U1896" s="73"/>
      <c r="V1896" s="73"/>
      <c r="W1896" s="73"/>
      <c r="X1896" s="73"/>
    </row>
    <row r="1897" spans="1:24" s="68" customFormat="1" x14ac:dyDescent="0.25">
      <c r="A1897" s="71"/>
      <c r="B1897" s="66"/>
      <c r="C1897" s="67"/>
      <c r="D1897" s="66"/>
      <c r="E1897" s="66"/>
      <c r="F1897" s="66"/>
      <c r="I1897" s="69"/>
      <c r="J1897" s="69"/>
      <c r="K1897" s="69"/>
      <c r="L1897" s="70"/>
      <c r="M1897" s="69"/>
      <c r="N1897" s="69"/>
      <c r="Q1897" s="73"/>
      <c r="R1897" s="73"/>
      <c r="S1897" s="73"/>
      <c r="T1897" s="73"/>
      <c r="U1897" s="73"/>
      <c r="V1897" s="73"/>
      <c r="W1897" s="73"/>
      <c r="X1897" s="73"/>
    </row>
    <row r="1898" spans="1:24" s="68" customFormat="1" x14ac:dyDescent="0.25">
      <c r="A1898" s="71"/>
      <c r="B1898" s="66"/>
      <c r="C1898" s="67"/>
      <c r="D1898" s="66"/>
      <c r="E1898" s="66"/>
      <c r="F1898" s="66"/>
      <c r="I1898" s="69"/>
      <c r="J1898" s="69"/>
      <c r="K1898" s="69"/>
      <c r="L1898" s="70"/>
      <c r="M1898" s="69"/>
      <c r="N1898" s="69"/>
      <c r="Q1898" s="73"/>
      <c r="R1898" s="73"/>
      <c r="S1898" s="73"/>
      <c r="T1898" s="73"/>
      <c r="U1898" s="73"/>
      <c r="V1898" s="73"/>
      <c r="W1898" s="73"/>
      <c r="X1898" s="73"/>
    </row>
    <row r="1899" spans="1:24" s="68" customFormat="1" x14ac:dyDescent="0.25">
      <c r="A1899" s="71"/>
      <c r="B1899" s="66"/>
      <c r="C1899" s="67"/>
      <c r="D1899" s="66"/>
      <c r="E1899" s="66"/>
      <c r="F1899" s="66"/>
      <c r="I1899" s="69"/>
      <c r="J1899" s="69"/>
      <c r="K1899" s="69"/>
      <c r="L1899" s="70"/>
      <c r="M1899" s="69"/>
      <c r="N1899" s="69"/>
      <c r="Q1899" s="73"/>
      <c r="R1899" s="73"/>
      <c r="S1899" s="73"/>
      <c r="T1899" s="73"/>
      <c r="U1899" s="73"/>
      <c r="V1899" s="73"/>
      <c r="W1899" s="73"/>
      <c r="X1899" s="73"/>
    </row>
    <row r="1900" spans="1:24" s="68" customFormat="1" x14ac:dyDescent="0.25">
      <c r="A1900" s="71"/>
      <c r="B1900" s="66"/>
      <c r="C1900" s="67"/>
      <c r="D1900" s="66"/>
      <c r="E1900" s="66"/>
      <c r="F1900" s="66"/>
      <c r="I1900" s="69"/>
      <c r="J1900" s="69"/>
      <c r="K1900" s="69"/>
      <c r="L1900" s="70"/>
      <c r="M1900" s="69"/>
      <c r="N1900" s="69"/>
      <c r="Q1900" s="73"/>
      <c r="R1900" s="73"/>
      <c r="S1900" s="73"/>
      <c r="T1900" s="73"/>
      <c r="U1900" s="73"/>
      <c r="V1900" s="73"/>
      <c r="W1900" s="73"/>
      <c r="X1900" s="73"/>
    </row>
    <row r="1901" spans="1:24" s="68" customFormat="1" x14ac:dyDescent="0.25">
      <c r="A1901" s="71"/>
      <c r="B1901" s="66"/>
      <c r="C1901" s="67"/>
      <c r="D1901" s="66"/>
      <c r="E1901" s="66"/>
      <c r="F1901" s="66"/>
      <c r="I1901" s="69"/>
      <c r="J1901" s="69"/>
      <c r="K1901" s="69"/>
      <c r="L1901" s="70"/>
      <c r="M1901" s="69"/>
      <c r="N1901" s="69"/>
      <c r="Q1901" s="73"/>
      <c r="R1901" s="73"/>
      <c r="S1901" s="73"/>
      <c r="T1901" s="73"/>
      <c r="U1901" s="73"/>
      <c r="V1901" s="73"/>
      <c r="W1901" s="73"/>
      <c r="X1901" s="73"/>
    </row>
    <row r="1902" spans="1:24" s="68" customFormat="1" x14ac:dyDescent="0.25">
      <c r="A1902" s="71"/>
      <c r="B1902" s="66"/>
      <c r="C1902" s="67"/>
      <c r="D1902" s="66"/>
      <c r="E1902" s="66"/>
      <c r="F1902" s="66"/>
      <c r="I1902" s="69"/>
      <c r="J1902" s="69"/>
      <c r="K1902" s="69"/>
      <c r="L1902" s="70"/>
      <c r="M1902" s="69"/>
      <c r="N1902" s="69"/>
      <c r="Q1902" s="73"/>
      <c r="R1902" s="73"/>
      <c r="S1902" s="73"/>
      <c r="T1902" s="73"/>
      <c r="U1902" s="73"/>
      <c r="V1902" s="73"/>
      <c r="W1902" s="73"/>
      <c r="X1902" s="73"/>
    </row>
    <row r="1903" spans="1:24" s="68" customFormat="1" x14ac:dyDescent="0.25">
      <c r="A1903" s="71"/>
      <c r="B1903" s="66"/>
      <c r="C1903" s="67"/>
      <c r="D1903" s="66"/>
      <c r="E1903" s="66"/>
      <c r="F1903" s="66"/>
      <c r="I1903" s="69"/>
      <c r="J1903" s="69"/>
      <c r="K1903" s="69"/>
      <c r="L1903" s="70"/>
      <c r="M1903" s="69"/>
      <c r="N1903" s="69"/>
      <c r="Q1903" s="73"/>
      <c r="R1903" s="73"/>
      <c r="S1903" s="73"/>
      <c r="T1903" s="73"/>
      <c r="U1903" s="73"/>
      <c r="V1903" s="73"/>
      <c r="W1903" s="73"/>
      <c r="X1903" s="73"/>
    </row>
    <row r="1904" spans="1:24" s="68" customFormat="1" x14ac:dyDescent="0.25">
      <c r="A1904" s="71"/>
      <c r="B1904" s="66"/>
      <c r="C1904" s="67"/>
      <c r="D1904" s="66"/>
      <c r="E1904" s="66"/>
      <c r="F1904" s="66"/>
      <c r="I1904" s="69"/>
      <c r="J1904" s="69"/>
      <c r="K1904" s="69"/>
      <c r="L1904" s="70"/>
      <c r="M1904" s="69"/>
      <c r="N1904" s="69"/>
      <c r="Q1904" s="73"/>
      <c r="R1904" s="73"/>
      <c r="S1904" s="73"/>
      <c r="T1904" s="73"/>
      <c r="U1904" s="73"/>
      <c r="V1904" s="73"/>
      <c r="W1904" s="73"/>
      <c r="X1904" s="73"/>
    </row>
    <row r="1905" spans="1:24" s="68" customFormat="1" x14ac:dyDescent="0.25">
      <c r="A1905" s="71"/>
      <c r="B1905" s="66"/>
      <c r="C1905" s="67"/>
      <c r="D1905" s="66"/>
      <c r="E1905" s="66"/>
      <c r="F1905" s="66"/>
      <c r="I1905" s="69"/>
      <c r="J1905" s="69"/>
      <c r="K1905" s="69"/>
      <c r="L1905" s="70"/>
      <c r="M1905" s="69"/>
      <c r="N1905" s="69"/>
      <c r="Q1905" s="73"/>
      <c r="R1905" s="73"/>
      <c r="S1905" s="73"/>
      <c r="T1905" s="73"/>
      <c r="U1905" s="73"/>
      <c r="V1905" s="73"/>
      <c r="W1905" s="73"/>
      <c r="X1905" s="73"/>
    </row>
    <row r="1906" spans="1:24" s="68" customFormat="1" x14ac:dyDescent="0.25">
      <c r="A1906" s="71"/>
      <c r="B1906" s="66"/>
      <c r="C1906" s="67"/>
      <c r="D1906" s="66"/>
      <c r="E1906" s="66"/>
      <c r="F1906" s="66"/>
      <c r="I1906" s="69"/>
      <c r="J1906" s="69"/>
      <c r="K1906" s="69"/>
      <c r="L1906" s="70"/>
      <c r="M1906" s="69"/>
      <c r="N1906" s="69"/>
      <c r="Q1906" s="73"/>
      <c r="R1906" s="73"/>
      <c r="S1906" s="73"/>
      <c r="T1906" s="73"/>
      <c r="U1906" s="73"/>
      <c r="V1906" s="73"/>
      <c r="W1906" s="73"/>
      <c r="X1906" s="73"/>
    </row>
    <row r="1907" spans="1:24" s="68" customFormat="1" x14ac:dyDescent="0.25">
      <c r="A1907" s="71"/>
      <c r="B1907" s="66"/>
      <c r="C1907" s="67"/>
      <c r="D1907" s="66"/>
      <c r="E1907" s="66"/>
      <c r="F1907" s="66"/>
      <c r="I1907" s="69"/>
      <c r="J1907" s="69"/>
      <c r="K1907" s="69"/>
      <c r="L1907" s="70"/>
      <c r="M1907" s="69"/>
      <c r="N1907" s="69"/>
      <c r="Q1907" s="73"/>
      <c r="R1907" s="73"/>
      <c r="S1907" s="73"/>
      <c r="T1907" s="73"/>
      <c r="U1907" s="73"/>
      <c r="V1907" s="73"/>
      <c r="W1907" s="73"/>
      <c r="X1907" s="73"/>
    </row>
    <row r="1908" spans="1:24" s="68" customFormat="1" x14ac:dyDescent="0.25">
      <c r="A1908" s="71"/>
      <c r="B1908" s="66"/>
      <c r="C1908" s="67"/>
      <c r="D1908" s="66"/>
      <c r="E1908" s="66"/>
      <c r="F1908" s="66"/>
      <c r="I1908" s="69"/>
      <c r="J1908" s="69"/>
      <c r="K1908" s="69"/>
      <c r="L1908" s="70"/>
      <c r="M1908" s="69"/>
      <c r="N1908" s="69"/>
      <c r="Q1908" s="73"/>
      <c r="R1908" s="73"/>
      <c r="S1908" s="73"/>
      <c r="T1908" s="73"/>
      <c r="U1908" s="73"/>
      <c r="V1908" s="73"/>
      <c r="W1908" s="73"/>
      <c r="X1908" s="73"/>
    </row>
    <row r="1909" spans="1:24" s="68" customFormat="1" x14ac:dyDescent="0.25">
      <c r="A1909" s="71"/>
      <c r="B1909" s="66"/>
      <c r="C1909" s="67"/>
      <c r="D1909" s="66"/>
      <c r="E1909" s="66"/>
      <c r="F1909" s="66"/>
      <c r="I1909" s="69"/>
      <c r="J1909" s="69"/>
      <c r="K1909" s="69"/>
      <c r="L1909" s="70"/>
      <c r="M1909" s="69"/>
      <c r="N1909" s="69"/>
      <c r="Q1909" s="73"/>
      <c r="R1909" s="73"/>
      <c r="S1909" s="73"/>
      <c r="T1909" s="73"/>
      <c r="U1909" s="73"/>
      <c r="V1909" s="73"/>
      <c r="W1909" s="73"/>
      <c r="X1909" s="73"/>
    </row>
    <row r="1910" spans="1:24" s="68" customFormat="1" x14ac:dyDescent="0.25">
      <c r="A1910" s="71"/>
      <c r="B1910" s="66"/>
      <c r="C1910" s="67"/>
      <c r="D1910" s="66"/>
      <c r="E1910" s="66"/>
      <c r="F1910" s="66"/>
      <c r="I1910" s="69"/>
      <c r="J1910" s="69"/>
      <c r="K1910" s="69"/>
      <c r="L1910" s="70"/>
      <c r="M1910" s="69"/>
      <c r="N1910" s="69"/>
      <c r="Q1910" s="73"/>
      <c r="R1910" s="73"/>
      <c r="S1910" s="73"/>
      <c r="T1910" s="73"/>
      <c r="U1910" s="73"/>
      <c r="V1910" s="73"/>
      <c r="W1910" s="73"/>
      <c r="X1910" s="73"/>
    </row>
    <row r="1911" spans="1:24" s="68" customFormat="1" x14ac:dyDescent="0.25">
      <c r="A1911" s="71"/>
      <c r="B1911" s="66"/>
      <c r="C1911" s="67"/>
      <c r="D1911" s="66"/>
      <c r="E1911" s="66"/>
      <c r="F1911" s="66"/>
      <c r="I1911" s="69"/>
      <c r="J1911" s="69"/>
      <c r="K1911" s="69"/>
      <c r="L1911" s="70"/>
      <c r="M1911" s="69"/>
      <c r="N1911" s="69"/>
      <c r="Q1911" s="73"/>
      <c r="R1911" s="73"/>
      <c r="S1911" s="73"/>
      <c r="T1911" s="73"/>
      <c r="U1911" s="73"/>
      <c r="V1911" s="73"/>
      <c r="W1911" s="73"/>
      <c r="X1911" s="73"/>
    </row>
    <row r="1912" spans="1:24" s="68" customFormat="1" x14ac:dyDescent="0.25">
      <c r="A1912" s="71"/>
      <c r="B1912" s="66"/>
      <c r="C1912" s="67"/>
      <c r="D1912" s="66"/>
      <c r="E1912" s="66"/>
      <c r="F1912" s="66"/>
      <c r="I1912" s="69"/>
      <c r="J1912" s="69"/>
      <c r="K1912" s="69"/>
      <c r="L1912" s="70"/>
      <c r="M1912" s="69"/>
      <c r="N1912" s="69"/>
      <c r="Q1912" s="73"/>
      <c r="R1912" s="73"/>
      <c r="S1912" s="73"/>
      <c r="T1912" s="73"/>
      <c r="U1912" s="73"/>
      <c r="V1912" s="73"/>
      <c r="W1912" s="73"/>
      <c r="X1912" s="73"/>
    </row>
    <row r="1913" spans="1:24" s="68" customFormat="1" x14ac:dyDescent="0.25">
      <c r="A1913" s="71"/>
      <c r="B1913" s="66"/>
      <c r="C1913" s="67"/>
      <c r="D1913" s="66"/>
      <c r="E1913" s="66"/>
      <c r="F1913" s="66"/>
      <c r="I1913" s="69"/>
      <c r="J1913" s="69"/>
      <c r="K1913" s="69"/>
      <c r="L1913" s="70"/>
      <c r="M1913" s="69"/>
      <c r="N1913" s="69"/>
      <c r="Q1913" s="73"/>
      <c r="R1913" s="73"/>
      <c r="S1913" s="73"/>
      <c r="T1913" s="73"/>
      <c r="U1913" s="73"/>
      <c r="V1913" s="73"/>
      <c r="W1913" s="73"/>
      <c r="X1913" s="73"/>
    </row>
    <row r="1914" spans="1:24" s="68" customFormat="1" x14ac:dyDescent="0.25">
      <c r="A1914" s="71"/>
      <c r="B1914" s="66"/>
      <c r="C1914" s="67"/>
      <c r="D1914" s="66"/>
      <c r="E1914" s="66"/>
      <c r="F1914" s="66"/>
      <c r="I1914" s="69"/>
      <c r="J1914" s="69"/>
      <c r="K1914" s="69"/>
      <c r="L1914" s="70"/>
      <c r="M1914" s="69"/>
      <c r="N1914" s="69"/>
      <c r="Q1914" s="73"/>
      <c r="R1914" s="73"/>
      <c r="S1914" s="73"/>
      <c r="T1914" s="73"/>
      <c r="U1914" s="73"/>
      <c r="V1914" s="73"/>
      <c r="W1914" s="73"/>
      <c r="X1914" s="73"/>
    </row>
    <row r="1915" spans="1:24" s="68" customFormat="1" x14ac:dyDescent="0.25">
      <c r="A1915" s="71"/>
      <c r="B1915" s="66"/>
      <c r="C1915" s="67"/>
      <c r="D1915" s="66"/>
      <c r="E1915" s="66"/>
      <c r="F1915" s="66"/>
      <c r="I1915" s="69"/>
      <c r="J1915" s="69"/>
      <c r="K1915" s="69"/>
      <c r="L1915" s="70"/>
      <c r="M1915" s="69"/>
      <c r="N1915" s="69"/>
      <c r="Q1915" s="73"/>
      <c r="R1915" s="73"/>
      <c r="S1915" s="73"/>
      <c r="T1915" s="73"/>
      <c r="U1915" s="73"/>
      <c r="V1915" s="73"/>
      <c r="W1915" s="73"/>
      <c r="X1915" s="73"/>
    </row>
    <row r="1916" spans="1:24" s="68" customFormat="1" x14ac:dyDescent="0.25">
      <c r="A1916" s="71"/>
      <c r="B1916" s="66"/>
      <c r="C1916" s="67"/>
      <c r="D1916" s="66"/>
      <c r="E1916" s="66"/>
      <c r="F1916" s="66"/>
      <c r="I1916" s="69"/>
      <c r="J1916" s="69"/>
      <c r="K1916" s="69"/>
      <c r="L1916" s="70"/>
      <c r="M1916" s="69"/>
      <c r="N1916" s="69"/>
      <c r="Q1916" s="73"/>
      <c r="R1916" s="73"/>
      <c r="S1916" s="73"/>
      <c r="T1916" s="73"/>
      <c r="U1916" s="73"/>
      <c r="V1916" s="73"/>
      <c r="W1916" s="73"/>
      <c r="X1916" s="73"/>
    </row>
    <row r="1917" spans="1:24" s="68" customFormat="1" x14ac:dyDescent="0.25">
      <c r="A1917" s="71"/>
      <c r="B1917" s="66"/>
      <c r="C1917" s="67"/>
      <c r="D1917" s="66"/>
      <c r="E1917" s="66"/>
      <c r="F1917" s="66"/>
      <c r="I1917" s="69"/>
      <c r="J1917" s="69"/>
      <c r="K1917" s="69"/>
      <c r="L1917" s="70"/>
      <c r="M1917" s="69"/>
      <c r="N1917" s="69"/>
      <c r="Q1917" s="73"/>
      <c r="R1917" s="73"/>
      <c r="S1917" s="73"/>
      <c r="T1917" s="73"/>
      <c r="U1917" s="73"/>
      <c r="V1917" s="73"/>
      <c r="W1917" s="73"/>
      <c r="X1917" s="73"/>
    </row>
    <row r="1918" spans="1:24" s="68" customFormat="1" x14ac:dyDescent="0.25">
      <c r="A1918" s="71"/>
      <c r="B1918" s="66"/>
      <c r="C1918" s="67"/>
      <c r="D1918" s="66"/>
      <c r="E1918" s="66"/>
      <c r="F1918" s="66"/>
      <c r="I1918" s="69"/>
      <c r="J1918" s="69"/>
      <c r="K1918" s="69"/>
      <c r="L1918" s="70"/>
      <c r="M1918" s="69"/>
      <c r="N1918" s="69"/>
      <c r="Q1918" s="73"/>
      <c r="R1918" s="73"/>
      <c r="S1918" s="73"/>
      <c r="T1918" s="73"/>
      <c r="U1918" s="73"/>
      <c r="V1918" s="73"/>
      <c r="W1918" s="73"/>
      <c r="X1918" s="73"/>
    </row>
    <row r="1919" spans="1:24" s="68" customFormat="1" x14ac:dyDescent="0.25">
      <c r="A1919" s="71"/>
      <c r="B1919" s="66"/>
      <c r="C1919" s="67"/>
      <c r="D1919" s="66"/>
      <c r="E1919" s="66"/>
      <c r="F1919" s="66"/>
      <c r="I1919" s="69"/>
      <c r="J1919" s="69"/>
      <c r="K1919" s="69"/>
      <c r="L1919" s="70"/>
      <c r="M1919" s="69"/>
      <c r="N1919" s="69"/>
      <c r="Q1919" s="73"/>
      <c r="R1919" s="73"/>
      <c r="S1919" s="73"/>
      <c r="T1919" s="73"/>
      <c r="U1919" s="73"/>
      <c r="V1919" s="73"/>
      <c r="W1919" s="73"/>
      <c r="X1919" s="73"/>
    </row>
    <row r="1920" spans="1:24" s="68" customFormat="1" x14ac:dyDescent="0.25">
      <c r="A1920" s="71"/>
      <c r="B1920" s="66"/>
      <c r="C1920" s="67"/>
      <c r="D1920" s="66"/>
      <c r="E1920" s="66"/>
      <c r="F1920" s="66"/>
      <c r="I1920" s="69"/>
      <c r="J1920" s="69"/>
      <c r="K1920" s="69"/>
      <c r="L1920" s="70"/>
      <c r="M1920" s="69"/>
      <c r="N1920" s="69"/>
      <c r="Q1920" s="73"/>
      <c r="R1920" s="73"/>
      <c r="S1920" s="73"/>
      <c r="T1920" s="73"/>
      <c r="U1920" s="73"/>
      <c r="V1920" s="73"/>
      <c r="W1920" s="73"/>
      <c r="X1920" s="73"/>
    </row>
    <row r="1921" spans="1:24" s="68" customFormat="1" x14ac:dyDescent="0.25">
      <c r="A1921" s="71"/>
      <c r="B1921" s="66"/>
      <c r="C1921" s="67"/>
      <c r="D1921" s="66"/>
      <c r="E1921" s="66"/>
      <c r="F1921" s="66"/>
      <c r="I1921" s="69"/>
      <c r="J1921" s="69"/>
      <c r="K1921" s="69"/>
      <c r="L1921" s="70"/>
      <c r="M1921" s="69"/>
      <c r="N1921" s="69"/>
      <c r="Q1921" s="73"/>
      <c r="R1921" s="73"/>
      <c r="S1921" s="73"/>
      <c r="T1921" s="73"/>
      <c r="U1921" s="73"/>
      <c r="V1921" s="73"/>
      <c r="W1921" s="73"/>
      <c r="X1921" s="73"/>
    </row>
    <row r="1922" spans="1:24" s="68" customFormat="1" x14ac:dyDescent="0.25">
      <c r="A1922" s="71"/>
      <c r="B1922" s="66"/>
      <c r="C1922" s="67"/>
      <c r="D1922" s="66"/>
      <c r="E1922" s="66"/>
      <c r="F1922" s="66"/>
      <c r="I1922" s="69"/>
      <c r="J1922" s="69"/>
      <c r="K1922" s="69"/>
      <c r="L1922" s="70"/>
      <c r="M1922" s="69"/>
      <c r="N1922" s="69"/>
      <c r="Q1922" s="73"/>
      <c r="R1922" s="73"/>
      <c r="S1922" s="73"/>
      <c r="T1922" s="73"/>
      <c r="U1922" s="73"/>
      <c r="V1922" s="73"/>
      <c r="W1922" s="73"/>
      <c r="X1922" s="73"/>
    </row>
    <row r="1923" spans="1:24" s="68" customFormat="1" x14ac:dyDescent="0.25">
      <c r="A1923" s="71"/>
      <c r="B1923" s="66"/>
      <c r="C1923" s="67"/>
      <c r="D1923" s="66"/>
      <c r="E1923" s="66"/>
      <c r="F1923" s="66"/>
      <c r="I1923" s="69"/>
      <c r="J1923" s="69"/>
      <c r="K1923" s="69"/>
      <c r="L1923" s="70"/>
      <c r="M1923" s="69"/>
      <c r="N1923" s="69"/>
      <c r="Q1923" s="73"/>
      <c r="R1923" s="73"/>
      <c r="S1923" s="73"/>
      <c r="T1923" s="73"/>
      <c r="U1923" s="73"/>
      <c r="V1923" s="73"/>
      <c r="W1923" s="73"/>
      <c r="X1923" s="73"/>
    </row>
    <row r="1924" spans="1:24" s="68" customFormat="1" x14ac:dyDescent="0.25">
      <c r="A1924" s="71"/>
      <c r="B1924" s="66"/>
      <c r="C1924" s="67"/>
      <c r="D1924" s="66"/>
      <c r="E1924" s="66"/>
      <c r="F1924" s="66"/>
      <c r="I1924" s="69"/>
      <c r="J1924" s="69"/>
      <c r="K1924" s="69"/>
      <c r="L1924" s="70"/>
      <c r="M1924" s="69"/>
      <c r="N1924" s="69"/>
      <c r="Q1924" s="73"/>
      <c r="R1924" s="73"/>
      <c r="S1924" s="73"/>
      <c r="T1924" s="73"/>
      <c r="U1924" s="73"/>
      <c r="V1924" s="73"/>
      <c r="W1924" s="73"/>
      <c r="X1924" s="73"/>
    </row>
    <row r="1925" spans="1:24" s="68" customFormat="1" x14ac:dyDescent="0.25">
      <c r="A1925" s="71"/>
      <c r="B1925" s="66"/>
      <c r="C1925" s="67"/>
      <c r="D1925" s="66"/>
      <c r="E1925" s="66"/>
      <c r="F1925" s="66"/>
      <c r="I1925" s="69"/>
      <c r="J1925" s="69"/>
      <c r="K1925" s="69"/>
      <c r="L1925" s="70"/>
      <c r="M1925" s="69"/>
      <c r="N1925" s="69"/>
      <c r="Q1925" s="73"/>
      <c r="R1925" s="73"/>
      <c r="S1925" s="73"/>
      <c r="T1925" s="73"/>
      <c r="U1925" s="73"/>
      <c r="V1925" s="73"/>
      <c r="W1925" s="73"/>
      <c r="X1925" s="73"/>
    </row>
    <row r="1926" spans="1:24" s="68" customFormat="1" x14ac:dyDescent="0.25">
      <c r="A1926" s="71"/>
      <c r="B1926" s="66"/>
      <c r="C1926" s="67"/>
      <c r="D1926" s="66"/>
      <c r="E1926" s="66"/>
      <c r="F1926" s="66"/>
      <c r="I1926" s="69"/>
      <c r="J1926" s="69"/>
      <c r="K1926" s="69"/>
      <c r="L1926" s="70"/>
      <c r="M1926" s="69"/>
      <c r="N1926" s="69"/>
      <c r="Q1926" s="73"/>
      <c r="R1926" s="73"/>
      <c r="S1926" s="73"/>
      <c r="T1926" s="73"/>
      <c r="U1926" s="73"/>
      <c r="V1926" s="73"/>
      <c r="W1926" s="73"/>
      <c r="X1926" s="73"/>
    </row>
    <row r="1927" spans="1:24" s="68" customFormat="1" x14ac:dyDescent="0.25">
      <c r="A1927" s="71"/>
      <c r="B1927" s="66"/>
      <c r="C1927" s="67"/>
      <c r="D1927" s="66"/>
      <c r="E1927" s="66"/>
      <c r="F1927" s="66"/>
      <c r="I1927" s="69"/>
      <c r="J1927" s="69"/>
      <c r="K1927" s="69"/>
      <c r="L1927" s="70"/>
      <c r="M1927" s="69"/>
      <c r="N1927" s="69"/>
      <c r="Q1927" s="73"/>
      <c r="R1927" s="73"/>
      <c r="S1927" s="73"/>
      <c r="T1927" s="73"/>
      <c r="U1927" s="73"/>
      <c r="V1927" s="73"/>
      <c r="W1927" s="73"/>
      <c r="X1927" s="73"/>
    </row>
    <row r="1928" spans="1:24" s="68" customFormat="1" x14ac:dyDescent="0.25">
      <c r="A1928" s="71"/>
      <c r="B1928" s="66"/>
      <c r="C1928" s="67"/>
      <c r="D1928" s="66"/>
      <c r="E1928" s="66"/>
      <c r="F1928" s="66"/>
      <c r="I1928" s="69"/>
      <c r="J1928" s="69"/>
      <c r="K1928" s="69"/>
      <c r="L1928" s="70"/>
      <c r="M1928" s="69"/>
      <c r="N1928" s="69"/>
      <c r="Q1928" s="73"/>
      <c r="R1928" s="73"/>
      <c r="S1928" s="73"/>
      <c r="T1928" s="73"/>
      <c r="U1928" s="73"/>
      <c r="V1928" s="73"/>
      <c r="W1928" s="73"/>
      <c r="X1928" s="73"/>
    </row>
    <row r="1929" spans="1:24" s="68" customFormat="1" x14ac:dyDescent="0.25">
      <c r="A1929" s="71"/>
      <c r="B1929" s="66"/>
      <c r="C1929" s="67"/>
      <c r="D1929" s="66"/>
      <c r="E1929" s="66"/>
      <c r="F1929" s="66"/>
      <c r="I1929" s="69"/>
      <c r="J1929" s="69"/>
      <c r="K1929" s="69"/>
      <c r="L1929" s="70"/>
      <c r="M1929" s="69"/>
      <c r="N1929" s="69"/>
      <c r="Q1929" s="73"/>
      <c r="R1929" s="73"/>
      <c r="S1929" s="73"/>
      <c r="T1929" s="73"/>
      <c r="U1929" s="73"/>
      <c r="V1929" s="73"/>
      <c r="W1929" s="73"/>
      <c r="X1929" s="73"/>
    </row>
    <row r="1930" spans="1:24" s="68" customFormat="1" x14ac:dyDescent="0.25">
      <c r="A1930" s="71"/>
      <c r="B1930" s="66"/>
      <c r="C1930" s="67"/>
      <c r="D1930" s="66"/>
      <c r="E1930" s="66"/>
      <c r="F1930" s="66"/>
      <c r="I1930" s="69"/>
      <c r="J1930" s="69"/>
      <c r="K1930" s="69"/>
      <c r="L1930" s="70"/>
      <c r="M1930" s="69"/>
      <c r="N1930" s="69"/>
      <c r="Q1930" s="73"/>
      <c r="R1930" s="73"/>
      <c r="S1930" s="73"/>
      <c r="T1930" s="73"/>
      <c r="U1930" s="73"/>
      <c r="V1930" s="73"/>
      <c r="W1930" s="73"/>
      <c r="X1930" s="73"/>
    </row>
    <row r="1931" spans="1:24" s="68" customFormat="1" x14ac:dyDescent="0.25">
      <c r="A1931" s="71"/>
      <c r="B1931" s="66"/>
      <c r="C1931" s="67"/>
      <c r="D1931" s="66"/>
      <c r="E1931" s="66"/>
      <c r="F1931" s="66"/>
      <c r="I1931" s="69"/>
      <c r="J1931" s="69"/>
      <c r="K1931" s="69"/>
      <c r="L1931" s="70"/>
      <c r="M1931" s="69"/>
      <c r="N1931" s="69"/>
      <c r="Q1931" s="73"/>
      <c r="R1931" s="73"/>
      <c r="S1931" s="73"/>
      <c r="T1931" s="73"/>
      <c r="U1931" s="73"/>
      <c r="V1931" s="73"/>
      <c r="W1931" s="73"/>
      <c r="X1931" s="73"/>
    </row>
    <row r="1932" spans="1:24" s="68" customFormat="1" x14ac:dyDescent="0.25">
      <c r="A1932" s="71"/>
      <c r="B1932" s="66"/>
      <c r="C1932" s="67"/>
      <c r="D1932" s="66"/>
      <c r="E1932" s="66"/>
      <c r="F1932" s="66"/>
      <c r="I1932" s="69"/>
      <c r="J1932" s="69"/>
      <c r="K1932" s="69"/>
      <c r="L1932" s="70"/>
      <c r="M1932" s="69"/>
      <c r="N1932" s="69"/>
      <c r="Q1932" s="73"/>
      <c r="R1932" s="73"/>
      <c r="S1932" s="73"/>
      <c r="T1932" s="73"/>
      <c r="U1932" s="73"/>
      <c r="V1932" s="73"/>
      <c r="W1932" s="73"/>
      <c r="X1932" s="73"/>
    </row>
    <row r="1933" spans="1:24" s="68" customFormat="1" x14ac:dyDescent="0.25">
      <c r="A1933" s="71"/>
      <c r="B1933" s="66"/>
      <c r="C1933" s="67"/>
      <c r="D1933" s="66"/>
      <c r="E1933" s="66"/>
      <c r="F1933" s="66"/>
      <c r="I1933" s="69"/>
      <c r="J1933" s="69"/>
      <c r="K1933" s="69"/>
      <c r="L1933" s="70"/>
      <c r="M1933" s="69"/>
      <c r="N1933" s="69"/>
      <c r="Q1933" s="73"/>
      <c r="R1933" s="73"/>
      <c r="S1933" s="73"/>
      <c r="T1933" s="73"/>
      <c r="U1933" s="73"/>
      <c r="V1933" s="73"/>
      <c r="W1933" s="73"/>
      <c r="X1933" s="73"/>
    </row>
    <row r="1934" spans="1:24" s="68" customFormat="1" x14ac:dyDescent="0.25">
      <c r="A1934" s="71"/>
      <c r="B1934" s="66"/>
      <c r="C1934" s="67"/>
      <c r="D1934" s="66"/>
      <c r="E1934" s="66"/>
      <c r="F1934" s="66"/>
      <c r="I1934" s="69"/>
      <c r="J1934" s="69"/>
      <c r="K1934" s="69"/>
      <c r="L1934" s="70"/>
      <c r="M1934" s="69"/>
      <c r="N1934" s="69"/>
      <c r="Q1934" s="73"/>
      <c r="R1934" s="73"/>
      <c r="S1934" s="73"/>
      <c r="T1934" s="73"/>
      <c r="U1934" s="73"/>
      <c r="V1934" s="73"/>
      <c r="W1934" s="73"/>
      <c r="X1934" s="73"/>
    </row>
    <row r="1935" spans="1:24" s="68" customFormat="1" x14ac:dyDescent="0.25">
      <c r="A1935" s="71"/>
      <c r="B1935" s="66"/>
      <c r="C1935" s="67"/>
      <c r="D1935" s="66"/>
      <c r="E1935" s="66"/>
      <c r="F1935" s="66"/>
      <c r="I1935" s="69"/>
      <c r="J1935" s="69"/>
      <c r="K1935" s="69"/>
      <c r="L1935" s="70"/>
      <c r="M1935" s="69"/>
      <c r="N1935" s="69"/>
      <c r="Q1935" s="73"/>
      <c r="R1935" s="73"/>
      <c r="S1935" s="73"/>
      <c r="T1935" s="73"/>
      <c r="U1935" s="73"/>
      <c r="V1935" s="73"/>
      <c r="W1935" s="73"/>
      <c r="X1935" s="73"/>
    </row>
    <row r="1936" spans="1:24" s="68" customFormat="1" x14ac:dyDescent="0.25">
      <c r="A1936" s="71"/>
      <c r="B1936" s="66"/>
      <c r="C1936" s="67"/>
      <c r="D1936" s="66"/>
      <c r="E1936" s="66"/>
      <c r="F1936" s="66"/>
      <c r="I1936" s="69"/>
      <c r="J1936" s="69"/>
      <c r="K1936" s="69"/>
      <c r="L1936" s="70"/>
      <c r="M1936" s="69"/>
      <c r="N1936" s="69"/>
      <c r="Q1936" s="73"/>
      <c r="R1936" s="73"/>
      <c r="S1936" s="73"/>
      <c r="T1936" s="73"/>
      <c r="U1936" s="73"/>
      <c r="V1936" s="73"/>
      <c r="W1936" s="73"/>
      <c r="X1936" s="73"/>
    </row>
    <row r="1937" spans="1:24" s="68" customFormat="1" x14ac:dyDescent="0.25">
      <c r="A1937" s="71"/>
      <c r="B1937" s="66"/>
      <c r="C1937" s="67"/>
      <c r="D1937" s="66"/>
      <c r="E1937" s="66"/>
      <c r="F1937" s="66"/>
      <c r="I1937" s="69"/>
      <c r="J1937" s="69"/>
      <c r="K1937" s="69"/>
      <c r="L1937" s="70"/>
      <c r="M1937" s="69"/>
      <c r="N1937" s="69"/>
      <c r="Q1937" s="73"/>
      <c r="R1937" s="73"/>
      <c r="S1937" s="73"/>
      <c r="T1937" s="73"/>
      <c r="U1937" s="73"/>
      <c r="V1937" s="73"/>
      <c r="W1937" s="73"/>
      <c r="X1937" s="73"/>
    </row>
    <row r="1938" spans="1:24" s="68" customFormat="1" x14ac:dyDescent="0.25">
      <c r="A1938" s="71"/>
      <c r="B1938" s="66"/>
      <c r="C1938" s="67"/>
      <c r="D1938" s="66"/>
      <c r="E1938" s="66"/>
      <c r="F1938" s="66"/>
      <c r="I1938" s="69"/>
      <c r="J1938" s="69"/>
      <c r="K1938" s="69"/>
      <c r="L1938" s="70"/>
      <c r="M1938" s="69"/>
      <c r="N1938" s="69"/>
      <c r="Q1938" s="73"/>
      <c r="R1938" s="73"/>
      <c r="S1938" s="73"/>
      <c r="T1938" s="73"/>
      <c r="U1938" s="73"/>
      <c r="V1938" s="73"/>
      <c r="W1938" s="73"/>
      <c r="X1938" s="73"/>
    </row>
    <row r="1939" spans="1:24" s="68" customFormat="1" x14ac:dyDescent="0.25">
      <c r="A1939" s="71"/>
      <c r="B1939" s="66"/>
      <c r="C1939" s="67"/>
      <c r="D1939" s="66"/>
      <c r="E1939" s="66"/>
      <c r="F1939" s="66"/>
      <c r="I1939" s="69"/>
      <c r="J1939" s="69"/>
      <c r="K1939" s="69"/>
      <c r="L1939" s="70"/>
      <c r="M1939" s="69"/>
      <c r="N1939" s="69"/>
      <c r="Q1939" s="73"/>
      <c r="R1939" s="73"/>
      <c r="S1939" s="73"/>
      <c r="T1939" s="73"/>
      <c r="U1939" s="73"/>
      <c r="V1939" s="73"/>
      <c r="W1939" s="73"/>
      <c r="X1939" s="73"/>
    </row>
    <row r="1940" spans="1:24" s="68" customFormat="1" x14ac:dyDescent="0.25">
      <c r="A1940" s="71"/>
      <c r="B1940" s="66"/>
      <c r="C1940" s="67"/>
      <c r="D1940" s="66"/>
      <c r="E1940" s="66"/>
      <c r="F1940" s="66"/>
      <c r="I1940" s="69"/>
      <c r="J1940" s="69"/>
      <c r="K1940" s="69"/>
      <c r="L1940" s="70"/>
      <c r="M1940" s="69"/>
      <c r="N1940" s="69"/>
      <c r="Q1940" s="73"/>
      <c r="R1940" s="73"/>
      <c r="S1940" s="73"/>
      <c r="T1940" s="73"/>
      <c r="U1940" s="73"/>
      <c r="V1940" s="73"/>
      <c r="W1940" s="73"/>
      <c r="X1940" s="73"/>
    </row>
    <row r="1941" spans="1:24" s="68" customFormat="1" x14ac:dyDescent="0.25">
      <c r="A1941" s="71"/>
      <c r="B1941" s="66"/>
      <c r="C1941" s="67"/>
      <c r="D1941" s="66"/>
      <c r="E1941" s="66"/>
      <c r="F1941" s="66"/>
      <c r="I1941" s="69"/>
      <c r="J1941" s="69"/>
      <c r="K1941" s="69"/>
      <c r="L1941" s="70"/>
      <c r="M1941" s="69"/>
      <c r="N1941" s="69"/>
      <c r="Q1941" s="73"/>
      <c r="R1941" s="73"/>
      <c r="S1941" s="73"/>
      <c r="T1941" s="73"/>
      <c r="U1941" s="73"/>
      <c r="V1941" s="73"/>
      <c r="W1941" s="73"/>
      <c r="X1941" s="73"/>
    </row>
    <row r="1942" spans="1:24" s="68" customFormat="1" x14ac:dyDescent="0.25">
      <c r="A1942" s="71"/>
      <c r="B1942" s="66"/>
      <c r="C1942" s="67"/>
      <c r="D1942" s="66"/>
      <c r="E1942" s="66"/>
      <c r="F1942" s="66"/>
      <c r="I1942" s="69"/>
      <c r="J1942" s="69"/>
      <c r="K1942" s="69"/>
      <c r="L1942" s="70"/>
      <c r="M1942" s="69"/>
      <c r="N1942" s="69"/>
      <c r="Q1942" s="73"/>
      <c r="R1942" s="73"/>
      <c r="S1942" s="73"/>
      <c r="T1942" s="73"/>
      <c r="U1942" s="73"/>
      <c r="V1942" s="73"/>
      <c r="W1942" s="73"/>
      <c r="X1942" s="73"/>
    </row>
    <row r="1943" spans="1:24" s="68" customFormat="1" x14ac:dyDescent="0.25">
      <c r="A1943" s="71"/>
      <c r="B1943" s="66"/>
      <c r="C1943" s="67"/>
      <c r="D1943" s="66"/>
      <c r="E1943" s="66"/>
      <c r="F1943" s="66"/>
      <c r="I1943" s="69"/>
      <c r="J1943" s="69"/>
      <c r="K1943" s="69"/>
      <c r="L1943" s="70"/>
      <c r="M1943" s="69"/>
      <c r="N1943" s="69"/>
      <c r="Q1943" s="73"/>
      <c r="R1943" s="73"/>
      <c r="S1943" s="73"/>
      <c r="T1943" s="73"/>
      <c r="U1943" s="73"/>
      <c r="V1943" s="73"/>
      <c r="W1943" s="73"/>
      <c r="X1943" s="73"/>
    </row>
    <row r="1944" spans="1:24" s="68" customFormat="1" x14ac:dyDescent="0.25">
      <c r="A1944" s="71"/>
      <c r="B1944" s="66"/>
      <c r="C1944" s="67"/>
      <c r="D1944" s="66"/>
      <c r="E1944" s="66"/>
      <c r="F1944" s="66"/>
      <c r="I1944" s="69"/>
      <c r="J1944" s="69"/>
      <c r="K1944" s="69"/>
      <c r="L1944" s="70"/>
      <c r="M1944" s="69"/>
      <c r="N1944" s="69"/>
      <c r="Q1944" s="73"/>
      <c r="R1944" s="73"/>
      <c r="S1944" s="73"/>
      <c r="T1944" s="73"/>
      <c r="U1944" s="73"/>
      <c r="V1944" s="73"/>
      <c r="W1944" s="73"/>
      <c r="X1944" s="73"/>
    </row>
    <row r="1945" spans="1:24" s="68" customFormat="1" x14ac:dyDescent="0.25">
      <c r="A1945" s="71"/>
      <c r="B1945" s="66"/>
      <c r="C1945" s="67"/>
      <c r="D1945" s="66"/>
      <c r="E1945" s="66"/>
      <c r="F1945" s="66"/>
      <c r="I1945" s="69"/>
      <c r="J1945" s="69"/>
      <c r="K1945" s="69"/>
      <c r="L1945" s="70"/>
      <c r="M1945" s="69"/>
      <c r="N1945" s="69"/>
      <c r="Q1945" s="73"/>
      <c r="R1945" s="73"/>
      <c r="S1945" s="73"/>
      <c r="T1945" s="73"/>
      <c r="U1945" s="73"/>
      <c r="V1945" s="73"/>
      <c r="W1945" s="73"/>
      <c r="X1945" s="73"/>
    </row>
    <row r="1946" spans="1:24" s="68" customFormat="1" x14ac:dyDescent="0.25">
      <c r="A1946" s="71"/>
      <c r="B1946" s="66"/>
      <c r="C1946" s="67"/>
      <c r="D1946" s="66"/>
      <c r="E1946" s="66"/>
      <c r="F1946" s="66"/>
      <c r="I1946" s="69"/>
      <c r="J1946" s="69"/>
      <c r="K1946" s="69"/>
      <c r="L1946" s="70"/>
      <c r="M1946" s="69"/>
      <c r="N1946" s="69"/>
      <c r="Q1946" s="73"/>
      <c r="R1946" s="73"/>
      <c r="S1946" s="73"/>
      <c r="T1946" s="73"/>
      <c r="U1946" s="73"/>
      <c r="V1946" s="73"/>
      <c r="W1946" s="73"/>
      <c r="X1946" s="73"/>
    </row>
    <row r="1947" spans="1:24" s="68" customFormat="1" x14ac:dyDescent="0.25">
      <c r="A1947" s="71"/>
      <c r="B1947" s="66"/>
      <c r="C1947" s="67"/>
      <c r="D1947" s="66"/>
      <c r="E1947" s="66"/>
      <c r="F1947" s="66"/>
      <c r="I1947" s="69"/>
      <c r="J1947" s="69"/>
      <c r="K1947" s="69"/>
      <c r="L1947" s="70"/>
      <c r="M1947" s="69"/>
      <c r="N1947" s="69"/>
      <c r="Q1947" s="73"/>
      <c r="R1947" s="73"/>
      <c r="S1947" s="73"/>
      <c r="T1947" s="73"/>
      <c r="U1947" s="73"/>
      <c r="V1947" s="73"/>
      <c r="W1947" s="73"/>
      <c r="X1947" s="73"/>
    </row>
    <row r="1948" spans="1:24" s="68" customFormat="1" x14ac:dyDescent="0.25">
      <c r="A1948" s="71"/>
      <c r="B1948" s="66"/>
      <c r="C1948" s="67"/>
      <c r="D1948" s="66"/>
      <c r="E1948" s="66"/>
      <c r="F1948" s="66"/>
      <c r="I1948" s="69"/>
      <c r="J1948" s="69"/>
      <c r="K1948" s="69"/>
      <c r="L1948" s="70"/>
      <c r="M1948" s="69"/>
      <c r="N1948" s="69"/>
      <c r="Q1948" s="73"/>
      <c r="R1948" s="73"/>
      <c r="S1948" s="73"/>
      <c r="T1948" s="73"/>
      <c r="U1948" s="73"/>
      <c r="V1948" s="73"/>
      <c r="W1948" s="73"/>
      <c r="X1948" s="73"/>
    </row>
    <row r="1949" spans="1:24" s="68" customFormat="1" x14ac:dyDescent="0.25">
      <c r="A1949" s="71"/>
      <c r="B1949" s="66"/>
      <c r="C1949" s="67"/>
      <c r="D1949" s="66"/>
      <c r="E1949" s="66"/>
      <c r="F1949" s="66"/>
      <c r="I1949" s="69"/>
      <c r="J1949" s="69"/>
      <c r="K1949" s="69"/>
      <c r="L1949" s="70"/>
      <c r="M1949" s="69"/>
      <c r="N1949" s="69"/>
      <c r="Q1949" s="73"/>
      <c r="R1949" s="73"/>
      <c r="S1949" s="73"/>
      <c r="T1949" s="73"/>
      <c r="U1949" s="73"/>
      <c r="V1949" s="73"/>
      <c r="W1949" s="73"/>
      <c r="X1949" s="73"/>
    </row>
    <row r="1950" spans="1:24" s="68" customFormat="1" x14ac:dyDescent="0.25">
      <c r="A1950" s="71"/>
      <c r="B1950" s="66"/>
      <c r="C1950" s="67"/>
      <c r="D1950" s="66"/>
      <c r="E1950" s="66"/>
      <c r="F1950" s="66"/>
      <c r="I1950" s="69"/>
      <c r="J1950" s="69"/>
      <c r="K1950" s="69"/>
      <c r="L1950" s="70"/>
      <c r="M1950" s="69"/>
      <c r="N1950" s="69"/>
      <c r="Q1950" s="73"/>
      <c r="R1950" s="73"/>
      <c r="S1950" s="73"/>
      <c r="T1950" s="73"/>
      <c r="U1950" s="73"/>
      <c r="V1950" s="73"/>
      <c r="W1950" s="73"/>
      <c r="X1950" s="73"/>
    </row>
    <row r="1951" spans="1:24" s="68" customFormat="1" x14ac:dyDescent="0.25">
      <c r="A1951" s="71"/>
      <c r="B1951" s="66"/>
      <c r="C1951" s="67"/>
      <c r="D1951" s="66"/>
      <c r="E1951" s="66"/>
      <c r="F1951" s="66"/>
      <c r="I1951" s="69"/>
      <c r="J1951" s="69"/>
      <c r="K1951" s="69"/>
      <c r="L1951" s="70"/>
      <c r="M1951" s="69"/>
      <c r="N1951" s="69"/>
      <c r="Q1951" s="73"/>
      <c r="R1951" s="73"/>
      <c r="S1951" s="73"/>
      <c r="T1951" s="73"/>
      <c r="U1951" s="73"/>
      <c r="V1951" s="73"/>
      <c r="W1951" s="73"/>
      <c r="X1951" s="73"/>
    </row>
    <row r="1952" spans="1:24" s="68" customFormat="1" x14ac:dyDescent="0.25">
      <c r="A1952" s="71"/>
      <c r="B1952" s="66"/>
      <c r="C1952" s="67"/>
      <c r="D1952" s="66"/>
      <c r="E1952" s="66"/>
      <c r="F1952" s="66"/>
      <c r="I1952" s="69"/>
      <c r="J1952" s="69"/>
      <c r="K1952" s="69"/>
      <c r="L1952" s="70"/>
      <c r="M1952" s="69"/>
      <c r="N1952" s="69"/>
      <c r="Q1952" s="73"/>
      <c r="R1952" s="73"/>
      <c r="S1952" s="73"/>
      <c r="T1952" s="73"/>
      <c r="U1952" s="73"/>
      <c r="V1952" s="73"/>
      <c r="W1952" s="73"/>
      <c r="X1952" s="73"/>
    </row>
    <row r="1953" spans="1:24" s="68" customFormat="1" x14ac:dyDescent="0.25">
      <c r="A1953" s="71"/>
      <c r="B1953" s="66"/>
      <c r="C1953" s="67"/>
      <c r="D1953" s="66"/>
      <c r="E1953" s="66"/>
      <c r="F1953" s="66"/>
      <c r="I1953" s="69"/>
      <c r="J1953" s="69"/>
      <c r="K1953" s="69"/>
      <c r="L1953" s="70"/>
      <c r="M1953" s="69"/>
      <c r="N1953" s="69"/>
      <c r="Q1953" s="73"/>
      <c r="R1953" s="73"/>
      <c r="S1953" s="73"/>
      <c r="T1953" s="73"/>
      <c r="U1953" s="73"/>
      <c r="V1953" s="73"/>
      <c r="W1953" s="73"/>
      <c r="X1953" s="73"/>
    </row>
    <row r="1954" spans="1:24" s="68" customFormat="1" x14ac:dyDescent="0.25">
      <c r="A1954" s="71"/>
      <c r="B1954" s="66"/>
      <c r="C1954" s="67"/>
      <c r="D1954" s="66"/>
      <c r="E1954" s="66"/>
      <c r="F1954" s="66"/>
      <c r="I1954" s="69"/>
      <c r="J1954" s="69"/>
      <c r="K1954" s="69"/>
      <c r="L1954" s="70"/>
      <c r="M1954" s="69"/>
      <c r="N1954" s="69"/>
      <c r="Q1954" s="73"/>
      <c r="R1954" s="73"/>
      <c r="S1954" s="73"/>
      <c r="T1954" s="73"/>
      <c r="U1954" s="73"/>
      <c r="V1954" s="73"/>
      <c r="W1954" s="73"/>
      <c r="X1954" s="73"/>
    </row>
    <row r="1955" spans="1:24" s="68" customFormat="1" x14ac:dyDescent="0.25">
      <c r="A1955" s="71"/>
      <c r="B1955" s="66"/>
      <c r="C1955" s="67"/>
      <c r="D1955" s="66"/>
      <c r="E1955" s="66"/>
      <c r="F1955" s="66"/>
      <c r="I1955" s="69"/>
      <c r="J1955" s="69"/>
      <c r="K1955" s="69"/>
      <c r="L1955" s="70"/>
      <c r="M1955" s="69"/>
      <c r="N1955" s="69"/>
      <c r="Q1955" s="73"/>
      <c r="R1955" s="73"/>
      <c r="S1955" s="73"/>
      <c r="T1955" s="73"/>
      <c r="U1955" s="73"/>
      <c r="V1955" s="73"/>
      <c r="W1955" s="73"/>
      <c r="X1955" s="73"/>
    </row>
    <row r="1956" spans="1:24" s="68" customFormat="1" x14ac:dyDescent="0.25">
      <c r="A1956" s="71"/>
      <c r="B1956" s="66"/>
      <c r="C1956" s="67"/>
      <c r="D1956" s="66"/>
      <c r="E1956" s="66"/>
      <c r="F1956" s="66"/>
      <c r="I1956" s="69"/>
      <c r="J1956" s="69"/>
      <c r="K1956" s="69"/>
      <c r="L1956" s="70"/>
      <c r="M1956" s="69"/>
      <c r="N1956" s="69"/>
      <c r="Q1956" s="73"/>
      <c r="R1956" s="73"/>
      <c r="S1956" s="73"/>
      <c r="T1956" s="73"/>
      <c r="U1956" s="73"/>
      <c r="V1956" s="73"/>
      <c r="W1956" s="73"/>
      <c r="X1956" s="73"/>
    </row>
    <row r="1957" spans="1:24" s="68" customFormat="1" x14ac:dyDescent="0.25">
      <c r="A1957" s="71"/>
      <c r="B1957" s="66"/>
      <c r="C1957" s="67"/>
      <c r="D1957" s="66"/>
      <c r="E1957" s="66"/>
      <c r="F1957" s="66"/>
      <c r="I1957" s="69"/>
      <c r="J1957" s="69"/>
      <c r="K1957" s="69"/>
      <c r="L1957" s="70"/>
      <c r="M1957" s="69"/>
      <c r="N1957" s="69"/>
      <c r="Q1957" s="73"/>
      <c r="R1957" s="73"/>
      <c r="S1957" s="73"/>
      <c r="T1957" s="73"/>
      <c r="U1957" s="73"/>
      <c r="V1957" s="73"/>
      <c r="W1957" s="73"/>
      <c r="X1957" s="73"/>
    </row>
    <row r="1958" spans="1:24" s="68" customFormat="1" x14ac:dyDescent="0.25">
      <c r="A1958" s="71"/>
      <c r="B1958" s="66"/>
      <c r="C1958" s="67"/>
      <c r="D1958" s="66"/>
      <c r="E1958" s="66"/>
      <c r="F1958" s="66"/>
      <c r="I1958" s="69"/>
      <c r="J1958" s="69"/>
      <c r="K1958" s="69"/>
      <c r="L1958" s="70"/>
      <c r="M1958" s="69"/>
      <c r="N1958" s="69"/>
      <c r="Q1958" s="73"/>
      <c r="R1958" s="73"/>
      <c r="S1958" s="73"/>
      <c r="T1958" s="73"/>
      <c r="U1958" s="73"/>
      <c r="V1958" s="73"/>
      <c r="W1958" s="73"/>
      <c r="X1958" s="73"/>
    </row>
    <row r="1959" spans="1:24" s="68" customFormat="1" x14ac:dyDescent="0.25">
      <c r="A1959" s="71"/>
      <c r="B1959" s="66"/>
      <c r="C1959" s="67"/>
      <c r="D1959" s="66"/>
      <c r="E1959" s="66"/>
      <c r="F1959" s="66"/>
      <c r="I1959" s="69"/>
      <c r="J1959" s="69"/>
      <c r="K1959" s="69"/>
      <c r="L1959" s="70"/>
      <c r="M1959" s="69"/>
      <c r="N1959" s="69"/>
      <c r="Q1959" s="73"/>
      <c r="R1959" s="73"/>
      <c r="S1959" s="73"/>
      <c r="T1959" s="73"/>
      <c r="U1959" s="73"/>
      <c r="V1959" s="73"/>
      <c r="W1959" s="73"/>
      <c r="X1959" s="73"/>
    </row>
    <row r="1960" spans="1:24" s="68" customFormat="1" x14ac:dyDescent="0.25">
      <c r="A1960" s="71"/>
      <c r="B1960" s="66"/>
      <c r="C1960" s="67"/>
      <c r="D1960" s="66"/>
      <c r="E1960" s="66"/>
      <c r="F1960" s="66"/>
      <c r="I1960" s="69"/>
      <c r="J1960" s="69"/>
      <c r="K1960" s="69"/>
      <c r="L1960" s="70"/>
      <c r="M1960" s="69"/>
      <c r="N1960" s="69"/>
      <c r="Q1960" s="73"/>
      <c r="R1960" s="73"/>
      <c r="S1960" s="73"/>
      <c r="T1960" s="73"/>
      <c r="U1960" s="73"/>
      <c r="V1960" s="73"/>
      <c r="W1960" s="73"/>
      <c r="X1960" s="73"/>
    </row>
    <row r="1961" spans="1:24" s="68" customFormat="1" x14ac:dyDescent="0.25">
      <c r="A1961" s="71"/>
      <c r="B1961" s="66"/>
      <c r="C1961" s="67"/>
      <c r="D1961" s="66"/>
      <c r="E1961" s="66"/>
      <c r="F1961" s="66"/>
      <c r="I1961" s="69"/>
      <c r="J1961" s="69"/>
      <c r="K1961" s="69"/>
      <c r="L1961" s="70"/>
      <c r="M1961" s="69"/>
      <c r="N1961" s="69"/>
      <c r="Q1961" s="73"/>
      <c r="R1961" s="73"/>
      <c r="S1961" s="73"/>
      <c r="T1961" s="73"/>
      <c r="U1961" s="73"/>
      <c r="V1961" s="73"/>
      <c r="W1961" s="73"/>
      <c r="X1961" s="73"/>
    </row>
    <row r="1962" spans="1:24" s="68" customFormat="1" x14ac:dyDescent="0.25">
      <c r="A1962" s="71"/>
      <c r="B1962" s="66"/>
      <c r="C1962" s="67"/>
      <c r="D1962" s="66"/>
      <c r="E1962" s="66"/>
      <c r="F1962" s="66"/>
      <c r="I1962" s="69"/>
      <c r="J1962" s="69"/>
      <c r="K1962" s="69"/>
      <c r="L1962" s="70"/>
      <c r="M1962" s="69"/>
      <c r="N1962" s="69"/>
      <c r="Q1962" s="73"/>
      <c r="R1962" s="73"/>
      <c r="S1962" s="73"/>
      <c r="T1962" s="73"/>
      <c r="U1962" s="73"/>
      <c r="V1962" s="73"/>
      <c r="W1962" s="73"/>
      <c r="X1962" s="73"/>
    </row>
    <row r="1963" spans="1:24" s="68" customFormat="1" x14ac:dyDescent="0.25">
      <c r="A1963" s="71"/>
      <c r="B1963" s="66"/>
      <c r="C1963" s="67"/>
      <c r="D1963" s="66"/>
      <c r="E1963" s="66"/>
      <c r="F1963" s="66"/>
      <c r="I1963" s="69"/>
      <c r="J1963" s="69"/>
      <c r="K1963" s="69"/>
      <c r="L1963" s="70"/>
      <c r="M1963" s="69"/>
      <c r="N1963" s="69"/>
      <c r="Q1963" s="73"/>
      <c r="R1963" s="73"/>
      <c r="S1963" s="73"/>
      <c r="T1963" s="73"/>
      <c r="U1963" s="73"/>
      <c r="V1963" s="73"/>
      <c r="W1963" s="73"/>
      <c r="X1963" s="73"/>
    </row>
    <row r="1964" spans="1:24" s="68" customFormat="1" x14ac:dyDescent="0.25">
      <c r="A1964" s="71"/>
      <c r="B1964" s="66"/>
      <c r="C1964" s="67"/>
      <c r="D1964" s="66"/>
      <c r="E1964" s="66"/>
      <c r="F1964" s="66"/>
      <c r="I1964" s="69"/>
      <c r="J1964" s="69"/>
      <c r="K1964" s="69"/>
      <c r="L1964" s="70"/>
      <c r="M1964" s="69"/>
      <c r="N1964" s="69"/>
      <c r="Q1964" s="73"/>
      <c r="R1964" s="73"/>
      <c r="S1964" s="73"/>
      <c r="T1964" s="73"/>
      <c r="U1964" s="73"/>
      <c r="V1964" s="73"/>
      <c r="W1964" s="73"/>
      <c r="X1964" s="73"/>
    </row>
    <row r="1965" spans="1:24" s="68" customFormat="1" x14ac:dyDescent="0.25">
      <c r="A1965" s="71"/>
      <c r="B1965" s="66"/>
      <c r="C1965" s="67"/>
      <c r="D1965" s="66"/>
      <c r="E1965" s="66"/>
      <c r="F1965" s="66"/>
      <c r="I1965" s="69"/>
      <c r="J1965" s="69"/>
      <c r="K1965" s="69"/>
      <c r="L1965" s="70"/>
      <c r="M1965" s="69"/>
      <c r="N1965" s="69"/>
      <c r="Q1965" s="73"/>
      <c r="R1965" s="73"/>
      <c r="S1965" s="73"/>
      <c r="T1965" s="73"/>
      <c r="U1965" s="73"/>
      <c r="V1965" s="73"/>
      <c r="W1965" s="73"/>
      <c r="X1965" s="73"/>
    </row>
    <row r="1966" spans="1:24" s="68" customFormat="1" x14ac:dyDescent="0.25">
      <c r="A1966" s="71"/>
      <c r="B1966" s="66"/>
      <c r="C1966" s="67"/>
      <c r="D1966" s="66"/>
      <c r="E1966" s="66"/>
      <c r="F1966" s="66"/>
      <c r="I1966" s="69"/>
      <c r="J1966" s="69"/>
      <c r="K1966" s="69"/>
      <c r="L1966" s="70"/>
      <c r="M1966" s="69"/>
      <c r="N1966" s="69"/>
      <c r="Q1966" s="73"/>
      <c r="R1966" s="73"/>
      <c r="S1966" s="73"/>
      <c r="T1966" s="73"/>
      <c r="U1966" s="73"/>
      <c r="V1966" s="73"/>
      <c r="W1966" s="73"/>
      <c r="X1966" s="73"/>
    </row>
    <row r="1967" spans="1:24" s="68" customFormat="1" x14ac:dyDescent="0.25">
      <c r="A1967" s="71"/>
      <c r="B1967" s="66"/>
      <c r="C1967" s="67"/>
      <c r="D1967" s="66"/>
      <c r="E1967" s="66"/>
      <c r="F1967" s="66"/>
      <c r="I1967" s="69"/>
      <c r="J1967" s="69"/>
      <c r="K1967" s="69"/>
      <c r="L1967" s="70"/>
      <c r="M1967" s="69"/>
      <c r="N1967" s="69"/>
      <c r="Q1967" s="73"/>
      <c r="R1967" s="73"/>
      <c r="S1967" s="73"/>
      <c r="T1967" s="73"/>
      <c r="U1967" s="73"/>
      <c r="V1967" s="73"/>
      <c r="W1967" s="73"/>
      <c r="X1967" s="73"/>
    </row>
    <row r="1968" spans="1:24" s="68" customFormat="1" x14ac:dyDescent="0.25">
      <c r="A1968" s="71"/>
      <c r="B1968" s="66"/>
      <c r="C1968" s="67"/>
      <c r="D1968" s="66"/>
      <c r="E1968" s="66"/>
      <c r="F1968" s="66"/>
      <c r="I1968" s="69"/>
      <c r="J1968" s="69"/>
      <c r="K1968" s="69"/>
      <c r="L1968" s="70"/>
      <c r="M1968" s="69"/>
      <c r="N1968" s="69"/>
      <c r="Q1968" s="73"/>
      <c r="R1968" s="73"/>
      <c r="S1968" s="73"/>
      <c r="T1968" s="73"/>
      <c r="U1968" s="73"/>
      <c r="V1968" s="73"/>
      <c r="W1968" s="73"/>
      <c r="X1968" s="73"/>
    </row>
    <row r="1969" spans="1:24" s="68" customFormat="1" x14ac:dyDescent="0.25">
      <c r="A1969" s="71"/>
      <c r="B1969" s="66"/>
      <c r="C1969" s="67"/>
      <c r="D1969" s="66"/>
      <c r="E1969" s="66"/>
      <c r="F1969" s="66"/>
      <c r="I1969" s="69"/>
      <c r="J1969" s="69"/>
      <c r="K1969" s="69"/>
      <c r="L1969" s="70"/>
      <c r="M1969" s="69"/>
      <c r="N1969" s="69"/>
      <c r="Q1969" s="73"/>
      <c r="R1969" s="73"/>
      <c r="S1969" s="73"/>
      <c r="T1969" s="73"/>
      <c r="U1969" s="73"/>
      <c r="V1969" s="73"/>
      <c r="W1969" s="73"/>
      <c r="X1969" s="73"/>
    </row>
    <row r="1970" spans="1:24" s="68" customFormat="1" x14ac:dyDescent="0.25">
      <c r="A1970" s="71"/>
      <c r="B1970" s="66"/>
      <c r="C1970" s="67"/>
      <c r="D1970" s="66"/>
      <c r="E1970" s="66"/>
      <c r="F1970" s="66"/>
      <c r="I1970" s="69"/>
      <c r="J1970" s="69"/>
      <c r="K1970" s="69"/>
      <c r="L1970" s="70"/>
      <c r="M1970" s="69"/>
      <c r="N1970" s="69"/>
      <c r="Q1970" s="73"/>
      <c r="R1970" s="73"/>
      <c r="S1970" s="73"/>
      <c r="T1970" s="73"/>
      <c r="U1970" s="73"/>
      <c r="V1970" s="73"/>
      <c r="W1970" s="73"/>
      <c r="X1970" s="73"/>
    </row>
    <row r="1971" spans="1:24" s="68" customFormat="1" x14ac:dyDescent="0.25">
      <c r="A1971" s="71"/>
      <c r="B1971" s="66"/>
      <c r="C1971" s="67"/>
      <c r="D1971" s="66"/>
      <c r="E1971" s="66"/>
      <c r="F1971" s="66"/>
      <c r="I1971" s="69"/>
      <c r="J1971" s="69"/>
      <c r="K1971" s="69"/>
      <c r="L1971" s="70"/>
      <c r="M1971" s="69"/>
      <c r="N1971" s="69"/>
      <c r="Q1971" s="73"/>
      <c r="R1971" s="73"/>
      <c r="S1971" s="73"/>
      <c r="T1971" s="73"/>
      <c r="U1971" s="73"/>
      <c r="V1971" s="73"/>
      <c r="W1971" s="73"/>
      <c r="X1971" s="73"/>
    </row>
    <row r="1972" spans="1:24" s="68" customFormat="1" x14ac:dyDescent="0.25">
      <c r="A1972" s="71"/>
      <c r="B1972" s="66"/>
      <c r="C1972" s="67"/>
      <c r="D1972" s="66"/>
      <c r="E1972" s="66"/>
      <c r="F1972" s="66"/>
      <c r="I1972" s="69"/>
      <c r="J1972" s="69"/>
      <c r="K1972" s="69"/>
      <c r="L1972" s="70"/>
      <c r="M1972" s="69"/>
      <c r="N1972" s="69"/>
      <c r="Q1972" s="73"/>
      <c r="R1972" s="73"/>
      <c r="S1972" s="73"/>
      <c r="T1972" s="73"/>
      <c r="U1972" s="73"/>
      <c r="V1972" s="73"/>
      <c r="W1972" s="73"/>
      <c r="X1972" s="73"/>
    </row>
    <row r="1973" spans="1:24" s="68" customFormat="1" x14ac:dyDescent="0.25">
      <c r="A1973" s="71"/>
      <c r="B1973" s="66"/>
      <c r="C1973" s="67"/>
      <c r="D1973" s="66"/>
      <c r="E1973" s="66"/>
      <c r="F1973" s="66"/>
      <c r="I1973" s="69"/>
      <c r="J1973" s="69"/>
      <c r="K1973" s="69"/>
      <c r="L1973" s="70"/>
      <c r="M1973" s="69"/>
      <c r="N1973" s="69"/>
      <c r="Q1973" s="73"/>
      <c r="R1973" s="73"/>
      <c r="S1973" s="73"/>
      <c r="T1973" s="73"/>
      <c r="U1973" s="73"/>
      <c r="V1973" s="73"/>
      <c r="W1973" s="73"/>
      <c r="X1973" s="73"/>
    </row>
    <row r="1974" spans="1:24" s="68" customFormat="1" x14ac:dyDescent="0.25">
      <c r="A1974" s="71"/>
      <c r="B1974" s="66"/>
      <c r="C1974" s="67"/>
      <c r="D1974" s="66"/>
      <c r="E1974" s="66"/>
      <c r="F1974" s="66"/>
      <c r="I1974" s="69"/>
      <c r="J1974" s="69"/>
      <c r="K1974" s="69"/>
      <c r="L1974" s="70"/>
      <c r="M1974" s="69"/>
      <c r="N1974" s="69"/>
      <c r="Q1974" s="73"/>
      <c r="R1974" s="73"/>
      <c r="S1974" s="73"/>
      <c r="T1974" s="73"/>
      <c r="U1974" s="73"/>
      <c r="V1974" s="73"/>
      <c r="W1974" s="73"/>
      <c r="X1974" s="73"/>
    </row>
    <row r="1975" spans="1:24" s="68" customFormat="1" x14ac:dyDescent="0.25">
      <c r="A1975" s="71"/>
      <c r="B1975" s="66"/>
      <c r="C1975" s="67"/>
      <c r="D1975" s="66"/>
      <c r="E1975" s="66"/>
      <c r="F1975" s="66"/>
      <c r="I1975" s="69"/>
      <c r="J1975" s="69"/>
      <c r="K1975" s="69"/>
      <c r="L1975" s="70"/>
      <c r="M1975" s="69"/>
      <c r="N1975" s="69"/>
      <c r="Q1975" s="73"/>
      <c r="R1975" s="73"/>
      <c r="S1975" s="73"/>
      <c r="T1975" s="73"/>
      <c r="U1975" s="73"/>
      <c r="V1975" s="73"/>
      <c r="W1975" s="73"/>
      <c r="X1975" s="73"/>
    </row>
    <row r="1976" spans="1:24" s="68" customFormat="1" x14ac:dyDescent="0.25">
      <c r="A1976" s="71"/>
      <c r="B1976" s="66"/>
      <c r="C1976" s="67"/>
      <c r="D1976" s="66"/>
      <c r="E1976" s="66"/>
      <c r="F1976" s="66"/>
      <c r="I1976" s="69"/>
      <c r="J1976" s="69"/>
      <c r="K1976" s="69"/>
      <c r="L1976" s="70"/>
      <c r="M1976" s="69"/>
      <c r="N1976" s="69"/>
      <c r="Q1976" s="73"/>
      <c r="R1976" s="73"/>
      <c r="S1976" s="73"/>
      <c r="T1976" s="73"/>
      <c r="U1976" s="73"/>
      <c r="V1976" s="73"/>
      <c r="W1976" s="73"/>
      <c r="X1976" s="73"/>
    </row>
    <row r="1977" spans="1:24" s="68" customFormat="1" x14ac:dyDescent="0.25">
      <c r="A1977" s="71"/>
      <c r="B1977" s="66"/>
      <c r="C1977" s="67"/>
      <c r="D1977" s="66"/>
      <c r="E1977" s="66"/>
      <c r="F1977" s="66"/>
      <c r="I1977" s="69"/>
      <c r="J1977" s="69"/>
      <c r="K1977" s="69"/>
      <c r="L1977" s="70"/>
      <c r="M1977" s="69"/>
      <c r="N1977" s="69"/>
      <c r="Q1977" s="73"/>
      <c r="R1977" s="73"/>
      <c r="S1977" s="73"/>
      <c r="T1977" s="73"/>
      <c r="U1977" s="73"/>
      <c r="V1977" s="73"/>
      <c r="W1977" s="73"/>
      <c r="X1977" s="73"/>
    </row>
    <row r="1978" spans="1:24" s="68" customFormat="1" x14ac:dyDescent="0.25">
      <c r="A1978" s="71"/>
      <c r="B1978" s="66"/>
      <c r="C1978" s="67"/>
      <c r="D1978" s="66"/>
      <c r="E1978" s="66"/>
      <c r="F1978" s="66"/>
      <c r="I1978" s="69"/>
      <c r="J1978" s="69"/>
      <c r="K1978" s="69"/>
      <c r="L1978" s="70"/>
      <c r="M1978" s="69"/>
      <c r="N1978" s="69"/>
      <c r="Q1978" s="73"/>
      <c r="R1978" s="73"/>
      <c r="S1978" s="73"/>
      <c r="T1978" s="73"/>
      <c r="U1978" s="73"/>
      <c r="V1978" s="73"/>
      <c r="W1978" s="73"/>
      <c r="X1978" s="73"/>
    </row>
    <row r="1979" spans="1:24" s="68" customFormat="1" x14ac:dyDescent="0.25">
      <c r="A1979" s="71"/>
      <c r="B1979" s="66"/>
      <c r="C1979" s="67"/>
      <c r="D1979" s="66"/>
      <c r="E1979" s="66"/>
      <c r="F1979" s="66"/>
      <c r="I1979" s="69"/>
      <c r="J1979" s="69"/>
      <c r="K1979" s="69"/>
      <c r="L1979" s="70"/>
      <c r="M1979" s="69"/>
      <c r="N1979" s="69"/>
      <c r="Q1979" s="73"/>
      <c r="R1979" s="73"/>
      <c r="S1979" s="73"/>
      <c r="T1979" s="73"/>
      <c r="U1979" s="73"/>
      <c r="V1979" s="73"/>
      <c r="W1979" s="73"/>
      <c r="X1979" s="73"/>
    </row>
    <row r="1980" spans="1:24" s="68" customFormat="1" x14ac:dyDescent="0.25">
      <c r="A1980" s="71"/>
      <c r="B1980" s="66"/>
      <c r="C1980" s="67"/>
      <c r="D1980" s="66"/>
      <c r="E1980" s="66"/>
      <c r="F1980" s="66"/>
      <c r="I1980" s="69"/>
      <c r="J1980" s="69"/>
      <c r="K1980" s="69"/>
      <c r="L1980" s="70"/>
      <c r="M1980" s="69"/>
      <c r="N1980" s="69"/>
      <c r="Q1980" s="73"/>
      <c r="R1980" s="73"/>
      <c r="S1980" s="73"/>
      <c r="T1980" s="73"/>
      <c r="U1980" s="73"/>
      <c r="V1980" s="73"/>
      <c r="W1980" s="73"/>
      <c r="X1980" s="73"/>
    </row>
    <row r="1981" spans="1:24" s="68" customFormat="1" x14ac:dyDescent="0.25">
      <c r="A1981" s="71"/>
      <c r="B1981" s="66"/>
      <c r="C1981" s="67"/>
      <c r="D1981" s="66"/>
      <c r="E1981" s="66"/>
      <c r="F1981" s="66"/>
      <c r="I1981" s="69"/>
      <c r="J1981" s="69"/>
      <c r="K1981" s="69"/>
      <c r="L1981" s="70"/>
      <c r="M1981" s="69"/>
      <c r="N1981" s="69"/>
      <c r="Q1981" s="73"/>
      <c r="R1981" s="73"/>
      <c r="S1981" s="73"/>
      <c r="T1981" s="73"/>
      <c r="U1981" s="73"/>
      <c r="V1981" s="73"/>
      <c r="W1981" s="73"/>
      <c r="X1981" s="73"/>
    </row>
    <row r="1982" spans="1:24" s="68" customFormat="1" x14ac:dyDescent="0.25">
      <c r="A1982" s="71"/>
      <c r="B1982" s="66"/>
      <c r="C1982" s="67"/>
      <c r="D1982" s="66"/>
      <c r="E1982" s="66"/>
      <c r="F1982" s="66"/>
      <c r="I1982" s="69"/>
      <c r="J1982" s="69"/>
      <c r="K1982" s="69"/>
      <c r="L1982" s="70"/>
      <c r="M1982" s="69"/>
      <c r="N1982" s="69"/>
      <c r="Q1982" s="73"/>
      <c r="R1982" s="73"/>
      <c r="S1982" s="73"/>
      <c r="T1982" s="73"/>
      <c r="U1982" s="73"/>
      <c r="V1982" s="73"/>
      <c r="W1982" s="73"/>
      <c r="X1982" s="73"/>
    </row>
    <row r="1983" spans="1:24" s="68" customFormat="1" x14ac:dyDescent="0.25">
      <c r="A1983" s="71"/>
      <c r="B1983" s="66"/>
      <c r="C1983" s="67"/>
      <c r="D1983" s="66"/>
      <c r="E1983" s="66"/>
      <c r="F1983" s="66"/>
      <c r="I1983" s="69"/>
      <c r="J1983" s="69"/>
      <c r="K1983" s="69"/>
      <c r="L1983" s="70"/>
      <c r="M1983" s="69"/>
      <c r="N1983" s="69"/>
      <c r="Q1983" s="73"/>
      <c r="R1983" s="73"/>
      <c r="S1983" s="73"/>
      <c r="T1983" s="73"/>
      <c r="U1983" s="73"/>
      <c r="V1983" s="73"/>
      <c r="W1983" s="73"/>
      <c r="X1983" s="73"/>
    </row>
    <row r="1984" spans="1:24" s="68" customFormat="1" x14ac:dyDescent="0.25">
      <c r="A1984" s="71"/>
      <c r="B1984" s="66"/>
      <c r="C1984" s="67"/>
      <c r="D1984" s="66"/>
      <c r="E1984" s="66"/>
      <c r="F1984" s="66"/>
      <c r="I1984" s="69"/>
      <c r="J1984" s="69"/>
      <c r="K1984" s="69"/>
      <c r="L1984" s="70"/>
      <c r="M1984" s="69"/>
      <c r="N1984" s="69"/>
      <c r="Q1984" s="73"/>
      <c r="R1984" s="73"/>
      <c r="S1984" s="73"/>
      <c r="T1984" s="73"/>
      <c r="U1984" s="73"/>
      <c r="V1984" s="73"/>
      <c r="W1984" s="73"/>
      <c r="X1984" s="73"/>
    </row>
    <row r="1985" spans="1:24" s="68" customFormat="1" x14ac:dyDescent="0.25">
      <c r="A1985" s="71"/>
      <c r="B1985" s="66"/>
      <c r="C1985" s="67"/>
      <c r="D1985" s="66"/>
      <c r="E1985" s="66"/>
      <c r="F1985" s="66"/>
      <c r="I1985" s="69"/>
      <c r="J1985" s="69"/>
      <c r="K1985" s="69"/>
      <c r="L1985" s="70"/>
      <c r="M1985" s="69"/>
      <c r="N1985" s="69"/>
      <c r="Q1985" s="73"/>
      <c r="R1985" s="73"/>
      <c r="S1985" s="73"/>
      <c r="T1985" s="73"/>
      <c r="U1985" s="73"/>
      <c r="V1985" s="73"/>
      <c r="W1985" s="73"/>
      <c r="X1985" s="73"/>
    </row>
    <row r="1986" spans="1:24" s="68" customFormat="1" x14ac:dyDescent="0.25">
      <c r="A1986" s="71"/>
      <c r="B1986" s="66"/>
      <c r="C1986" s="67"/>
      <c r="D1986" s="66"/>
      <c r="E1986" s="66"/>
      <c r="F1986" s="66"/>
      <c r="I1986" s="69"/>
      <c r="J1986" s="69"/>
      <c r="K1986" s="69"/>
      <c r="L1986" s="70"/>
      <c r="M1986" s="69"/>
      <c r="N1986" s="69"/>
      <c r="Q1986" s="73"/>
      <c r="R1986" s="73"/>
      <c r="S1986" s="73"/>
      <c r="T1986" s="73"/>
      <c r="U1986" s="73"/>
      <c r="V1986" s="73"/>
      <c r="W1986" s="73"/>
      <c r="X1986" s="73"/>
    </row>
    <row r="1987" spans="1:24" s="68" customFormat="1" x14ac:dyDescent="0.25">
      <c r="A1987" s="71"/>
      <c r="B1987" s="66"/>
      <c r="C1987" s="67"/>
      <c r="D1987" s="66"/>
      <c r="E1987" s="66"/>
      <c r="F1987" s="66"/>
      <c r="I1987" s="69"/>
      <c r="J1987" s="69"/>
      <c r="K1987" s="69"/>
      <c r="L1987" s="70"/>
      <c r="M1987" s="69"/>
      <c r="N1987" s="69"/>
      <c r="Q1987" s="73"/>
      <c r="R1987" s="73"/>
      <c r="S1987" s="73"/>
      <c r="T1987" s="73"/>
      <c r="U1987" s="73"/>
      <c r="V1987" s="73"/>
      <c r="W1987" s="73"/>
      <c r="X1987" s="73"/>
    </row>
    <row r="1988" spans="1:24" s="68" customFormat="1" x14ac:dyDescent="0.25">
      <c r="A1988" s="71"/>
      <c r="B1988" s="66"/>
      <c r="C1988" s="67"/>
      <c r="D1988" s="66"/>
      <c r="E1988" s="66"/>
      <c r="F1988" s="66"/>
      <c r="I1988" s="69"/>
      <c r="J1988" s="69"/>
      <c r="K1988" s="69"/>
      <c r="L1988" s="70"/>
      <c r="M1988" s="69"/>
      <c r="N1988" s="69"/>
      <c r="Q1988" s="73"/>
      <c r="R1988" s="73"/>
      <c r="S1988" s="73"/>
      <c r="T1988" s="73"/>
      <c r="U1988" s="73"/>
      <c r="V1988" s="73"/>
      <c r="W1988" s="73"/>
      <c r="X1988" s="73"/>
    </row>
    <row r="1989" spans="1:24" s="68" customFormat="1" x14ac:dyDescent="0.25">
      <c r="A1989" s="71"/>
      <c r="B1989" s="66"/>
      <c r="C1989" s="67"/>
      <c r="D1989" s="66"/>
      <c r="E1989" s="66"/>
      <c r="F1989" s="66"/>
      <c r="I1989" s="69"/>
      <c r="J1989" s="69"/>
      <c r="K1989" s="69"/>
      <c r="L1989" s="70"/>
      <c r="M1989" s="69"/>
      <c r="N1989" s="69"/>
      <c r="Q1989" s="73"/>
      <c r="R1989" s="73"/>
      <c r="S1989" s="73"/>
      <c r="T1989" s="73"/>
      <c r="U1989" s="73"/>
      <c r="V1989" s="73"/>
      <c r="W1989" s="73"/>
      <c r="X1989" s="73"/>
    </row>
    <row r="1990" spans="1:24" s="68" customFormat="1" x14ac:dyDescent="0.25">
      <c r="A1990" s="71"/>
      <c r="B1990" s="66"/>
      <c r="C1990" s="67"/>
      <c r="D1990" s="66"/>
      <c r="E1990" s="66"/>
      <c r="F1990" s="66"/>
      <c r="I1990" s="69"/>
      <c r="J1990" s="69"/>
      <c r="K1990" s="69"/>
      <c r="L1990" s="70"/>
      <c r="M1990" s="69"/>
      <c r="N1990" s="69"/>
      <c r="Q1990" s="73"/>
      <c r="R1990" s="73"/>
      <c r="S1990" s="73"/>
      <c r="T1990" s="73"/>
      <c r="U1990" s="73"/>
      <c r="V1990" s="73"/>
      <c r="W1990" s="73"/>
      <c r="X1990" s="73"/>
    </row>
    <row r="1991" spans="1:24" s="68" customFormat="1" x14ac:dyDescent="0.25">
      <c r="A1991" s="71"/>
      <c r="B1991" s="66"/>
      <c r="C1991" s="67"/>
      <c r="D1991" s="66"/>
      <c r="E1991" s="66"/>
      <c r="F1991" s="66"/>
      <c r="I1991" s="69"/>
      <c r="J1991" s="69"/>
      <c r="K1991" s="69"/>
      <c r="L1991" s="70"/>
      <c r="M1991" s="69"/>
      <c r="N1991" s="69"/>
      <c r="Q1991" s="73"/>
      <c r="R1991" s="73"/>
      <c r="S1991" s="73"/>
      <c r="T1991" s="73"/>
      <c r="U1991" s="73"/>
      <c r="V1991" s="73"/>
      <c r="W1991" s="73"/>
      <c r="X1991" s="73"/>
    </row>
    <row r="1992" spans="1:24" s="68" customFormat="1" x14ac:dyDescent="0.25">
      <c r="A1992" s="71"/>
      <c r="B1992" s="66"/>
      <c r="C1992" s="67"/>
      <c r="D1992" s="66"/>
      <c r="E1992" s="66"/>
      <c r="F1992" s="66"/>
      <c r="I1992" s="69"/>
      <c r="J1992" s="69"/>
      <c r="K1992" s="69"/>
      <c r="L1992" s="70"/>
      <c r="M1992" s="69"/>
      <c r="N1992" s="69"/>
      <c r="Q1992" s="73"/>
      <c r="R1992" s="73"/>
      <c r="S1992" s="73"/>
      <c r="T1992" s="73"/>
      <c r="U1992" s="73"/>
      <c r="V1992" s="73"/>
      <c r="W1992" s="73"/>
      <c r="X1992" s="73"/>
    </row>
    <row r="1993" spans="1:24" s="68" customFormat="1" x14ac:dyDescent="0.25">
      <c r="A1993" s="71"/>
      <c r="B1993" s="66"/>
      <c r="C1993" s="67"/>
      <c r="D1993" s="66"/>
      <c r="E1993" s="66"/>
      <c r="F1993" s="66"/>
      <c r="I1993" s="69"/>
      <c r="J1993" s="69"/>
      <c r="K1993" s="69"/>
      <c r="L1993" s="70"/>
      <c r="M1993" s="69"/>
      <c r="N1993" s="69"/>
      <c r="Q1993" s="73"/>
      <c r="R1993" s="73"/>
      <c r="S1993" s="73"/>
      <c r="T1993" s="73"/>
      <c r="U1993" s="73"/>
      <c r="V1993" s="73"/>
      <c r="W1993" s="73"/>
      <c r="X1993" s="73"/>
    </row>
    <row r="1994" spans="1:24" s="68" customFormat="1" x14ac:dyDescent="0.25">
      <c r="A1994" s="71"/>
      <c r="B1994" s="66"/>
      <c r="C1994" s="67"/>
      <c r="D1994" s="66"/>
      <c r="E1994" s="66"/>
      <c r="F1994" s="66"/>
      <c r="I1994" s="69"/>
      <c r="J1994" s="69"/>
      <c r="K1994" s="69"/>
      <c r="L1994" s="70"/>
      <c r="M1994" s="69"/>
      <c r="N1994" s="69"/>
      <c r="Q1994" s="73"/>
      <c r="R1994" s="73"/>
      <c r="S1994" s="73"/>
      <c r="T1994" s="73"/>
      <c r="U1994" s="73"/>
      <c r="V1994" s="73"/>
      <c r="W1994" s="73"/>
      <c r="X1994" s="73"/>
    </row>
    <row r="1995" spans="1:24" s="68" customFormat="1" x14ac:dyDescent="0.25">
      <c r="A1995" s="71"/>
      <c r="B1995" s="66"/>
      <c r="C1995" s="67"/>
      <c r="D1995" s="66"/>
      <c r="E1995" s="66"/>
      <c r="F1995" s="66"/>
      <c r="I1995" s="69"/>
      <c r="J1995" s="69"/>
      <c r="K1995" s="69"/>
      <c r="L1995" s="70"/>
      <c r="M1995" s="69"/>
      <c r="N1995" s="69"/>
      <c r="Q1995" s="73"/>
      <c r="R1995" s="73"/>
      <c r="S1995" s="73"/>
      <c r="T1995" s="73"/>
      <c r="U1995" s="73"/>
      <c r="V1995" s="73"/>
      <c r="W1995" s="73"/>
      <c r="X1995" s="73"/>
    </row>
    <row r="1996" spans="1:24" s="68" customFormat="1" x14ac:dyDescent="0.25">
      <c r="A1996" s="71"/>
      <c r="B1996" s="66"/>
      <c r="C1996" s="67"/>
      <c r="D1996" s="66"/>
      <c r="E1996" s="66"/>
      <c r="F1996" s="66"/>
      <c r="I1996" s="69"/>
      <c r="J1996" s="69"/>
      <c r="K1996" s="69"/>
      <c r="L1996" s="70"/>
      <c r="M1996" s="69"/>
      <c r="N1996" s="69"/>
      <c r="Q1996" s="73"/>
      <c r="R1996" s="73"/>
      <c r="S1996" s="73"/>
      <c r="T1996" s="73"/>
      <c r="U1996" s="73"/>
      <c r="V1996" s="73"/>
      <c r="W1996" s="73"/>
      <c r="X1996" s="73"/>
    </row>
    <row r="1997" spans="1:24" s="68" customFormat="1" x14ac:dyDescent="0.25">
      <c r="A1997" s="71"/>
      <c r="B1997" s="66"/>
      <c r="C1997" s="67"/>
      <c r="D1997" s="66"/>
      <c r="E1997" s="66"/>
      <c r="F1997" s="66"/>
      <c r="I1997" s="69"/>
      <c r="J1997" s="69"/>
      <c r="K1997" s="69"/>
      <c r="L1997" s="70"/>
      <c r="M1997" s="69"/>
      <c r="N1997" s="69"/>
      <c r="Q1997" s="73"/>
      <c r="R1997" s="73"/>
      <c r="S1997" s="73"/>
      <c r="T1997" s="73"/>
      <c r="U1997" s="73"/>
      <c r="V1997" s="73"/>
      <c r="W1997" s="73"/>
      <c r="X1997" s="73"/>
    </row>
    <row r="1998" spans="1:24" s="68" customFormat="1" x14ac:dyDescent="0.25">
      <c r="A1998" s="71"/>
      <c r="B1998" s="66"/>
      <c r="C1998" s="67"/>
      <c r="D1998" s="66"/>
      <c r="E1998" s="66"/>
      <c r="F1998" s="66"/>
      <c r="I1998" s="69"/>
      <c r="J1998" s="69"/>
      <c r="K1998" s="69"/>
      <c r="L1998" s="70"/>
      <c r="M1998" s="69"/>
      <c r="N1998" s="69"/>
      <c r="Q1998" s="73"/>
      <c r="R1998" s="73"/>
      <c r="S1998" s="73"/>
      <c r="T1998" s="73"/>
      <c r="U1998" s="73"/>
      <c r="V1998" s="73"/>
      <c r="W1998" s="73"/>
      <c r="X1998" s="73"/>
    </row>
    <row r="1999" spans="1:24" s="68" customFormat="1" x14ac:dyDescent="0.25">
      <c r="A1999" s="71"/>
      <c r="B1999" s="66"/>
      <c r="C1999" s="67"/>
      <c r="D1999" s="66"/>
      <c r="E1999" s="66"/>
      <c r="F1999" s="66"/>
      <c r="I1999" s="69"/>
      <c r="J1999" s="69"/>
      <c r="K1999" s="69"/>
      <c r="L1999" s="70"/>
      <c r="M1999" s="69"/>
      <c r="N1999" s="69"/>
      <c r="Q1999" s="73"/>
      <c r="R1999" s="73"/>
      <c r="S1999" s="73"/>
      <c r="T1999" s="73"/>
      <c r="U1999" s="73"/>
      <c r="V1999" s="73"/>
      <c r="W1999" s="73"/>
      <c r="X1999" s="73"/>
    </row>
    <row r="2000" spans="1:24" s="68" customFormat="1" x14ac:dyDescent="0.25">
      <c r="A2000" s="71"/>
      <c r="B2000" s="66"/>
      <c r="C2000" s="67"/>
      <c r="D2000" s="66"/>
      <c r="E2000" s="66"/>
      <c r="F2000" s="66"/>
      <c r="I2000" s="69"/>
      <c r="J2000" s="69"/>
      <c r="K2000" s="69"/>
      <c r="L2000" s="70"/>
      <c r="M2000" s="69"/>
      <c r="N2000" s="69"/>
      <c r="Q2000" s="73"/>
      <c r="R2000" s="73"/>
      <c r="S2000" s="73"/>
      <c r="T2000" s="73"/>
      <c r="U2000" s="73"/>
      <c r="V2000" s="73"/>
      <c r="W2000" s="73"/>
      <c r="X2000" s="73"/>
    </row>
    <row r="2001" spans="1:24" s="68" customFormat="1" x14ac:dyDescent="0.25">
      <c r="A2001" s="71"/>
      <c r="B2001" s="66"/>
      <c r="C2001" s="67"/>
      <c r="D2001" s="66"/>
      <c r="E2001" s="66"/>
      <c r="F2001" s="66"/>
      <c r="I2001" s="69"/>
      <c r="J2001" s="69"/>
      <c r="K2001" s="69"/>
      <c r="L2001" s="70"/>
      <c r="M2001" s="69"/>
      <c r="N2001" s="69"/>
      <c r="Q2001" s="73"/>
      <c r="R2001" s="73"/>
      <c r="S2001" s="73"/>
      <c r="T2001" s="73"/>
      <c r="U2001" s="73"/>
      <c r="V2001" s="73"/>
      <c r="W2001" s="73"/>
      <c r="X2001" s="73"/>
    </row>
    <row r="2002" spans="1:24" s="68" customFormat="1" x14ac:dyDescent="0.25">
      <c r="A2002" s="71"/>
      <c r="B2002" s="66"/>
      <c r="C2002" s="67"/>
      <c r="D2002" s="66"/>
      <c r="E2002" s="66"/>
      <c r="F2002" s="66"/>
      <c r="I2002" s="69"/>
      <c r="J2002" s="69"/>
      <c r="K2002" s="69"/>
      <c r="L2002" s="70"/>
      <c r="M2002" s="69"/>
      <c r="N2002" s="69"/>
      <c r="Q2002" s="73"/>
      <c r="R2002" s="73"/>
      <c r="S2002" s="73"/>
      <c r="T2002" s="73"/>
      <c r="U2002" s="73"/>
      <c r="V2002" s="73"/>
      <c r="W2002" s="73"/>
      <c r="X2002" s="73"/>
    </row>
    <row r="2003" spans="1:24" s="68" customFormat="1" x14ac:dyDescent="0.25">
      <c r="A2003" s="71"/>
      <c r="B2003" s="66"/>
      <c r="C2003" s="67"/>
      <c r="D2003" s="66"/>
      <c r="E2003" s="66"/>
      <c r="F2003" s="66"/>
      <c r="I2003" s="69"/>
      <c r="J2003" s="69"/>
      <c r="K2003" s="69"/>
      <c r="L2003" s="70"/>
      <c r="M2003" s="69"/>
      <c r="N2003" s="69"/>
      <c r="Q2003" s="73"/>
      <c r="R2003" s="73"/>
      <c r="S2003" s="73"/>
      <c r="T2003" s="73"/>
      <c r="U2003" s="73"/>
      <c r="V2003" s="73"/>
      <c r="W2003" s="73"/>
      <c r="X2003" s="73"/>
    </row>
    <row r="2004" spans="1:24" s="68" customFormat="1" x14ac:dyDescent="0.25">
      <c r="A2004" s="71"/>
      <c r="B2004" s="66"/>
      <c r="C2004" s="67"/>
      <c r="D2004" s="66"/>
      <c r="E2004" s="66"/>
      <c r="F2004" s="66"/>
      <c r="I2004" s="69"/>
      <c r="J2004" s="69"/>
      <c r="K2004" s="69"/>
      <c r="L2004" s="70"/>
      <c r="M2004" s="69"/>
      <c r="N2004" s="69"/>
      <c r="Q2004" s="73"/>
      <c r="R2004" s="73"/>
      <c r="S2004" s="73"/>
      <c r="T2004" s="73"/>
      <c r="U2004" s="73"/>
      <c r="V2004" s="73"/>
      <c r="W2004" s="73"/>
      <c r="X2004" s="73"/>
    </row>
    <row r="2005" spans="1:24" s="68" customFormat="1" x14ac:dyDescent="0.25">
      <c r="A2005" s="71"/>
      <c r="B2005" s="66"/>
      <c r="C2005" s="67"/>
      <c r="D2005" s="66"/>
      <c r="E2005" s="66"/>
      <c r="F2005" s="66"/>
      <c r="I2005" s="69"/>
      <c r="J2005" s="69"/>
      <c r="K2005" s="69"/>
      <c r="L2005" s="70"/>
      <c r="M2005" s="69"/>
      <c r="N2005" s="69"/>
      <c r="Q2005" s="73"/>
      <c r="R2005" s="73"/>
      <c r="S2005" s="73"/>
      <c r="T2005" s="73"/>
      <c r="U2005" s="73"/>
      <c r="V2005" s="73"/>
      <c r="W2005" s="73"/>
      <c r="X2005" s="73"/>
    </row>
    <row r="2006" spans="1:24" s="68" customFormat="1" x14ac:dyDescent="0.25">
      <c r="A2006" s="71"/>
      <c r="B2006" s="66"/>
      <c r="C2006" s="67"/>
      <c r="D2006" s="66"/>
      <c r="E2006" s="66"/>
      <c r="F2006" s="66"/>
      <c r="I2006" s="69"/>
      <c r="J2006" s="69"/>
      <c r="K2006" s="69"/>
      <c r="L2006" s="70"/>
      <c r="M2006" s="69"/>
      <c r="N2006" s="69"/>
      <c r="Q2006" s="73"/>
      <c r="R2006" s="73"/>
      <c r="S2006" s="73"/>
      <c r="T2006" s="73"/>
      <c r="U2006" s="73"/>
      <c r="V2006" s="73"/>
      <c r="W2006" s="73"/>
      <c r="X2006" s="73"/>
    </row>
    <row r="2007" spans="1:24" s="68" customFormat="1" x14ac:dyDescent="0.25">
      <c r="A2007" s="71"/>
      <c r="B2007" s="66"/>
      <c r="C2007" s="67"/>
      <c r="D2007" s="66"/>
      <c r="E2007" s="66"/>
      <c r="F2007" s="66"/>
      <c r="I2007" s="69"/>
      <c r="J2007" s="69"/>
      <c r="K2007" s="69"/>
      <c r="L2007" s="70"/>
      <c r="M2007" s="69"/>
      <c r="N2007" s="69"/>
      <c r="Q2007" s="73"/>
      <c r="R2007" s="73"/>
      <c r="S2007" s="73"/>
      <c r="T2007" s="73"/>
      <c r="U2007" s="73"/>
      <c r="V2007" s="73"/>
      <c r="W2007" s="73"/>
      <c r="X2007" s="73"/>
    </row>
    <row r="2008" spans="1:24" s="68" customFormat="1" x14ac:dyDescent="0.25">
      <c r="A2008" s="71"/>
      <c r="B2008" s="66"/>
      <c r="C2008" s="67"/>
      <c r="D2008" s="66"/>
      <c r="E2008" s="66"/>
      <c r="F2008" s="66"/>
      <c r="I2008" s="69"/>
      <c r="J2008" s="69"/>
      <c r="K2008" s="69"/>
      <c r="L2008" s="70"/>
      <c r="M2008" s="69"/>
      <c r="N2008" s="69"/>
      <c r="Q2008" s="73"/>
      <c r="R2008" s="73"/>
      <c r="S2008" s="73"/>
      <c r="T2008" s="73"/>
      <c r="U2008" s="73"/>
      <c r="V2008" s="73"/>
      <c r="W2008" s="73"/>
      <c r="X2008" s="73"/>
    </row>
    <row r="2009" spans="1:24" s="68" customFormat="1" x14ac:dyDescent="0.25">
      <c r="A2009" s="71"/>
      <c r="B2009" s="66"/>
      <c r="C2009" s="67"/>
      <c r="D2009" s="66"/>
      <c r="E2009" s="66"/>
      <c r="F2009" s="66"/>
      <c r="I2009" s="69"/>
      <c r="J2009" s="69"/>
      <c r="K2009" s="69"/>
      <c r="L2009" s="70"/>
      <c r="M2009" s="69"/>
      <c r="N2009" s="69"/>
      <c r="Q2009" s="73"/>
      <c r="R2009" s="73"/>
      <c r="S2009" s="73"/>
      <c r="T2009" s="73"/>
      <c r="U2009" s="73"/>
      <c r="V2009" s="73"/>
      <c r="W2009" s="73"/>
      <c r="X2009" s="73"/>
    </row>
    <row r="2010" spans="1:24" s="68" customFormat="1" x14ac:dyDescent="0.25">
      <c r="A2010" s="71"/>
      <c r="B2010" s="66"/>
      <c r="C2010" s="67"/>
      <c r="D2010" s="66"/>
      <c r="E2010" s="66"/>
      <c r="F2010" s="66"/>
      <c r="I2010" s="69"/>
      <c r="J2010" s="69"/>
      <c r="K2010" s="69"/>
      <c r="L2010" s="70"/>
      <c r="M2010" s="69"/>
      <c r="N2010" s="69"/>
      <c r="Q2010" s="73"/>
      <c r="R2010" s="73"/>
      <c r="S2010" s="73"/>
      <c r="T2010" s="73"/>
      <c r="U2010" s="73"/>
      <c r="V2010" s="73"/>
      <c r="W2010" s="73"/>
      <c r="X2010" s="73"/>
    </row>
    <row r="2011" spans="1:24" s="68" customFormat="1" x14ac:dyDescent="0.25">
      <c r="A2011" s="71"/>
      <c r="B2011" s="66"/>
      <c r="C2011" s="67"/>
      <c r="D2011" s="66"/>
      <c r="E2011" s="66"/>
      <c r="F2011" s="66"/>
      <c r="I2011" s="69"/>
      <c r="J2011" s="69"/>
      <c r="K2011" s="69"/>
      <c r="L2011" s="70"/>
      <c r="M2011" s="69"/>
      <c r="N2011" s="69"/>
      <c r="Q2011" s="73"/>
      <c r="R2011" s="73"/>
      <c r="S2011" s="73"/>
      <c r="T2011" s="73"/>
      <c r="U2011" s="73"/>
      <c r="V2011" s="73"/>
      <c r="W2011" s="73"/>
      <c r="X2011" s="73"/>
    </row>
    <row r="2012" spans="1:24" s="68" customFormat="1" x14ac:dyDescent="0.25">
      <c r="A2012" s="71"/>
      <c r="B2012" s="66"/>
      <c r="C2012" s="67"/>
      <c r="D2012" s="66"/>
      <c r="E2012" s="66"/>
      <c r="F2012" s="66"/>
      <c r="I2012" s="69"/>
      <c r="J2012" s="69"/>
      <c r="K2012" s="69"/>
      <c r="L2012" s="70"/>
      <c r="M2012" s="69"/>
      <c r="N2012" s="69"/>
      <c r="Q2012" s="73"/>
      <c r="R2012" s="73"/>
      <c r="S2012" s="73"/>
      <c r="T2012" s="73"/>
      <c r="U2012" s="73"/>
      <c r="V2012" s="73"/>
      <c r="W2012" s="73"/>
      <c r="X2012" s="73"/>
    </row>
    <row r="2013" spans="1:24" s="68" customFormat="1" x14ac:dyDescent="0.25">
      <c r="A2013" s="71"/>
      <c r="B2013" s="66"/>
      <c r="C2013" s="67"/>
      <c r="D2013" s="66"/>
      <c r="E2013" s="66"/>
      <c r="F2013" s="66"/>
      <c r="I2013" s="69"/>
      <c r="J2013" s="69"/>
      <c r="K2013" s="69"/>
      <c r="L2013" s="70"/>
      <c r="M2013" s="69"/>
      <c r="N2013" s="69"/>
      <c r="Q2013" s="73"/>
      <c r="R2013" s="73"/>
      <c r="S2013" s="73"/>
      <c r="T2013" s="73"/>
      <c r="U2013" s="73"/>
      <c r="V2013" s="73"/>
      <c r="W2013" s="73"/>
      <c r="X2013" s="73"/>
    </row>
    <row r="2014" spans="1:24" s="68" customFormat="1" x14ac:dyDescent="0.25">
      <c r="A2014" s="71"/>
      <c r="B2014" s="66"/>
      <c r="C2014" s="67"/>
      <c r="D2014" s="66"/>
      <c r="E2014" s="66"/>
      <c r="F2014" s="66"/>
      <c r="I2014" s="69"/>
      <c r="J2014" s="69"/>
      <c r="K2014" s="69"/>
      <c r="L2014" s="70"/>
      <c r="M2014" s="69"/>
      <c r="N2014" s="69"/>
      <c r="Q2014" s="73"/>
      <c r="R2014" s="73"/>
      <c r="S2014" s="73"/>
      <c r="T2014" s="73"/>
      <c r="U2014" s="73"/>
      <c r="V2014" s="73"/>
      <c r="W2014" s="73"/>
      <c r="X2014" s="73"/>
    </row>
    <row r="2015" spans="1:24" s="68" customFormat="1" x14ac:dyDescent="0.25">
      <c r="A2015" s="71"/>
      <c r="B2015" s="66"/>
      <c r="C2015" s="67"/>
      <c r="D2015" s="66"/>
      <c r="E2015" s="66"/>
      <c r="F2015" s="66"/>
      <c r="I2015" s="69"/>
      <c r="J2015" s="69"/>
      <c r="K2015" s="69"/>
      <c r="L2015" s="70"/>
      <c r="M2015" s="69"/>
      <c r="N2015" s="69"/>
      <c r="Q2015" s="73"/>
      <c r="R2015" s="73"/>
      <c r="S2015" s="73"/>
      <c r="T2015" s="73"/>
      <c r="U2015" s="73"/>
      <c r="V2015" s="73"/>
      <c r="W2015" s="73"/>
      <c r="X2015" s="73"/>
    </row>
    <row r="2016" spans="1:24" s="68" customFormat="1" x14ac:dyDescent="0.25">
      <c r="A2016" s="71"/>
      <c r="B2016" s="66"/>
      <c r="C2016" s="67"/>
      <c r="D2016" s="66"/>
      <c r="E2016" s="66"/>
      <c r="F2016" s="66"/>
      <c r="I2016" s="69"/>
      <c r="J2016" s="69"/>
      <c r="K2016" s="69"/>
      <c r="L2016" s="70"/>
      <c r="M2016" s="69"/>
      <c r="N2016" s="69"/>
      <c r="Q2016" s="73"/>
      <c r="R2016" s="73"/>
      <c r="S2016" s="73"/>
      <c r="T2016" s="73"/>
      <c r="U2016" s="73"/>
      <c r="V2016" s="73"/>
      <c r="W2016" s="73"/>
      <c r="X2016" s="73"/>
    </row>
    <row r="2017" spans="1:24" s="68" customFormat="1" x14ac:dyDescent="0.25">
      <c r="A2017" s="71"/>
      <c r="B2017" s="66"/>
      <c r="C2017" s="67"/>
      <c r="D2017" s="66"/>
      <c r="E2017" s="66"/>
      <c r="F2017" s="66"/>
      <c r="I2017" s="69"/>
      <c r="J2017" s="69"/>
      <c r="K2017" s="69"/>
      <c r="L2017" s="70"/>
      <c r="M2017" s="69"/>
      <c r="N2017" s="69"/>
      <c r="Q2017" s="73"/>
      <c r="R2017" s="73"/>
      <c r="S2017" s="73"/>
      <c r="T2017" s="73"/>
      <c r="U2017" s="73"/>
      <c r="V2017" s="73"/>
      <c r="W2017" s="73"/>
      <c r="X2017" s="73"/>
    </row>
    <row r="2018" spans="1:24" s="68" customFormat="1" x14ac:dyDescent="0.25">
      <c r="A2018" s="71"/>
      <c r="B2018" s="66"/>
      <c r="C2018" s="67"/>
      <c r="D2018" s="66"/>
      <c r="E2018" s="66"/>
      <c r="F2018" s="66"/>
      <c r="I2018" s="69"/>
      <c r="J2018" s="69"/>
      <c r="K2018" s="69"/>
      <c r="L2018" s="70"/>
      <c r="M2018" s="69"/>
      <c r="N2018" s="69"/>
      <c r="Q2018" s="73"/>
      <c r="R2018" s="73"/>
      <c r="S2018" s="73"/>
      <c r="T2018" s="73"/>
      <c r="U2018" s="73"/>
      <c r="V2018" s="73"/>
      <c r="W2018" s="73"/>
      <c r="X2018" s="73"/>
    </row>
    <row r="2019" spans="1:24" s="68" customFormat="1" x14ac:dyDescent="0.25">
      <c r="A2019" s="71"/>
      <c r="B2019" s="66"/>
      <c r="C2019" s="67"/>
      <c r="D2019" s="66"/>
      <c r="E2019" s="66"/>
      <c r="F2019" s="66"/>
      <c r="I2019" s="69"/>
      <c r="J2019" s="69"/>
      <c r="K2019" s="69"/>
      <c r="L2019" s="70"/>
      <c r="M2019" s="69"/>
      <c r="N2019" s="69"/>
      <c r="Q2019" s="73"/>
      <c r="R2019" s="73"/>
      <c r="S2019" s="73"/>
      <c r="T2019" s="73"/>
      <c r="U2019" s="73"/>
      <c r="V2019" s="73"/>
      <c r="W2019" s="73"/>
      <c r="X2019" s="73"/>
    </row>
    <row r="2020" spans="1:24" s="68" customFormat="1" x14ac:dyDescent="0.25">
      <c r="A2020" s="71"/>
      <c r="B2020" s="66"/>
      <c r="C2020" s="67"/>
      <c r="D2020" s="66"/>
      <c r="E2020" s="66"/>
      <c r="F2020" s="66"/>
      <c r="I2020" s="69"/>
      <c r="J2020" s="69"/>
      <c r="K2020" s="69"/>
      <c r="L2020" s="70"/>
      <c r="M2020" s="69"/>
      <c r="N2020" s="69"/>
      <c r="Q2020" s="73"/>
      <c r="R2020" s="73"/>
      <c r="S2020" s="73"/>
      <c r="T2020" s="73"/>
      <c r="U2020" s="73"/>
      <c r="V2020" s="73"/>
      <c r="W2020" s="73"/>
      <c r="X2020" s="73"/>
    </row>
    <row r="2021" spans="1:24" s="68" customFormat="1" x14ac:dyDescent="0.25">
      <c r="A2021" s="71"/>
      <c r="B2021" s="66"/>
      <c r="C2021" s="67"/>
      <c r="D2021" s="66"/>
      <c r="E2021" s="66"/>
      <c r="F2021" s="66"/>
      <c r="I2021" s="69"/>
      <c r="J2021" s="69"/>
      <c r="K2021" s="69"/>
      <c r="L2021" s="70"/>
      <c r="M2021" s="69"/>
      <c r="N2021" s="69"/>
      <c r="Q2021" s="73"/>
      <c r="R2021" s="73"/>
      <c r="S2021" s="73"/>
      <c r="T2021" s="73"/>
      <c r="U2021" s="73"/>
      <c r="V2021" s="73"/>
      <c r="W2021" s="73"/>
      <c r="X2021" s="73"/>
    </row>
    <row r="2022" spans="1:24" s="68" customFormat="1" x14ac:dyDescent="0.25">
      <c r="A2022" s="71"/>
      <c r="B2022" s="66"/>
      <c r="C2022" s="67"/>
      <c r="D2022" s="66"/>
      <c r="E2022" s="66"/>
      <c r="F2022" s="66"/>
      <c r="I2022" s="69"/>
      <c r="J2022" s="69"/>
      <c r="K2022" s="69"/>
      <c r="L2022" s="70"/>
      <c r="M2022" s="69"/>
      <c r="N2022" s="69"/>
      <c r="Q2022" s="73"/>
      <c r="R2022" s="73"/>
      <c r="S2022" s="73"/>
      <c r="T2022" s="73"/>
      <c r="U2022" s="73"/>
      <c r="V2022" s="73"/>
      <c r="W2022" s="73"/>
      <c r="X2022" s="73"/>
    </row>
    <row r="2023" spans="1:24" s="68" customFormat="1" x14ac:dyDescent="0.25">
      <c r="A2023" s="71"/>
      <c r="B2023" s="66"/>
      <c r="C2023" s="67"/>
      <c r="D2023" s="66"/>
      <c r="E2023" s="66"/>
      <c r="F2023" s="66"/>
      <c r="I2023" s="69"/>
      <c r="J2023" s="69"/>
      <c r="K2023" s="69"/>
      <c r="L2023" s="70"/>
      <c r="M2023" s="69"/>
      <c r="N2023" s="69"/>
      <c r="Q2023" s="73"/>
      <c r="R2023" s="73"/>
      <c r="S2023" s="73"/>
      <c r="T2023" s="73"/>
      <c r="U2023" s="73"/>
      <c r="V2023" s="73"/>
      <c r="W2023" s="73"/>
      <c r="X2023" s="73"/>
    </row>
    <row r="2024" spans="1:24" s="68" customFormat="1" x14ac:dyDescent="0.25">
      <c r="A2024" s="71"/>
      <c r="B2024" s="66"/>
      <c r="C2024" s="67"/>
      <c r="D2024" s="66"/>
      <c r="E2024" s="66"/>
      <c r="F2024" s="66"/>
      <c r="I2024" s="69"/>
      <c r="J2024" s="69"/>
      <c r="K2024" s="69"/>
      <c r="L2024" s="70"/>
      <c r="M2024" s="69"/>
      <c r="N2024" s="69"/>
      <c r="Q2024" s="73"/>
      <c r="R2024" s="73"/>
      <c r="S2024" s="73"/>
      <c r="T2024" s="73"/>
      <c r="U2024" s="73"/>
      <c r="V2024" s="73"/>
      <c r="W2024" s="73"/>
      <c r="X2024" s="73"/>
    </row>
    <row r="2025" spans="1:24" s="68" customFormat="1" x14ac:dyDescent="0.25">
      <c r="A2025" s="71"/>
      <c r="B2025" s="66"/>
      <c r="C2025" s="67"/>
      <c r="D2025" s="66"/>
      <c r="E2025" s="66"/>
      <c r="F2025" s="66"/>
      <c r="I2025" s="69"/>
      <c r="J2025" s="69"/>
      <c r="K2025" s="69"/>
      <c r="L2025" s="70"/>
      <c r="M2025" s="69"/>
      <c r="N2025" s="69"/>
      <c r="Q2025" s="73"/>
      <c r="R2025" s="73"/>
      <c r="S2025" s="73"/>
      <c r="T2025" s="73"/>
      <c r="U2025" s="73"/>
      <c r="V2025" s="73"/>
      <c r="W2025" s="73"/>
      <c r="X2025" s="73"/>
    </row>
    <row r="2026" spans="1:24" s="68" customFormat="1" x14ac:dyDescent="0.25">
      <c r="A2026" s="71"/>
      <c r="B2026" s="66"/>
      <c r="C2026" s="67"/>
      <c r="D2026" s="66"/>
      <c r="E2026" s="66"/>
      <c r="F2026" s="66"/>
      <c r="I2026" s="69"/>
      <c r="J2026" s="69"/>
      <c r="K2026" s="69"/>
      <c r="L2026" s="70"/>
      <c r="M2026" s="69"/>
      <c r="N2026" s="69"/>
      <c r="Q2026" s="73"/>
      <c r="R2026" s="73"/>
      <c r="S2026" s="73"/>
      <c r="T2026" s="73"/>
      <c r="U2026" s="73"/>
      <c r="V2026" s="73"/>
      <c r="W2026" s="73"/>
      <c r="X2026" s="73"/>
    </row>
    <row r="2027" spans="1:24" s="68" customFormat="1" x14ac:dyDescent="0.25">
      <c r="A2027" s="71"/>
      <c r="B2027" s="66"/>
      <c r="C2027" s="67"/>
      <c r="D2027" s="66"/>
      <c r="E2027" s="66"/>
      <c r="F2027" s="66"/>
      <c r="I2027" s="69"/>
      <c r="J2027" s="69"/>
      <c r="K2027" s="69"/>
      <c r="L2027" s="70"/>
      <c r="M2027" s="69"/>
      <c r="N2027" s="69"/>
      <c r="Q2027" s="73"/>
      <c r="R2027" s="73"/>
      <c r="S2027" s="73"/>
      <c r="T2027" s="73"/>
      <c r="U2027" s="73"/>
      <c r="V2027" s="73"/>
      <c r="W2027" s="73"/>
      <c r="X2027" s="73"/>
    </row>
    <row r="2028" spans="1:24" s="68" customFormat="1" x14ac:dyDescent="0.25">
      <c r="A2028" s="71"/>
      <c r="B2028" s="66"/>
      <c r="C2028" s="67"/>
      <c r="D2028" s="66"/>
      <c r="E2028" s="66"/>
      <c r="F2028" s="66"/>
      <c r="I2028" s="69"/>
      <c r="J2028" s="69"/>
      <c r="K2028" s="69"/>
      <c r="L2028" s="70"/>
      <c r="M2028" s="69"/>
      <c r="N2028" s="69"/>
      <c r="Q2028" s="73"/>
      <c r="R2028" s="73"/>
      <c r="S2028" s="73"/>
      <c r="T2028" s="73"/>
      <c r="U2028" s="73"/>
      <c r="V2028" s="73"/>
      <c r="W2028" s="73"/>
      <c r="X2028" s="73"/>
    </row>
    <row r="2029" spans="1:24" s="68" customFormat="1" x14ac:dyDescent="0.25">
      <c r="A2029" s="71"/>
      <c r="B2029" s="66"/>
      <c r="C2029" s="67"/>
      <c r="D2029" s="66"/>
      <c r="E2029" s="66"/>
      <c r="F2029" s="66"/>
      <c r="I2029" s="69"/>
      <c r="J2029" s="69"/>
      <c r="K2029" s="69"/>
      <c r="L2029" s="70"/>
      <c r="M2029" s="69"/>
      <c r="N2029" s="69"/>
      <c r="Q2029" s="73"/>
      <c r="R2029" s="73"/>
      <c r="S2029" s="73"/>
      <c r="T2029" s="73"/>
      <c r="U2029" s="73"/>
      <c r="V2029" s="73"/>
      <c r="W2029" s="73"/>
      <c r="X2029" s="73"/>
    </row>
    <row r="2030" spans="1:24" s="68" customFormat="1" x14ac:dyDescent="0.25">
      <c r="A2030" s="71"/>
      <c r="B2030" s="66"/>
      <c r="C2030" s="67"/>
      <c r="D2030" s="66"/>
      <c r="E2030" s="66"/>
      <c r="F2030" s="66"/>
      <c r="I2030" s="69"/>
      <c r="J2030" s="69"/>
      <c r="K2030" s="69"/>
      <c r="L2030" s="70"/>
      <c r="M2030" s="69"/>
      <c r="N2030" s="69"/>
      <c r="Q2030" s="73"/>
      <c r="R2030" s="73"/>
      <c r="S2030" s="73"/>
      <c r="T2030" s="73"/>
      <c r="U2030" s="73"/>
      <c r="V2030" s="73"/>
      <c r="W2030" s="73"/>
      <c r="X2030" s="73"/>
    </row>
    <row r="2031" spans="1:24" s="68" customFormat="1" x14ac:dyDescent="0.25">
      <c r="A2031" s="71"/>
      <c r="B2031" s="66"/>
      <c r="C2031" s="67"/>
      <c r="D2031" s="66"/>
      <c r="E2031" s="66"/>
      <c r="F2031" s="66"/>
      <c r="I2031" s="69"/>
      <c r="J2031" s="69"/>
      <c r="K2031" s="69"/>
      <c r="L2031" s="70"/>
      <c r="M2031" s="69"/>
      <c r="N2031" s="69"/>
      <c r="Q2031" s="73"/>
      <c r="R2031" s="73"/>
      <c r="S2031" s="73"/>
      <c r="T2031" s="73"/>
      <c r="U2031" s="73"/>
      <c r="V2031" s="73"/>
      <c r="W2031" s="73"/>
      <c r="X2031" s="73"/>
    </row>
    <row r="2032" spans="1:24" s="68" customFormat="1" x14ac:dyDescent="0.25">
      <c r="A2032" s="71"/>
      <c r="B2032" s="66"/>
      <c r="C2032" s="67"/>
      <c r="D2032" s="66"/>
      <c r="E2032" s="66"/>
      <c r="F2032" s="66"/>
      <c r="I2032" s="69"/>
      <c r="J2032" s="69"/>
      <c r="K2032" s="69"/>
      <c r="L2032" s="70"/>
      <c r="M2032" s="69"/>
      <c r="N2032" s="69"/>
      <c r="Q2032" s="73"/>
      <c r="R2032" s="73"/>
      <c r="S2032" s="73"/>
      <c r="T2032" s="73"/>
      <c r="U2032" s="73"/>
      <c r="V2032" s="73"/>
      <c r="W2032" s="73"/>
      <c r="X2032" s="73"/>
    </row>
    <row r="2033" spans="1:24" s="68" customFormat="1" x14ac:dyDescent="0.25">
      <c r="A2033" s="71"/>
      <c r="B2033" s="66"/>
      <c r="C2033" s="67"/>
      <c r="D2033" s="66"/>
      <c r="E2033" s="66"/>
      <c r="F2033" s="66"/>
      <c r="I2033" s="69"/>
      <c r="J2033" s="69"/>
      <c r="K2033" s="69"/>
      <c r="L2033" s="70"/>
      <c r="M2033" s="69"/>
      <c r="N2033" s="69"/>
      <c r="Q2033" s="73"/>
      <c r="R2033" s="73"/>
      <c r="S2033" s="73"/>
      <c r="T2033" s="73"/>
      <c r="U2033" s="73"/>
      <c r="V2033" s="73"/>
      <c r="W2033" s="73"/>
      <c r="X2033" s="73"/>
    </row>
    <row r="2034" spans="1:24" s="68" customFormat="1" x14ac:dyDescent="0.25">
      <c r="A2034" s="71"/>
      <c r="B2034" s="66"/>
      <c r="C2034" s="67"/>
      <c r="D2034" s="66"/>
      <c r="E2034" s="66"/>
      <c r="F2034" s="66"/>
      <c r="I2034" s="69"/>
      <c r="J2034" s="69"/>
      <c r="K2034" s="69"/>
      <c r="L2034" s="70"/>
      <c r="M2034" s="69"/>
      <c r="N2034" s="69"/>
      <c r="Q2034" s="73"/>
      <c r="R2034" s="73"/>
      <c r="S2034" s="73"/>
      <c r="T2034" s="73"/>
      <c r="U2034" s="73"/>
      <c r="V2034" s="73"/>
      <c r="W2034" s="73"/>
      <c r="X2034" s="73"/>
    </row>
    <row r="2035" spans="1:24" s="68" customFormat="1" x14ac:dyDescent="0.25">
      <c r="A2035" s="71"/>
      <c r="B2035" s="66"/>
      <c r="C2035" s="67"/>
      <c r="D2035" s="66"/>
      <c r="E2035" s="66"/>
      <c r="F2035" s="66"/>
      <c r="I2035" s="69"/>
      <c r="J2035" s="69"/>
      <c r="K2035" s="69"/>
      <c r="L2035" s="70"/>
      <c r="M2035" s="69"/>
      <c r="N2035" s="69"/>
      <c r="Q2035" s="73"/>
      <c r="R2035" s="73"/>
      <c r="S2035" s="73"/>
      <c r="T2035" s="73"/>
      <c r="U2035" s="73"/>
      <c r="V2035" s="73"/>
      <c r="W2035" s="73"/>
      <c r="X2035" s="73"/>
    </row>
    <row r="2036" spans="1:24" s="68" customFormat="1" x14ac:dyDescent="0.25">
      <c r="A2036" s="71"/>
      <c r="B2036" s="66"/>
      <c r="C2036" s="67"/>
      <c r="D2036" s="66"/>
      <c r="E2036" s="66"/>
      <c r="F2036" s="66"/>
      <c r="I2036" s="69"/>
      <c r="J2036" s="69"/>
      <c r="K2036" s="69"/>
      <c r="L2036" s="70"/>
      <c r="M2036" s="69"/>
      <c r="N2036" s="69"/>
      <c r="Q2036" s="73"/>
      <c r="R2036" s="73"/>
      <c r="S2036" s="73"/>
      <c r="T2036" s="73"/>
      <c r="U2036" s="73"/>
      <c r="V2036" s="73"/>
      <c r="W2036" s="73"/>
      <c r="X2036" s="73"/>
    </row>
    <row r="2037" spans="1:24" s="68" customFormat="1" x14ac:dyDescent="0.25">
      <c r="A2037" s="71"/>
      <c r="B2037" s="66"/>
      <c r="C2037" s="67"/>
      <c r="D2037" s="66"/>
      <c r="E2037" s="66"/>
      <c r="F2037" s="66"/>
      <c r="I2037" s="69"/>
      <c r="J2037" s="69"/>
      <c r="K2037" s="69"/>
      <c r="L2037" s="70"/>
      <c r="M2037" s="69"/>
      <c r="N2037" s="69"/>
      <c r="Q2037" s="73"/>
      <c r="R2037" s="73"/>
      <c r="S2037" s="73"/>
      <c r="T2037" s="73"/>
      <c r="U2037" s="73"/>
      <c r="V2037" s="73"/>
      <c r="W2037" s="73"/>
      <c r="X2037" s="73"/>
    </row>
    <row r="2038" spans="1:24" s="68" customFormat="1" x14ac:dyDescent="0.25">
      <c r="A2038" s="71"/>
      <c r="B2038" s="66"/>
      <c r="C2038" s="67"/>
      <c r="D2038" s="66"/>
      <c r="E2038" s="66"/>
      <c r="F2038" s="66"/>
      <c r="I2038" s="69"/>
      <c r="J2038" s="69"/>
      <c r="K2038" s="69"/>
      <c r="L2038" s="70"/>
      <c r="M2038" s="69"/>
      <c r="N2038" s="69"/>
      <c r="Q2038" s="73"/>
      <c r="R2038" s="73"/>
      <c r="S2038" s="73"/>
      <c r="T2038" s="73"/>
      <c r="U2038" s="73"/>
      <c r="V2038" s="73"/>
      <c r="W2038" s="73"/>
      <c r="X2038" s="73"/>
    </row>
    <row r="2039" spans="1:24" s="68" customFormat="1" x14ac:dyDescent="0.25">
      <c r="A2039" s="71"/>
      <c r="B2039" s="66"/>
      <c r="C2039" s="67"/>
      <c r="D2039" s="66"/>
      <c r="E2039" s="66"/>
      <c r="F2039" s="66"/>
      <c r="I2039" s="69"/>
      <c r="J2039" s="69"/>
      <c r="K2039" s="69"/>
      <c r="L2039" s="70"/>
      <c r="M2039" s="69"/>
      <c r="N2039" s="69"/>
      <c r="Q2039" s="73"/>
      <c r="R2039" s="73"/>
      <c r="S2039" s="73"/>
      <c r="T2039" s="73"/>
      <c r="U2039" s="73"/>
      <c r="V2039" s="73"/>
      <c r="W2039" s="73"/>
      <c r="X2039" s="73"/>
    </row>
    <row r="2040" spans="1:24" s="68" customFormat="1" x14ac:dyDescent="0.25">
      <c r="A2040" s="71"/>
      <c r="B2040" s="66"/>
      <c r="C2040" s="67"/>
      <c r="D2040" s="66"/>
      <c r="E2040" s="66"/>
      <c r="F2040" s="66"/>
      <c r="I2040" s="69"/>
      <c r="J2040" s="69"/>
      <c r="K2040" s="69"/>
      <c r="L2040" s="70"/>
      <c r="M2040" s="69"/>
      <c r="N2040" s="69"/>
      <c r="Q2040" s="73"/>
      <c r="R2040" s="73"/>
      <c r="S2040" s="73"/>
      <c r="T2040" s="73"/>
      <c r="U2040" s="73"/>
      <c r="V2040" s="73"/>
      <c r="W2040" s="73"/>
      <c r="X2040" s="73"/>
    </row>
    <row r="2041" spans="1:24" s="68" customFormat="1" x14ac:dyDescent="0.25">
      <c r="A2041" s="71"/>
      <c r="B2041" s="66"/>
      <c r="C2041" s="67"/>
      <c r="D2041" s="66"/>
      <c r="E2041" s="66"/>
      <c r="F2041" s="66"/>
      <c r="I2041" s="69"/>
      <c r="J2041" s="69"/>
      <c r="K2041" s="69"/>
      <c r="L2041" s="70"/>
      <c r="M2041" s="69"/>
      <c r="N2041" s="69"/>
      <c r="Q2041" s="73"/>
      <c r="R2041" s="73"/>
      <c r="S2041" s="73"/>
      <c r="T2041" s="73"/>
      <c r="U2041" s="73"/>
      <c r="V2041" s="73"/>
      <c r="W2041" s="73"/>
      <c r="X2041" s="73"/>
    </row>
    <row r="2042" spans="1:24" s="68" customFormat="1" x14ac:dyDescent="0.25">
      <c r="A2042" s="71"/>
      <c r="B2042" s="66"/>
      <c r="C2042" s="67"/>
      <c r="D2042" s="66"/>
      <c r="E2042" s="66"/>
      <c r="F2042" s="66"/>
      <c r="I2042" s="69"/>
      <c r="J2042" s="69"/>
      <c r="K2042" s="69"/>
      <c r="L2042" s="70"/>
      <c r="M2042" s="69"/>
      <c r="N2042" s="69"/>
      <c r="Q2042" s="73"/>
      <c r="R2042" s="73"/>
      <c r="S2042" s="73"/>
      <c r="T2042" s="73"/>
      <c r="U2042" s="73"/>
      <c r="V2042" s="73"/>
      <c r="W2042" s="73"/>
      <c r="X2042" s="73"/>
    </row>
    <row r="2043" spans="1:24" s="68" customFormat="1" x14ac:dyDescent="0.25">
      <c r="A2043" s="71"/>
      <c r="B2043" s="66"/>
      <c r="C2043" s="67"/>
      <c r="D2043" s="66"/>
      <c r="E2043" s="66"/>
      <c r="F2043" s="66"/>
      <c r="I2043" s="69"/>
      <c r="J2043" s="69"/>
      <c r="K2043" s="69"/>
      <c r="L2043" s="70"/>
      <c r="M2043" s="69"/>
      <c r="N2043" s="69"/>
      <c r="Q2043" s="73"/>
      <c r="R2043" s="73"/>
      <c r="S2043" s="73"/>
      <c r="T2043" s="73"/>
      <c r="U2043" s="73"/>
      <c r="V2043" s="73"/>
      <c r="W2043" s="73"/>
      <c r="X2043" s="73"/>
    </row>
    <row r="2044" spans="1:24" s="68" customFormat="1" x14ac:dyDescent="0.25">
      <c r="A2044" s="71"/>
      <c r="B2044" s="66"/>
      <c r="C2044" s="67"/>
      <c r="D2044" s="66"/>
      <c r="E2044" s="66"/>
      <c r="F2044" s="66"/>
      <c r="I2044" s="69"/>
      <c r="J2044" s="69"/>
      <c r="K2044" s="69"/>
      <c r="L2044" s="70"/>
      <c r="M2044" s="69"/>
      <c r="N2044" s="69"/>
      <c r="Q2044" s="73"/>
      <c r="R2044" s="73"/>
      <c r="S2044" s="73"/>
      <c r="T2044" s="73"/>
      <c r="U2044" s="73"/>
      <c r="V2044" s="73"/>
      <c r="W2044" s="73"/>
      <c r="X2044" s="73"/>
    </row>
    <row r="2045" spans="1:24" s="68" customFormat="1" x14ac:dyDescent="0.25">
      <c r="A2045" s="71"/>
      <c r="B2045" s="66"/>
      <c r="C2045" s="67"/>
      <c r="D2045" s="66"/>
      <c r="E2045" s="66"/>
      <c r="F2045" s="66"/>
      <c r="I2045" s="69"/>
      <c r="J2045" s="69"/>
      <c r="K2045" s="69"/>
      <c r="L2045" s="70"/>
      <c r="M2045" s="69"/>
      <c r="N2045" s="69"/>
      <c r="Q2045" s="73"/>
      <c r="R2045" s="73"/>
      <c r="S2045" s="73"/>
      <c r="T2045" s="73"/>
      <c r="U2045" s="73"/>
      <c r="V2045" s="73"/>
      <c r="W2045" s="73"/>
      <c r="X2045" s="73"/>
    </row>
    <row r="2046" spans="1:24" s="68" customFormat="1" x14ac:dyDescent="0.25">
      <c r="A2046" s="71"/>
      <c r="B2046" s="66"/>
      <c r="C2046" s="67"/>
      <c r="D2046" s="66"/>
      <c r="E2046" s="66"/>
      <c r="F2046" s="66"/>
      <c r="I2046" s="69"/>
      <c r="J2046" s="69"/>
      <c r="K2046" s="69"/>
      <c r="L2046" s="70"/>
      <c r="M2046" s="69"/>
      <c r="N2046" s="69"/>
      <c r="Q2046" s="73"/>
      <c r="R2046" s="73"/>
      <c r="S2046" s="73"/>
      <c r="T2046" s="73"/>
      <c r="U2046" s="73"/>
      <c r="V2046" s="73"/>
      <c r="W2046" s="73"/>
      <c r="X2046" s="73"/>
    </row>
    <row r="2047" spans="1:24" s="68" customFormat="1" x14ac:dyDescent="0.25">
      <c r="A2047" s="71"/>
      <c r="B2047" s="66"/>
      <c r="C2047" s="67"/>
      <c r="D2047" s="66"/>
      <c r="E2047" s="66"/>
      <c r="F2047" s="66"/>
      <c r="I2047" s="69"/>
      <c r="J2047" s="69"/>
      <c r="K2047" s="69"/>
      <c r="L2047" s="70"/>
      <c r="M2047" s="69"/>
      <c r="N2047" s="69"/>
      <c r="Q2047" s="73"/>
      <c r="R2047" s="73"/>
      <c r="S2047" s="73"/>
      <c r="T2047" s="73"/>
      <c r="U2047" s="73"/>
      <c r="V2047" s="73"/>
      <c r="W2047" s="73"/>
      <c r="X2047" s="73"/>
    </row>
    <row r="2048" spans="1:24" s="68" customFormat="1" x14ac:dyDescent="0.25">
      <c r="A2048" s="71"/>
      <c r="B2048" s="66"/>
      <c r="C2048" s="67"/>
      <c r="D2048" s="66"/>
      <c r="E2048" s="66"/>
      <c r="F2048" s="66"/>
      <c r="I2048" s="69"/>
      <c r="J2048" s="69"/>
      <c r="K2048" s="69"/>
      <c r="L2048" s="70"/>
      <c r="M2048" s="69"/>
      <c r="N2048" s="69"/>
      <c r="Q2048" s="73"/>
      <c r="R2048" s="73"/>
      <c r="S2048" s="73"/>
      <c r="T2048" s="73"/>
      <c r="U2048" s="73"/>
      <c r="V2048" s="73"/>
      <c r="W2048" s="73"/>
      <c r="X2048" s="73"/>
    </row>
    <row r="2049" spans="1:24" s="68" customFormat="1" x14ac:dyDescent="0.25">
      <c r="A2049" s="71"/>
      <c r="B2049" s="66"/>
      <c r="C2049" s="67"/>
      <c r="D2049" s="66"/>
      <c r="E2049" s="66"/>
      <c r="F2049" s="66"/>
      <c r="I2049" s="69"/>
      <c r="J2049" s="69"/>
      <c r="K2049" s="69"/>
      <c r="L2049" s="70"/>
      <c r="M2049" s="69"/>
      <c r="N2049" s="69"/>
      <c r="Q2049" s="73"/>
      <c r="R2049" s="73"/>
      <c r="S2049" s="73"/>
      <c r="T2049" s="73"/>
      <c r="U2049" s="73"/>
      <c r="V2049" s="73"/>
      <c r="W2049" s="73"/>
      <c r="X2049" s="73"/>
    </row>
    <row r="2050" spans="1:24" s="68" customFormat="1" x14ac:dyDescent="0.25">
      <c r="A2050" s="71"/>
      <c r="B2050" s="66"/>
      <c r="C2050" s="67"/>
      <c r="D2050" s="66"/>
      <c r="E2050" s="66"/>
      <c r="F2050" s="66"/>
      <c r="I2050" s="69"/>
      <c r="J2050" s="69"/>
      <c r="K2050" s="69"/>
      <c r="L2050" s="70"/>
      <c r="M2050" s="69"/>
      <c r="N2050" s="69"/>
      <c r="Q2050" s="73"/>
      <c r="R2050" s="73"/>
      <c r="S2050" s="73"/>
      <c r="T2050" s="73"/>
      <c r="U2050" s="73"/>
      <c r="V2050" s="73"/>
      <c r="W2050" s="73"/>
      <c r="X2050" s="73"/>
    </row>
    <row r="2051" spans="1:24" s="68" customFormat="1" x14ac:dyDescent="0.25">
      <c r="A2051" s="71"/>
      <c r="B2051" s="66"/>
      <c r="C2051" s="67"/>
      <c r="D2051" s="66"/>
      <c r="E2051" s="66"/>
      <c r="F2051" s="66"/>
      <c r="I2051" s="69"/>
      <c r="J2051" s="69"/>
      <c r="K2051" s="69"/>
      <c r="L2051" s="70"/>
      <c r="M2051" s="69"/>
      <c r="N2051" s="69"/>
      <c r="Q2051" s="73"/>
      <c r="R2051" s="73"/>
      <c r="S2051" s="73"/>
      <c r="T2051" s="73"/>
      <c r="U2051" s="73"/>
      <c r="V2051" s="73"/>
      <c r="W2051" s="73"/>
      <c r="X2051" s="73"/>
    </row>
    <row r="2052" spans="1:24" s="68" customFormat="1" x14ac:dyDescent="0.25">
      <c r="A2052" s="71"/>
      <c r="B2052" s="66"/>
      <c r="C2052" s="67"/>
      <c r="D2052" s="66"/>
      <c r="E2052" s="66"/>
      <c r="F2052" s="66"/>
      <c r="I2052" s="69"/>
      <c r="J2052" s="69"/>
      <c r="K2052" s="69"/>
      <c r="L2052" s="70"/>
      <c r="M2052" s="69"/>
      <c r="N2052" s="69"/>
      <c r="Q2052" s="73"/>
      <c r="R2052" s="73"/>
      <c r="S2052" s="73"/>
      <c r="T2052" s="73"/>
      <c r="U2052" s="73"/>
      <c r="V2052" s="73"/>
      <c r="W2052" s="73"/>
      <c r="X2052" s="73"/>
    </row>
    <row r="2053" spans="1:24" s="68" customFormat="1" x14ac:dyDescent="0.25">
      <c r="A2053" s="71"/>
      <c r="B2053" s="66"/>
      <c r="C2053" s="67"/>
      <c r="D2053" s="66"/>
      <c r="E2053" s="66"/>
      <c r="F2053" s="66"/>
      <c r="I2053" s="69"/>
      <c r="J2053" s="69"/>
      <c r="K2053" s="69"/>
      <c r="L2053" s="70"/>
      <c r="M2053" s="69"/>
      <c r="N2053" s="69"/>
      <c r="Q2053" s="73"/>
      <c r="R2053" s="73"/>
      <c r="S2053" s="73"/>
      <c r="T2053" s="73"/>
      <c r="U2053" s="73"/>
      <c r="V2053" s="73"/>
      <c r="W2053" s="73"/>
      <c r="X2053" s="73"/>
    </row>
    <row r="2054" spans="1:24" s="68" customFormat="1" x14ac:dyDescent="0.25">
      <c r="A2054" s="71"/>
      <c r="B2054" s="66"/>
      <c r="C2054" s="67"/>
      <c r="D2054" s="66"/>
      <c r="E2054" s="66"/>
      <c r="F2054" s="66"/>
      <c r="I2054" s="69"/>
      <c r="J2054" s="69"/>
      <c r="K2054" s="69"/>
      <c r="L2054" s="70"/>
      <c r="M2054" s="69"/>
      <c r="N2054" s="69"/>
      <c r="Q2054" s="73"/>
      <c r="R2054" s="73"/>
      <c r="S2054" s="73"/>
      <c r="T2054" s="73"/>
      <c r="U2054" s="73"/>
      <c r="V2054" s="73"/>
      <c r="W2054" s="73"/>
      <c r="X2054" s="73"/>
    </row>
    <row r="2055" spans="1:24" s="68" customFormat="1" x14ac:dyDescent="0.25">
      <c r="A2055" s="71"/>
      <c r="B2055" s="66"/>
      <c r="C2055" s="67"/>
      <c r="D2055" s="66"/>
      <c r="E2055" s="66"/>
      <c r="F2055" s="66"/>
      <c r="I2055" s="69"/>
      <c r="J2055" s="69"/>
      <c r="K2055" s="69"/>
      <c r="L2055" s="70"/>
      <c r="M2055" s="69"/>
      <c r="N2055" s="69"/>
      <c r="Q2055" s="73"/>
      <c r="R2055" s="73"/>
      <c r="S2055" s="73"/>
      <c r="T2055" s="73"/>
      <c r="U2055" s="73"/>
      <c r="V2055" s="73"/>
      <c r="W2055" s="73"/>
      <c r="X2055" s="73"/>
    </row>
    <row r="2056" spans="1:24" s="68" customFormat="1" x14ac:dyDescent="0.25">
      <c r="A2056" s="71"/>
      <c r="B2056" s="66"/>
      <c r="C2056" s="67"/>
      <c r="D2056" s="66"/>
      <c r="E2056" s="66"/>
      <c r="F2056" s="66"/>
      <c r="I2056" s="69"/>
      <c r="J2056" s="69"/>
      <c r="K2056" s="69"/>
      <c r="L2056" s="70"/>
      <c r="M2056" s="69"/>
      <c r="N2056" s="69"/>
      <c r="Q2056" s="73"/>
      <c r="R2056" s="73"/>
      <c r="S2056" s="73"/>
      <c r="T2056" s="73"/>
      <c r="U2056" s="73"/>
      <c r="V2056" s="73"/>
      <c r="W2056" s="73"/>
      <c r="X2056" s="73"/>
    </row>
    <row r="2057" spans="1:24" s="68" customFormat="1" x14ac:dyDescent="0.25">
      <c r="A2057" s="71"/>
      <c r="B2057" s="66"/>
      <c r="C2057" s="67"/>
      <c r="D2057" s="66"/>
      <c r="E2057" s="66"/>
      <c r="F2057" s="66"/>
      <c r="I2057" s="69"/>
      <c r="J2057" s="69"/>
      <c r="K2057" s="69"/>
      <c r="L2057" s="70"/>
      <c r="M2057" s="69"/>
      <c r="N2057" s="69"/>
      <c r="Q2057" s="73"/>
      <c r="R2057" s="73"/>
      <c r="S2057" s="73"/>
      <c r="T2057" s="73"/>
      <c r="U2057" s="73"/>
      <c r="V2057" s="73"/>
      <c r="W2057" s="73"/>
      <c r="X2057" s="73"/>
    </row>
    <row r="2058" spans="1:24" s="68" customFormat="1" x14ac:dyDescent="0.25">
      <c r="A2058" s="71"/>
      <c r="B2058" s="66"/>
      <c r="C2058" s="67"/>
      <c r="D2058" s="66"/>
      <c r="E2058" s="66"/>
      <c r="F2058" s="66"/>
      <c r="I2058" s="69"/>
      <c r="J2058" s="69"/>
      <c r="K2058" s="69"/>
      <c r="L2058" s="70"/>
      <c r="M2058" s="69"/>
      <c r="N2058" s="69"/>
      <c r="Q2058" s="73"/>
      <c r="R2058" s="73"/>
      <c r="S2058" s="73"/>
      <c r="T2058" s="73"/>
      <c r="U2058" s="73"/>
      <c r="V2058" s="73"/>
      <c r="W2058" s="73"/>
      <c r="X2058" s="73"/>
    </row>
    <row r="2059" spans="1:24" s="68" customFormat="1" x14ac:dyDescent="0.25">
      <c r="A2059" s="71"/>
      <c r="B2059" s="66"/>
      <c r="C2059" s="67"/>
      <c r="D2059" s="66"/>
      <c r="E2059" s="66"/>
      <c r="F2059" s="66"/>
      <c r="I2059" s="69"/>
      <c r="J2059" s="69"/>
      <c r="K2059" s="69"/>
      <c r="L2059" s="70"/>
      <c r="M2059" s="69"/>
      <c r="N2059" s="69"/>
      <c r="Q2059" s="73"/>
      <c r="R2059" s="73"/>
      <c r="S2059" s="73"/>
      <c r="T2059" s="73"/>
      <c r="U2059" s="73"/>
      <c r="V2059" s="73"/>
      <c r="W2059" s="73"/>
      <c r="X2059" s="73"/>
    </row>
    <row r="2060" spans="1:24" s="68" customFormat="1" x14ac:dyDescent="0.25">
      <c r="A2060" s="71"/>
      <c r="B2060" s="66"/>
      <c r="C2060" s="67"/>
      <c r="D2060" s="66"/>
      <c r="E2060" s="66"/>
      <c r="F2060" s="66"/>
      <c r="I2060" s="69"/>
      <c r="J2060" s="69"/>
      <c r="K2060" s="69"/>
      <c r="L2060" s="70"/>
      <c r="M2060" s="69"/>
      <c r="N2060" s="69"/>
      <c r="Q2060" s="73"/>
      <c r="R2060" s="73"/>
      <c r="S2060" s="73"/>
      <c r="T2060" s="73"/>
      <c r="U2060" s="73"/>
      <c r="V2060" s="73"/>
      <c r="W2060" s="73"/>
      <c r="X2060" s="73"/>
    </row>
    <row r="2061" spans="1:24" s="68" customFormat="1" x14ac:dyDescent="0.25">
      <c r="A2061" s="71"/>
      <c r="B2061" s="66"/>
      <c r="C2061" s="67"/>
      <c r="D2061" s="66"/>
      <c r="E2061" s="66"/>
      <c r="F2061" s="66"/>
      <c r="I2061" s="69"/>
      <c r="J2061" s="69"/>
      <c r="K2061" s="69"/>
      <c r="L2061" s="70"/>
      <c r="M2061" s="69"/>
      <c r="N2061" s="69"/>
      <c r="Q2061" s="73"/>
      <c r="R2061" s="73"/>
      <c r="S2061" s="73"/>
      <c r="T2061" s="73"/>
      <c r="U2061" s="73"/>
      <c r="V2061" s="73"/>
      <c r="W2061" s="73"/>
      <c r="X2061" s="73"/>
    </row>
    <row r="2062" spans="1:24" s="68" customFormat="1" x14ac:dyDescent="0.25">
      <c r="A2062" s="71"/>
      <c r="B2062" s="66"/>
      <c r="C2062" s="67"/>
      <c r="D2062" s="66"/>
      <c r="E2062" s="66"/>
      <c r="F2062" s="66"/>
      <c r="I2062" s="69"/>
      <c r="J2062" s="69"/>
      <c r="K2062" s="69"/>
      <c r="L2062" s="70"/>
      <c r="M2062" s="69"/>
      <c r="N2062" s="69"/>
      <c r="Q2062" s="73"/>
      <c r="R2062" s="73"/>
      <c r="S2062" s="73"/>
      <c r="T2062" s="73"/>
      <c r="U2062" s="73"/>
      <c r="V2062" s="73"/>
      <c r="W2062" s="73"/>
      <c r="X2062" s="73"/>
    </row>
    <row r="2063" spans="1:24" s="68" customFormat="1" x14ac:dyDescent="0.25">
      <c r="A2063" s="71"/>
      <c r="B2063" s="66"/>
      <c r="C2063" s="67"/>
      <c r="D2063" s="66"/>
      <c r="E2063" s="66"/>
      <c r="F2063" s="66"/>
      <c r="I2063" s="69"/>
      <c r="J2063" s="69"/>
      <c r="K2063" s="69"/>
      <c r="L2063" s="70"/>
      <c r="M2063" s="69"/>
      <c r="N2063" s="69"/>
      <c r="Q2063" s="73"/>
      <c r="R2063" s="73"/>
      <c r="S2063" s="73"/>
      <c r="T2063" s="73"/>
      <c r="U2063" s="73"/>
      <c r="V2063" s="73"/>
      <c r="W2063" s="73"/>
      <c r="X2063" s="73"/>
    </row>
    <row r="2064" spans="1:24" s="68" customFormat="1" x14ac:dyDescent="0.25">
      <c r="A2064" s="71"/>
      <c r="B2064" s="66"/>
      <c r="C2064" s="67"/>
      <c r="D2064" s="66"/>
      <c r="E2064" s="66"/>
      <c r="F2064" s="66"/>
      <c r="I2064" s="69"/>
      <c r="J2064" s="69"/>
      <c r="K2064" s="69"/>
      <c r="L2064" s="70"/>
      <c r="M2064" s="69"/>
      <c r="N2064" s="69"/>
      <c r="Q2064" s="73"/>
      <c r="R2064" s="73"/>
      <c r="S2064" s="73"/>
      <c r="T2064" s="73"/>
      <c r="U2064" s="73"/>
      <c r="V2064" s="73"/>
      <c r="W2064" s="73"/>
      <c r="X2064" s="73"/>
    </row>
    <row r="2065" spans="1:24" s="68" customFormat="1" x14ac:dyDescent="0.25">
      <c r="A2065" s="71"/>
      <c r="B2065" s="66"/>
      <c r="C2065" s="67"/>
      <c r="D2065" s="66"/>
      <c r="E2065" s="66"/>
      <c r="F2065" s="66"/>
      <c r="I2065" s="69"/>
      <c r="J2065" s="69"/>
      <c r="K2065" s="69"/>
      <c r="L2065" s="70"/>
      <c r="M2065" s="69"/>
      <c r="N2065" s="69"/>
      <c r="Q2065" s="73"/>
      <c r="R2065" s="73"/>
      <c r="S2065" s="73"/>
      <c r="T2065" s="73"/>
      <c r="U2065" s="73"/>
      <c r="V2065" s="73"/>
      <c r="W2065" s="73"/>
      <c r="X2065" s="73"/>
    </row>
    <row r="2066" spans="1:24" s="68" customFormat="1" x14ac:dyDescent="0.25">
      <c r="A2066" s="71"/>
      <c r="B2066" s="66"/>
      <c r="C2066" s="67"/>
      <c r="D2066" s="66"/>
      <c r="E2066" s="66"/>
      <c r="F2066" s="66"/>
      <c r="I2066" s="69"/>
      <c r="J2066" s="69"/>
      <c r="K2066" s="69"/>
      <c r="L2066" s="70"/>
      <c r="M2066" s="69"/>
      <c r="N2066" s="69"/>
      <c r="Q2066" s="73"/>
      <c r="R2066" s="73"/>
      <c r="S2066" s="73"/>
      <c r="T2066" s="73"/>
      <c r="U2066" s="73"/>
      <c r="V2066" s="73"/>
      <c r="W2066" s="73"/>
      <c r="X2066" s="73"/>
    </row>
    <row r="2067" spans="1:24" s="68" customFormat="1" x14ac:dyDescent="0.25">
      <c r="A2067" s="71"/>
      <c r="B2067" s="66"/>
      <c r="C2067" s="67"/>
      <c r="D2067" s="66"/>
      <c r="E2067" s="66"/>
      <c r="F2067" s="66"/>
      <c r="I2067" s="69"/>
      <c r="J2067" s="69"/>
      <c r="K2067" s="69"/>
      <c r="L2067" s="70"/>
      <c r="M2067" s="69"/>
      <c r="N2067" s="69"/>
      <c r="Q2067" s="73"/>
      <c r="R2067" s="73"/>
      <c r="S2067" s="73"/>
      <c r="T2067" s="73"/>
      <c r="U2067" s="73"/>
      <c r="V2067" s="73"/>
      <c r="W2067" s="73"/>
      <c r="X2067" s="73"/>
    </row>
    <row r="2068" spans="1:24" s="68" customFormat="1" x14ac:dyDescent="0.25">
      <c r="A2068" s="71"/>
      <c r="B2068" s="66"/>
      <c r="C2068" s="67"/>
      <c r="D2068" s="66"/>
      <c r="E2068" s="66"/>
      <c r="F2068" s="66"/>
      <c r="I2068" s="69"/>
      <c r="J2068" s="69"/>
      <c r="K2068" s="69"/>
      <c r="L2068" s="70"/>
      <c r="M2068" s="69"/>
      <c r="N2068" s="69"/>
      <c r="Q2068" s="73"/>
      <c r="R2068" s="73"/>
      <c r="S2068" s="73"/>
      <c r="T2068" s="73"/>
      <c r="U2068" s="73"/>
      <c r="V2068" s="73"/>
      <c r="W2068" s="73"/>
      <c r="X2068" s="73"/>
    </row>
    <row r="2069" spans="1:24" s="68" customFormat="1" x14ac:dyDescent="0.25">
      <c r="A2069" s="71"/>
      <c r="B2069" s="66"/>
      <c r="C2069" s="67"/>
      <c r="D2069" s="66"/>
      <c r="E2069" s="66"/>
      <c r="F2069" s="66"/>
      <c r="I2069" s="69"/>
      <c r="J2069" s="69"/>
      <c r="K2069" s="69"/>
      <c r="L2069" s="70"/>
      <c r="M2069" s="69"/>
      <c r="N2069" s="69"/>
      <c r="Q2069" s="73"/>
      <c r="R2069" s="73"/>
      <c r="S2069" s="73"/>
      <c r="T2069" s="73"/>
      <c r="U2069" s="73"/>
      <c r="V2069" s="73"/>
      <c r="W2069" s="73"/>
      <c r="X2069" s="73"/>
    </row>
    <row r="2070" spans="1:24" s="68" customFormat="1" x14ac:dyDescent="0.25">
      <c r="A2070" s="71"/>
      <c r="B2070" s="66"/>
      <c r="C2070" s="67"/>
      <c r="D2070" s="66"/>
      <c r="E2070" s="66"/>
      <c r="F2070" s="66"/>
      <c r="I2070" s="69"/>
      <c r="J2070" s="69"/>
      <c r="K2070" s="69"/>
      <c r="L2070" s="70"/>
      <c r="M2070" s="69"/>
      <c r="N2070" s="69"/>
      <c r="Q2070" s="73"/>
      <c r="R2070" s="73"/>
      <c r="S2070" s="73"/>
      <c r="T2070" s="73"/>
      <c r="U2070" s="73"/>
      <c r="V2070" s="73"/>
      <c r="W2070" s="73"/>
      <c r="X2070" s="73"/>
    </row>
    <row r="2071" spans="1:24" s="68" customFormat="1" x14ac:dyDescent="0.25">
      <c r="A2071" s="71"/>
      <c r="B2071" s="66"/>
      <c r="C2071" s="67"/>
      <c r="D2071" s="66"/>
      <c r="E2071" s="66"/>
      <c r="F2071" s="66"/>
      <c r="I2071" s="69"/>
      <c r="J2071" s="69"/>
      <c r="K2071" s="69"/>
      <c r="L2071" s="70"/>
      <c r="M2071" s="69"/>
      <c r="N2071" s="69"/>
      <c r="Q2071" s="73"/>
      <c r="R2071" s="73"/>
      <c r="S2071" s="73"/>
      <c r="T2071" s="73"/>
      <c r="U2071" s="73"/>
      <c r="V2071" s="73"/>
      <c r="W2071" s="73"/>
      <c r="X2071" s="73"/>
    </row>
    <row r="2072" spans="1:24" s="68" customFormat="1" x14ac:dyDescent="0.25">
      <c r="A2072" s="71"/>
      <c r="B2072" s="66"/>
      <c r="C2072" s="67"/>
      <c r="D2072" s="66"/>
      <c r="E2072" s="66"/>
      <c r="F2072" s="66"/>
      <c r="I2072" s="69"/>
      <c r="J2072" s="69"/>
      <c r="K2072" s="69"/>
      <c r="L2072" s="70"/>
      <c r="M2072" s="69"/>
      <c r="N2072" s="69"/>
      <c r="Q2072" s="73"/>
      <c r="R2072" s="73"/>
      <c r="S2072" s="73"/>
      <c r="T2072" s="73"/>
      <c r="U2072" s="73"/>
      <c r="V2072" s="73"/>
      <c r="W2072" s="73"/>
      <c r="X2072" s="73"/>
    </row>
    <row r="2073" spans="1:24" s="68" customFormat="1" x14ac:dyDescent="0.25">
      <c r="A2073" s="71"/>
      <c r="B2073" s="66"/>
      <c r="C2073" s="67"/>
      <c r="D2073" s="66"/>
      <c r="E2073" s="66"/>
      <c r="F2073" s="66"/>
      <c r="I2073" s="69"/>
      <c r="J2073" s="69"/>
      <c r="K2073" s="69"/>
      <c r="L2073" s="70"/>
      <c r="M2073" s="69"/>
      <c r="N2073" s="69"/>
      <c r="Q2073" s="73"/>
      <c r="R2073" s="73"/>
      <c r="S2073" s="73"/>
      <c r="T2073" s="73"/>
      <c r="U2073" s="73"/>
      <c r="V2073" s="73"/>
      <c r="W2073" s="73"/>
      <c r="X2073" s="73"/>
    </row>
    <row r="2074" spans="1:24" s="68" customFormat="1" x14ac:dyDescent="0.25">
      <c r="A2074" s="71"/>
      <c r="B2074" s="66"/>
      <c r="C2074" s="67"/>
      <c r="D2074" s="66"/>
      <c r="E2074" s="66"/>
      <c r="F2074" s="66"/>
      <c r="I2074" s="69"/>
      <c r="J2074" s="69"/>
      <c r="K2074" s="69"/>
      <c r="L2074" s="70"/>
      <c r="M2074" s="69"/>
      <c r="N2074" s="69"/>
      <c r="Q2074" s="73"/>
      <c r="R2074" s="73"/>
      <c r="S2074" s="73"/>
      <c r="T2074" s="73"/>
      <c r="U2074" s="73"/>
      <c r="V2074" s="73"/>
      <c r="W2074" s="73"/>
      <c r="X2074" s="73"/>
    </row>
    <row r="2075" spans="1:24" s="68" customFormat="1" x14ac:dyDescent="0.25">
      <c r="A2075" s="71"/>
      <c r="B2075" s="66"/>
      <c r="C2075" s="67"/>
      <c r="D2075" s="66"/>
      <c r="E2075" s="66"/>
      <c r="F2075" s="66"/>
      <c r="I2075" s="69"/>
      <c r="J2075" s="69"/>
      <c r="K2075" s="69"/>
      <c r="L2075" s="70"/>
      <c r="M2075" s="69"/>
      <c r="N2075" s="69"/>
      <c r="Q2075" s="73"/>
      <c r="R2075" s="73"/>
      <c r="S2075" s="73"/>
      <c r="T2075" s="73"/>
      <c r="U2075" s="73"/>
      <c r="V2075" s="73"/>
      <c r="W2075" s="73"/>
      <c r="X2075" s="73"/>
    </row>
    <row r="2076" spans="1:24" s="68" customFormat="1" x14ac:dyDescent="0.25">
      <c r="A2076" s="71"/>
      <c r="B2076" s="66"/>
      <c r="C2076" s="67"/>
      <c r="D2076" s="66"/>
      <c r="E2076" s="66"/>
      <c r="F2076" s="66"/>
      <c r="I2076" s="69"/>
      <c r="J2076" s="69"/>
      <c r="K2076" s="69"/>
      <c r="L2076" s="70"/>
      <c r="M2076" s="69"/>
      <c r="N2076" s="69"/>
      <c r="Q2076" s="73"/>
      <c r="R2076" s="73"/>
      <c r="S2076" s="73"/>
      <c r="T2076" s="73"/>
      <c r="U2076" s="73"/>
      <c r="V2076" s="73"/>
      <c r="W2076" s="73"/>
      <c r="X2076" s="73"/>
    </row>
    <row r="2077" spans="1:24" s="68" customFormat="1" x14ac:dyDescent="0.25">
      <c r="A2077" s="71"/>
      <c r="B2077" s="66"/>
      <c r="C2077" s="67"/>
      <c r="D2077" s="66"/>
      <c r="E2077" s="66"/>
      <c r="F2077" s="66"/>
      <c r="I2077" s="69"/>
      <c r="J2077" s="69"/>
      <c r="K2077" s="69"/>
      <c r="L2077" s="70"/>
      <c r="M2077" s="69"/>
      <c r="N2077" s="69"/>
      <c r="Q2077" s="73"/>
      <c r="R2077" s="73"/>
      <c r="S2077" s="73"/>
      <c r="T2077" s="73"/>
      <c r="U2077" s="73"/>
      <c r="V2077" s="73"/>
      <c r="W2077" s="73"/>
      <c r="X2077" s="73"/>
    </row>
    <row r="2078" spans="1:24" s="68" customFormat="1" x14ac:dyDescent="0.25">
      <c r="A2078" s="71"/>
      <c r="B2078" s="66"/>
      <c r="C2078" s="67"/>
      <c r="D2078" s="66"/>
      <c r="E2078" s="66"/>
      <c r="F2078" s="66"/>
      <c r="I2078" s="69"/>
      <c r="J2078" s="69"/>
      <c r="K2078" s="69"/>
      <c r="L2078" s="70"/>
      <c r="M2078" s="69"/>
      <c r="N2078" s="69"/>
      <c r="Q2078" s="73"/>
      <c r="R2078" s="73"/>
      <c r="S2078" s="73"/>
      <c r="T2078" s="73"/>
      <c r="U2078" s="73"/>
      <c r="V2078" s="73"/>
      <c r="W2078" s="73"/>
      <c r="X2078" s="73"/>
    </row>
    <row r="2079" spans="1:24" s="68" customFormat="1" x14ac:dyDescent="0.25">
      <c r="A2079" s="71"/>
      <c r="B2079" s="66"/>
      <c r="C2079" s="67"/>
      <c r="D2079" s="66"/>
      <c r="E2079" s="66"/>
      <c r="F2079" s="66"/>
      <c r="I2079" s="69"/>
      <c r="J2079" s="69"/>
      <c r="K2079" s="69"/>
      <c r="L2079" s="70"/>
      <c r="M2079" s="69"/>
      <c r="N2079" s="69"/>
      <c r="Q2079" s="73"/>
      <c r="R2079" s="73"/>
      <c r="S2079" s="73"/>
      <c r="T2079" s="73"/>
      <c r="U2079" s="73"/>
      <c r="V2079" s="73"/>
      <c r="W2079" s="73"/>
      <c r="X2079" s="73"/>
    </row>
    <row r="2080" spans="1:24" s="68" customFormat="1" x14ac:dyDescent="0.25">
      <c r="A2080" s="71"/>
      <c r="B2080" s="66"/>
      <c r="C2080" s="67"/>
      <c r="D2080" s="66"/>
      <c r="E2080" s="66"/>
      <c r="F2080" s="66"/>
      <c r="I2080" s="69"/>
      <c r="J2080" s="69"/>
      <c r="K2080" s="69"/>
      <c r="L2080" s="70"/>
      <c r="M2080" s="69"/>
      <c r="N2080" s="69"/>
      <c r="Q2080" s="73"/>
      <c r="R2080" s="73"/>
      <c r="S2080" s="73"/>
      <c r="T2080" s="73"/>
      <c r="U2080" s="73"/>
      <c r="V2080" s="73"/>
      <c r="W2080" s="73"/>
      <c r="X2080" s="73"/>
    </row>
    <row r="2081" spans="1:24" s="68" customFormat="1" x14ac:dyDescent="0.25">
      <c r="A2081" s="71"/>
      <c r="B2081" s="66"/>
      <c r="C2081" s="67"/>
      <c r="D2081" s="66"/>
      <c r="E2081" s="66"/>
      <c r="F2081" s="66"/>
      <c r="I2081" s="69"/>
      <c r="J2081" s="69"/>
      <c r="K2081" s="69"/>
      <c r="L2081" s="70"/>
      <c r="M2081" s="69"/>
      <c r="N2081" s="69"/>
      <c r="Q2081" s="73"/>
      <c r="R2081" s="73"/>
      <c r="S2081" s="73"/>
      <c r="T2081" s="73"/>
      <c r="U2081" s="73"/>
      <c r="V2081" s="73"/>
      <c r="W2081" s="73"/>
      <c r="X2081" s="73"/>
    </row>
    <row r="2082" spans="1:24" s="68" customFormat="1" x14ac:dyDescent="0.25">
      <c r="A2082" s="71"/>
      <c r="B2082" s="66"/>
      <c r="C2082" s="67"/>
      <c r="D2082" s="66"/>
      <c r="E2082" s="66"/>
      <c r="F2082" s="66"/>
      <c r="I2082" s="69"/>
      <c r="J2082" s="69"/>
      <c r="K2082" s="69"/>
      <c r="L2082" s="70"/>
      <c r="M2082" s="69"/>
      <c r="N2082" s="69"/>
      <c r="Q2082" s="73"/>
      <c r="R2082" s="73"/>
      <c r="S2082" s="73"/>
      <c r="T2082" s="73"/>
      <c r="U2082" s="73"/>
      <c r="V2082" s="73"/>
      <c r="W2082" s="73"/>
      <c r="X2082" s="73"/>
    </row>
    <row r="2083" spans="1:24" s="68" customFormat="1" x14ac:dyDescent="0.25">
      <c r="A2083" s="71"/>
      <c r="B2083" s="66"/>
      <c r="C2083" s="67"/>
      <c r="D2083" s="66"/>
      <c r="E2083" s="66"/>
      <c r="F2083" s="66"/>
      <c r="I2083" s="69"/>
      <c r="J2083" s="69"/>
      <c r="K2083" s="69"/>
      <c r="L2083" s="70"/>
      <c r="M2083" s="69"/>
      <c r="N2083" s="69"/>
      <c r="Q2083" s="73"/>
      <c r="R2083" s="73"/>
      <c r="S2083" s="73"/>
      <c r="T2083" s="73"/>
      <c r="U2083" s="73"/>
      <c r="V2083" s="73"/>
      <c r="W2083" s="73"/>
      <c r="X2083" s="73"/>
    </row>
    <row r="2084" spans="1:24" s="68" customFormat="1" x14ac:dyDescent="0.25">
      <c r="A2084" s="71"/>
      <c r="B2084" s="66"/>
      <c r="C2084" s="67"/>
      <c r="D2084" s="66"/>
      <c r="E2084" s="66"/>
      <c r="F2084" s="66"/>
      <c r="I2084" s="69"/>
      <c r="J2084" s="69"/>
      <c r="K2084" s="69"/>
      <c r="L2084" s="70"/>
      <c r="M2084" s="69"/>
      <c r="N2084" s="69"/>
      <c r="Q2084" s="73"/>
      <c r="R2084" s="73"/>
      <c r="S2084" s="73"/>
      <c r="T2084" s="73"/>
      <c r="U2084" s="73"/>
      <c r="V2084" s="73"/>
      <c r="W2084" s="73"/>
      <c r="X2084" s="73"/>
    </row>
    <row r="2085" spans="1:24" s="68" customFormat="1" x14ac:dyDescent="0.25">
      <c r="A2085" s="71"/>
      <c r="B2085" s="66"/>
      <c r="C2085" s="67"/>
      <c r="D2085" s="66"/>
      <c r="E2085" s="66"/>
      <c r="F2085" s="66"/>
      <c r="I2085" s="69"/>
      <c r="J2085" s="69"/>
      <c r="K2085" s="69"/>
      <c r="L2085" s="70"/>
      <c r="M2085" s="69"/>
      <c r="N2085" s="69"/>
      <c r="Q2085" s="73"/>
      <c r="R2085" s="73"/>
      <c r="S2085" s="73"/>
      <c r="T2085" s="73"/>
      <c r="U2085" s="73"/>
      <c r="V2085" s="73"/>
      <c r="W2085" s="73"/>
      <c r="X2085" s="73"/>
    </row>
    <row r="2086" spans="1:24" s="68" customFormat="1" x14ac:dyDescent="0.25">
      <c r="A2086" s="71"/>
      <c r="B2086" s="66"/>
      <c r="C2086" s="67"/>
      <c r="D2086" s="66"/>
      <c r="E2086" s="66"/>
      <c r="F2086" s="66"/>
      <c r="I2086" s="69"/>
      <c r="J2086" s="69"/>
      <c r="K2086" s="69"/>
      <c r="L2086" s="70"/>
      <c r="M2086" s="69"/>
      <c r="N2086" s="69"/>
      <c r="Q2086" s="73"/>
      <c r="R2086" s="73"/>
      <c r="S2086" s="73"/>
      <c r="T2086" s="73"/>
      <c r="U2086" s="73"/>
      <c r="V2086" s="73"/>
      <c r="W2086" s="73"/>
      <c r="X2086" s="73"/>
    </row>
    <row r="2087" spans="1:24" s="68" customFormat="1" x14ac:dyDescent="0.25">
      <c r="A2087" s="71"/>
      <c r="B2087" s="66"/>
      <c r="C2087" s="67"/>
      <c r="D2087" s="66"/>
      <c r="E2087" s="66"/>
      <c r="F2087" s="66"/>
      <c r="I2087" s="69"/>
      <c r="J2087" s="69"/>
      <c r="K2087" s="69"/>
      <c r="L2087" s="70"/>
      <c r="M2087" s="69"/>
      <c r="N2087" s="69"/>
      <c r="Q2087" s="73"/>
      <c r="R2087" s="73"/>
      <c r="S2087" s="73"/>
      <c r="T2087" s="73"/>
      <c r="U2087" s="73"/>
      <c r="V2087" s="73"/>
      <c r="W2087" s="73"/>
      <c r="X2087" s="73"/>
    </row>
    <row r="2088" spans="1:24" s="68" customFormat="1" x14ac:dyDescent="0.25">
      <c r="A2088" s="71"/>
      <c r="B2088" s="66"/>
      <c r="C2088" s="67"/>
      <c r="D2088" s="66"/>
      <c r="E2088" s="66"/>
      <c r="F2088" s="66"/>
      <c r="I2088" s="69"/>
      <c r="J2088" s="69"/>
      <c r="K2088" s="69"/>
      <c r="L2088" s="70"/>
      <c r="M2088" s="69"/>
      <c r="N2088" s="69"/>
      <c r="Q2088" s="73"/>
      <c r="R2088" s="73"/>
      <c r="S2088" s="73"/>
      <c r="T2088" s="73"/>
      <c r="U2088" s="73"/>
      <c r="V2088" s="73"/>
      <c r="W2088" s="73"/>
      <c r="X2088" s="73"/>
    </row>
    <row r="2089" spans="1:24" s="68" customFormat="1" x14ac:dyDescent="0.25">
      <c r="A2089" s="71"/>
      <c r="B2089" s="66"/>
      <c r="C2089" s="67"/>
      <c r="D2089" s="66"/>
      <c r="E2089" s="66"/>
      <c r="F2089" s="66"/>
      <c r="I2089" s="69"/>
      <c r="J2089" s="69"/>
      <c r="K2089" s="69"/>
      <c r="L2089" s="70"/>
      <c r="M2089" s="69"/>
      <c r="N2089" s="69"/>
      <c r="Q2089" s="73"/>
      <c r="R2089" s="73"/>
      <c r="S2089" s="73"/>
      <c r="T2089" s="73"/>
      <c r="U2089" s="73"/>
      <c r="V2089" s="73"/>
      <c r="W2089" s="73"/>
      <c r="X2089" s="73"/>
    </row>
    <row r="2090" spans="1:24" s="68" customFormat="1" x14ac:dyDescent="0.25">
      <c r="A2090" s="71"/>
      <c r="B2090" s="66"/>
      <c r="C2090" s="67"/>
      <c r="D2090" s="66"/>
      <c r="E2090" s="66"/>
      <c r="F2090" s="66"/>
      <c r="I2090" s="69"/>
      <c r="J2090" s="69"/>
      <c r="K2090" s="69"/>
      <c r="L2090" s="70"/>
      <c r="M2090" s="69"/>
      <c r="N2090" s="69"/>
      <c r="Q2090" s="73"/>
      <c r="R2090" s="73"/>
      <c r="S2090" s="73"/>
      <c r="T2090" s="73"/>
      <c r="U2090" s="73"/>
      <c r="V2090" s="73"/>
      <c r="W2090" s="73"/>
      <c r="X2090" s="73"/>
    </row>
    <row r="2091" spans="1:24" s="68" customFormat="1" x14ac:dyDescent="0.25">
      <c r="A2091" s="71"/>
      <c r="B2091" s="66"/>
      <c r="C2091" s="67"/>
      <c r="D2091" s="66"/>
      <c r="E2091" s="66"/>
      <c r="F2091" s="66"/>
      <c r="I2091" s="69"/>
      <c r="J2091" s="69"/>
      <c r="K2091" s="69"/>
      <c r="L2091" s="70"/>
      <c r="M2091" s="69"/>
      <c r="N2091" s="69"/>
      <c r="Q2091" s="73"/>
      <c r="R2091" s="73"/>
      <c r="S2091" s="73"/>
      <c r="T2091" s="73"/>
      <c r="U2091" s="73"/>
      <c r="V2091" s="73"/>
      <c r="W2091" s="73"/>
      <c r="X2091" s="73"/>
    </row>
    <row r="2092" spans="1:24" s="68" customFormat="1" x14ac:dyDescent="0.25">
      <c r="A2092" s="71"/>
      <c r="B2092" s="66"/>
      <c r="C2092" s="67"/>
      <c r="D2092" s="66"/>
      <c r="E2092" s="66"/>
      <c r="F2092" s="66"/>
      <c r="I2092" s="69"/>
      <c r="J2092" s="69"/>
      <c r="K2092" s="69"/>
      <c r="L2092" s="70"/>
      <c r="M2092" s="69"/>
      <c r="N2092" s="69"/>
      <c r="Q2092" s="73"/>
      <c r="R2092" s="73"/>
      <c r="S2092" s="73"/>
      <c r="T2092" s="73"/>
      <c r="U2092" s="73"/>
      <c r="V2092" s="73"/>
      <c r="W2092" s="73"/>
      <c r="X2092" s="73"/>
    </row>
    <row r="2093" spans="1:24" s="68" customFormat="1" x14ac:dyDescent="0.25">
      <c r="A2093" s="71"/>
      <c r="B2093" s="66"/>
      <c r="C2093" s="67"/>
      <c r="D2093" s="66"/>
      <c r="E2093" s="66"/>
      <c r="F2093" s="66"/>
      <c r="I2093" s="69"/>
      <c r="J2093" s="69"/>
      <c r="K2093" s="69"/>
      <c r="L2093" s="70"/>
      <c r="M2093" s="69"/>
      <c r="N2093" s="69"/>
      <c r="Q2093" s="73"/>
      <c r="R2093" s="73"/>
      <c r="S2093" s="73"/>
      <c r="T2093" s="73"/>
      <c r="U2093" s="73"/>
      <c r="V2093" s="73"/>
      <c r="W2093" s="73"/>
      <c r="X2093" s="73"/>
    </row>
    <row r="2094" spans="1:24" s="68" customFormat="1" x14ac:dyDescent="0.25">
      <c r="A2094" s="71"/>
      <c r="B2094" s="66"/>
      <c r="C2094" s="67"/>
      <c r="D2094" s="66"/>
      <c r="E2094" s="66"/>
      <c r="F2094" s="66"/>
      <c r="I2094" s="69"/>
      <c r="J2094" s="69"/>
      <c r="K2094" s="69"/>
      <c r="L2094" s="70"/>
      <c r="M2094" s="69"/>
      <c r="N2094" s="69"/>
      <c r="Q2094" s="73"/>
      <c r="R2094" s="73"/>
      <c r="S2094" s="73"/>
      <c r="T2094" s="73"/>
      <c r="U2094" s="73"/>
      <c r="V2094" s="73"/>
      <c r="W2094" s="73"/>
      <c r="X2094" s="73"/>
    </row>
    <row r="2095" spans="1:24" s="68" customFormat="1" x14ac:dyDescent="0.25">
      <c r="A2095" s="71"/>
      <c r="B2095" s="66"/>
      <c r="C2095" s="67"/>
      <c r="D2095" s="66"/>
      <c r="E2095" s="66"/>
      <c r="F2095" s="66"/>
      <c r="I2095" s="69"/>
      <c r="J2095" s="69"/>
      <c r="K2095" s="69"/>
      <c r="L2095" s="70"/>
      <c r="M2095" s="69"/>
      <c r="N2095" s="69"/>
      <c r="Q2095" s="73"/>
      <c r="R2095" s="73"/>
      <c r="S2095" s="73"/>
      <c r="T2095" s="73"/>
      <c r="U2095" s="73"/>
      <c r="V2095" s="73"/>
      <c r="W2095" s="73"/>
      <c r="X2095" s="73"/>
    </row>
    <row r="2096" spans="1:24" s="68" customFormat="1" x14ac:dyDescent="0.25">
      <c r="A2096" s="71"/>
      <c r="B2096" s="66"/>
      <c r="C2096" s="67"/>
      <c r="D2096" s="66"/>
      <c r="E2096" s="66"/>
      <c r="F2096" s="66"/>
      <c r="I2096" s="69"/>
      <c r="J2096" s="69"/>
      <c r="K2096" s="69"/>
      <c r="L2096" s="70"/>
      <c r="M2096" s="69"/>
      <c r="N2096" s="69"/>
      <c r="Q2096" s="73"/>
      <c r="R2096" s="73"/>
      <c r="S2096" s="73"/>
      <c r="T2096" s="73"/>
      <c r="U2096" s="73"/>
      <c r="V2096" s="73"/>
      <c r="W2096" s="73"/>
      <c r="X2096" s="73"/>
    </row>
    <row r="2097" spans="1:24" s="68" customFormat="1" x14ac:dyDescent="0.25">
      <c r="A2097" s="71"/>
      <c r="B2097" s="66"/>
      <c r="C2097" s="67"/>
      <c r="D2097" s="66"/>
      <c r="E2097" s="66"/>
      <c r="F2097" s="66"/>
      <c r="I2097" s="69"/>
      <c r="J2097" s="69"/>
      <c r="K2097" s="69"/>
      <c r="L2097" s="70"/>
      <c r="M2097" s="69"/>
      <c r="N2097" s="69"/>
      <c r="Q2097" s="73"/>
      <c r="R2097" s="73"/>
      <c r="S2097" s="73"/>
      <c r="T2097" s="73"/>
      <c r="U2097" s="73"/>
      <c r="V2097" s="73"/>
      <c r="W2097" s="73"/>
      <c r="X2097" s="73"/>
    </row>
    <row r="2098" spans="1:24" s="68" customFormat="1" x14ac:dyDescent="0.25">
      <c r="A2098" s="71"/>
      <c r="B2098" s="66"/>
      <c r="C2098" s="67"/>
      <c r="D2098" s="66"/>
      <c r="E2098" s="66"/>
      <c r="F2098" s="66"/>
      <c r="I2098" s="69"/>
      <c r="J2098" s="69"/>
      <c r="K2098" s="69"/>
      <c r="L2098" s="70"/>
      <c r="M2098" s="69"/>
      <c r="N2098" s="69"/>
      <c r="Q2098" s="73"/>
      <c r="R2098" s="73"/>
      <c r="S2098" s="73"/>
      <c r="T2098" s="73"/>
      <c r="U2098" s="73"/>
      <c r="V2098" s="73"/>
      <c r="W2098" s="73"/>
      <c r="X2098" s="73"/>
    </row>
    <row r="2099" spans="1:24" s="68" customFormat="1" x14ac:dyDescent="0.25">
      <c r="A2099" s="71"/>
      <c r="B2099" s="66"/>
      <c r="C2099" s="67"/>
      <c r="D2099" s="66"/>
      <c r="E2099" s="66"/>
      <c r="F2099" s="66"/>
      <c r="I2099" s="69"/>
      <c r="J2099" s="69"/>
      <c r="K2099" s="69"/>
      <c r="L2099" s="70"/>
      <c r="M2099" s="69"/>
      <c r="N2099" s="69"/>
      <c r="Q2099" s="73"/>
      <c r="R2099" s="73"/>
      <c r="S2099" s="73"/>
      <c r="T2099" s="73"/>
      <c r="U2099" s="73"/>
      <c r="V2099" s="73"/>
      <c r="W2099" s="73"/>
      <c r="X2099" s="73"/>
    </row>
    <row r="2100" spans="1:24" s="68" customFormat="1" x14ac:dyDescent="0.25">
      <c r="A2100" s="71"/>
      <c r="B2100" s="66"/>
      <c r="C2100" s="67"/>
      <c r="D2100" s="66"/>
      <c r="E2100" s="66"/>
      <c r="F2100" s="66"/>
      <c r="I2100" s="69"/>
      <c r="J2100" s="69"/>
      <c r="K2100" s="69"/>
      <c r="L2100" s="70"/>
      <c r="M2100" s="69"/>
      <c r="N2100" s="69"/>
      <c r="Q2100" s="73"/>
      <c r="R2100" s="73"/>
      <c r="S2100" s="73"/>
      <c r="T2100" s="73"/>
      <c r="U2100" s="73"/>
      <c r="V2100" s="73"/>
      <c r="W2100" s="73"/>
      <c r="X2100" s="73"/>
    </row>
    <row r="2101" spans="1:24" s="68" customFormat="1" x14ac:dyDescent="0.25">
      <c r="A2101" s="71"/>
      <c r="B2101" s="66"/>
      <c r="C2101" s="67"/>
      <c r="D2101" s="66"/>
      <c r="E2101" s="66"/>
      <c r="F2101" s="66"/>
      <c r="I2101" s="69"/>
      <c r="J2101" s="69"/>
      <c r="K2101" s="69"/>
      <c r="L2101" s="70"/>
      <c r="M2101" s="69"/>
      <c r="N2101" s="69"/>
      <c r="Q2101" s="73"/>
      <c r="R2101" s="73"/>
      <c r="S2101" s="73"/>
      <c r="T2101" s="73"/>
      <c r="U2101" s="73"/>
      <c r="V2101" s="73"/>
      <c r="W2101" s="73"/>
      <c r="X2101" s="73"/>
    </row>
    <row r="2102" spans="1:24" s="68" customFormat="1" x14ac:dyDescent="0.25">
      <c r="A2102" s="71"/>
      <c r="B2102" s="66"/>
      <c r="C2102" s="67"/>
      <c r="D2102" s="66"/>
      <c r="E2102" s="66"/>
      <c r="F2102" s="66"/>
      <c r="I2102" s="69"/>
      <c r="J2102" s="69"/>
      <c r="K2102" s="69"/>
      <c r="L2102" s="70"/>
      <c r="M2102" s="69"/>
      <c r="N2102" s="69"/>
      <c r="Q2102" s="73"/>
      <c r="R2102" s="73"/>
      <c r="S2102" s="73"/>
      <c r="T2102" s="73"/>
      <c r="U2102" s="73"/>
      <c r="V2102" s="73"/>
      <c r="W2102" s="73"/>
      <c r="X2102" s="73"/>
    </row>
    <row r="2103" spans="1:24" s="68" customFormat="1" x14ac:dyDescent="0.25">
      <c r="A2103" s="71"/>
      <c r="B2103" s="66"/>
      <c r="C2103" s="67"/>
      <c r="D2103" s="66"/>
      <c r="E2103" s="66"/>
      <c r="F2103" s="66"/>
      <c r="I2103" s="69"/>
      <c r="J2103" s="69"/>
      <c r="K2103" s="69"/>
      <c r="L2103" s="70"/>
      <c r="M2103" s="69"/>
      <c r="N2103" s="69"/>
      <c r="Q2103" s="73"/>
      <c r="R2103" s="73"/>
      <c r="S2103" s="73"/>
      <c r="T2103" s="73"/>
      <c r="U2103" s="73"/>
      <c r="V2103" s="73"/>
      <c r="W2103" s="73"/>
      <c r="X2103" s="73"/>
    </row>
    <row r="2104" spans="1:24" s="68" customFormat="1" x14ac:dyDescent="0.25">
      <c r="A2104" s="71"/>
      <c r="B2104" s="66"/>
      <c r="C2104" s="67"/>
      <c r="D2104" s="66"/>
      <c r="E2104" s="66"/>
      <c r="F2104" s="66"/>
      <c r="I2104" s="69"/>
      <c r="J2104" s="69"/>
      <c r="K2104" s="69"/>
      <c r="L2104" s="70"/>
      <c r="M2104" s="69"/>
      <c r="N2104" s="69"/>
      <c r="Q2104" s="73"/>
      <c r="R2104" s="73"/>
      <c r="S2104" s="73"/>
      <c r="T2104" s="73"/>
      <c r="U2104" s="73"/>
      <c r="V2104" s="73"/>
      <c r="W2104" s="73"/>
      <c r="X2104" s="73"/>
    </row>
    <row r="2105" spans="1:24" s="68" customFormat="1" x14ac:dyDescent="0.25">
      <c r="A2105" s="71"/>
      <c r="B2105" s="66"/>
      <c r="C2105" s="67"/>
      <c r="D2105" s="66"/>
      <c r="E2105" s="66"/>
      <c r="F2105" s="66"/>
      <c r="I2105" s="69"/>
      <c r="J2105" s="69"/>
      <c r="K2105" s="69"/>
      <c r="L2105" s="70"/>
      <c r="M2105" s="69"/>
      <c r="N2105" s="69"/>
      <c r="Q2105" s="73"/>
      <c r="R2105" s="73"/>
      <c r="S2105" s="73"/>
      <c r="T2105" s="73"/>
      <c r="U2105" s="73"/>
      <c r="V2105" s="73"/>
      <c r="W2105" s="73"/>
      <c r="X2105" s="73"/>
    </row>
    <row r="2106" spans="1:24" s="68" customFormat="1" x14ac:dyDescent="0.25">
      <c r="A2106" s="71"/>
      <c r="B2106" s="66"/>
      <c r="C2106" s="67"/>
      <c r="D2106" s="66"/>
      <c r="E2106" s="66"/>
      <c r="F2106" s="66"/>
      <c r="I2106" s="69"/>
      <c r="J2106" s="69"/>
      <c r="K2106" s="69"/>
      <c r="L2106" s="70"/>
      <c r="M2106" s="69"/>
      <c r="N2106" s="69"/>
      <c r="Q2106" s="73"/>
      <c r="R2106" s="73"/>
      <c r="S2106" s="73"/>
      <c r="T2106" s="73"/>
      <c r="U2106" s="73"/>
      <c r="V2106" s="73"/>
      <c r="W2106" s="73"/>
      <c r="X2106" s="73"/>
    </row>
    <row r="2107" spans="1:24" s="68" customFormat="1" x14ac:dyDescent="0.25">
      <c r="A2107" s="71"/>
      <c r="B2107" s="66"/>
      <c r="C2107" s="67"/>
      <c r="D2107" s="66"/>
      <c r="E2107" s="66"/>
      <c r="F2107" s="66"/>
      <c r="I2107" s="69"/>
      <c r="J2107" s="69"/>
      <c r="K2107" s="69"/>
      <c r="L2107" s="70"/>
      <c r="M2107" s="69"/>
      <c r="N2107" s="69"/>
      <c r="Q2107" s="73"/>
      <c r="R2107" s="73"/>
      <c r="S2107" s="73"/>
      <c r="T2107" s="73"/>
      <c r="U2107" s="73"/>
      <c r="V2107" s="73"/>
      <c r="W2107" s="73"/>
      <c r="X2107" s="73"/>
    </row>
    <row r="2108" spans="1:24" s="68" customFormat="1" x14ac:dyDescent="0.25">
      <c r="A2108" s="71"/>
      <c r="B2108" s="66"/>
      <c r="C2108" s="67"/>
      <c r="D2108" s="66"/>
      <c r="E2108" s="66"/>
      <c r="F2108" s="66"/>
      <c r="I2108" s="69"/>
      <c r="J2108" s="69"/>
      <c r="K2108" s="69"/>
      <c r="L2108" s="70"/>
      <c r="M2108" s="69"/>
      <c r="N2108" s="69"/>
      <c r="Q2108" s="73"/>
      <c r="R2108" s="73"/>
      <c r="S2108" s="73"/>
      <c r="T2108" s="73"/>
      <c r="U2108" s="73"/>
      <c r="V2108" s="73"/>
      <c r="W2108" s="73"/>
      <c r="X2108" s="73"/>
    </row>
    <row r="2109" spans="1:24" s="68" customFormat="1" x14ac:dyDescent="0.25">
      <c r="A2109" s="71"/>
      <c r="B2109" s="66"/>
      <c r="C2109" s="67"/>
      <c r="D2109" s="66"/>
      <c r="E2109" s="66"/>
      <c r="F2109" s="66"/>
      <c r="I2109" s="69"/>
      <c r="J2109" s="69"/>
      <c r="K2109" s="69"/>
      <c r="L2109" s="70"/>
      <c r="M2109" s="69"/>
      <c r="N2109" s="69"/>
      <c r="Q2109" s="73"/>
      <c r="R2109" s="73"/>
      <c r="S2109" s="73"/>
      <c r="T2109" s="73"/>
      <c r="U2109" s="73"/>
      <c r="V2109" s="73"/>
      <c r="W2109" s="73"/>
      <c r="X2109" s="73"/>
    </row>
    <row r="2110" spans="1:24" s="68" customFormat="1" x14ac:dyDescent="0.25">
      <c r="A2110" s="71"/>
      <c r="B2110" s="66"/>
      <c r="C2110" s="67"/>
      <c r="D2110" s="66"/>
      <c r="E2110" s="66"/>
      <c r="F2110" s="66"/>
      <c r="I2110" s="69"/>
      <c r="J2110" s="69"/>
      <c r="K2110" s="69"/>
      <c r="L2110" s="70"/>
      <c r="M2110" s="69"/>
      <c r="N2110" s="69"/>
      <c r="Q2110" s="73"/>
      <c r="R2110" s="73"/>
      <c r="S2110" s="73"/>
      <c r="T2110" s="73"/>
      <c r="U2110" s="73"/>
      <c r="V2110" s="73"/>
      <c r="W2110" s="73"/>
      <c r="X2110" s="73"/>
    </row>
    <row r="2111" spans="1:24" s="68" customFormat="1" x14ac:dyDescent="0.25">
      <c r="A2111" s="71"/>
      <c r="B2111" s="66"/>
      <c r="C2111" s="67"/>
      <c r="D2111" s="66"/>
      <c r="E2111" s="66"/>
      <c r="F2111" s="66"/>
      <c r="I2111" s="69"/>
      <c r="J2111" s="69"/>
      <c r="K2111" s="69"/>
      <c r="L2111" s="70"/>
      <c r="M2111" s="69"/>
      <c r="N2111" s="69"/>
      <c r="Q2111" s="73"/>
      <c r="R2111" s="73"/>
      <c r="S2111" s="73"/>
      <c r="T2111" s="73"/>
      <c r="U2111" s="73"/>
      <c r="V2111" s="73"/>
      <c r="W2111" s="73"/>
      <c r="X2111" s="73"/>
    </row>
    <row r="2112" spans="1:24" s="68" customFormat="1" x14ac:dyDescent="0.25">
      <c r="A2112" s="71"/>
      <c r="B2112" s="66"/>
      <c r="C2112" s="67"/>
      <c r="D2112" s="66"/>
      <c r="E2112" s="66"/>
      <c r="F2112" s="66"/>
      <c r="I2112" s="69"/>
      <c r="J2112" s="69"/>
      <c r="K2112" s="69"/>
      <c r="L2112" s="70"/>
      <c r="M2112" s="69"/>
      <c r="N2112" s="69"/>
      <c r="Q2112" s="73"/>
      <c r="R2112" s="73"/>
      <c r="S2112" s="73"/>
      <c r="T2112" s="73"/>
      <c r="U2112" s="73"/>
      <c r="V2112" s="73"/>
      <c r="W2112" s="73"/>
      <c r="X2112" s="73"/>
    </row>
    <row r="2113" spans="1:24" s="68" customFormat="1" x14ac:dyDescent="0.25">
      <c r="A2113" s="71"/>
      <c r="B2113" s="66"/>
      <c r="C2113" s="67"/>
      <c r="D2113" s="66"/>
      <c r="E2113" s="66"/>
      <c r="F2113" s="66"/>
      <c r="I2113" s="69"/>
      <c r="J2113" s="69"/>
      <c r="K2113" s="69"/>
      <c r="L2113" s="70"/>
      <c r="M2113" s="69"/>
      <c r="N2113" s="69"/>
      <c r="Q2113" s="73"/>
      <c r="R2113" s="73"/>
      <c r="S2113" s="73"/>
      <c r="T2113" s="73"/>
      <c r="U2113" s="73"/>
      <c r="V2113" s="73"/>
      <c r="W2113" s="73"/>
      <c r="X2113" s="73"/>
    </row>
    <row r="2114" spans="1:24" s="68" customFormat="1" x14ac:dyDescent="0.25">
      <c r="A2114" s="71"/>
      <c r="B2114" s="66"/>
      <c r="C2114" s="67"/>
      <c r="D2114" s="66"/>
      <c r="E2114" s="66"/>
      <c r="F2114" s="66"/>
      <c r="I2114" s="69"/>
      <c r="J2114" s="69"/>
      <c r="K2114" s="69"/>
      <c r="L2114" s="70"/>
      <c r="M2114" s="69"/>
      <c r="N2114" s="69"/>
      <c r="Q2114" s="73"/>
      <c r="R2114" s="73"/>
      <c r="S2114" s="73"/>
      <c r="T2114" s="73"/>
      <c r="U2114" s="73"/>
      <c r="V2114" s="73"/>
      <c r="W2114" s="73"/>
      <c r="X2114" s="73"/>
    </row>
    <row r="2115" spans="1:24" s="68" customFormat="1" x14ac:dyDescent="0.25">
      <c r="A2115" s="71"/>
      <c r="B2115" s="66"/>
      <c r="C2115" s="67"/>
      <c r="D2115" s="66"/>
      <c r="E2115" s="66"/>
      <c r="F2115" s="66"/>
      <c r="I2115" s="69"/>
      <c r="J2115" s="69"/>
      <c r="K2115" s="69"/>
      <c r="L2115" s="70"/>
      <c r="M2115" s="69"/>
      <c r="N2115" s="69"/>
      <c r="Q2115" s="73"/>
      <c r="R2115" s="73"/>
      <c r="S2115" s="73"/>
      <c r="T2115" s="73"/>
      <c r="U2115" s="73"/>
      <c r="V2115" s="73"/>
      <c r="W2115" s="73"/>
      <c r="X2115" s="73"/>
    </row>
    <row r="2116" spans="1:24" s="68" customFormat="1" x14ac:dyDescent="0.25">
      <c r="A2116" s="71"/>
      <c r="B2116" s="66"/>
      <c r="C2116" s="67"/>
      <c r="D2116" s="66"/>
      <c r="E2116" s="66"/>
      <c r="F2116" s="66"/>
      <c r="I2116" s="69"/>
      <c r="J2116" s="69"/>
      <c r="K2116" s="69"/>
      <c r="L2116" s="70"/>
      <c r="M2116" s="69"/>
      <c r="N2116" s="69"/>
      <c r="Q2116" s="73"/>
      <c r="R2116" s="73"/>
      <c r="S2116" s="73"/>
      <c r="T2116" s="73"/>
      <c r="U2116" s="73"/>
      <c r="V2116" s="73"/>
      <c r="W2116" s="73"/>
      <c r="X2116" s="73"/>
    </row>
    <row r="2117" spans="1:24" s="68" customFormat="1" x14ac:dyDescent="0.25">
      <c r="A2117" s="71"/>
      <c r="B2117" s="66"/>
      <c r="C2117" s="67"/>
      <c r="D2117" s="66"/>
      <c r="E2117" s="66"/>
      <c r="F2117" s="66"/>
      <c r="I2117" s="69"/>
      <c r="J2117" s="69"/>
      <c r="K2117" s="69"/>
      <c r="L2117" s="70"/>
      <c r="M2117" s="69"/>
      <c r="N2117" s="69"/>
      <c r="Q2117" s="73"/>
      <c r="R2117" s="73"/>
      <c r="S2117" s="73"/>
      <c r="T2117" s="73"/>
      <c r="U2117" s="73"/>
      <c r="V2117" s="73"/>
      <c r="W2117" s="73"/>
      <c r="X2117" s="73"/>
    </row>
    <row r="2118" spans="1:24" s="68" customFormat="1" x14ac:dyDescent="0.25">
      <c r="A2118" s="71"/>
      <c r="B2118" s="66"/>
      <c r="C2118" s="67"/>
      <c r="D2118" s="66"/>
      <c r="E2118" s="66"/>
      <c r="F2118" s="66"/>
      <c r="I2118" s="69"/>
      <c r="J2118" s="69"/>
      <c r="K2118" s="69"/>
      <c r="L2118" s="70"/>
      <c r="M2118" s="69"/>
      <c r="N2118" s="69"/>
      <c r="Q2118" s="73"/>
      <c r="R2118" s="73"/>
      <c r="S2118" s="73"/>
      <c r="T2118" s="73"/>
      <c r="U2118" s="73"/>
      <c r="V2118" s="73"/>
      <c r="W2118" s="73"/>
      <c r="X2118" s="73"/>
    </row>
    <row r="2119" spans="1:24" s="68" customFormat="1" x14ac:dyDescent="0.25">
      <c r="A2119" s="71"/>
      <c r="B2119" s="66"/>
      <c r="C2119" s="67"/>
      <c r="D2119" s="66"/>
      <c r="E2119" s="66"/>
      <c r="F2119" s="66"/>
      <c r="I2119" s="69"/>
      <c r="J2119" s="69"/>
      <c r="K2119" s="69"/>
      <c r="L2119" s="70"/>
      <c r="M2119" s="69"/>
      <c r="N2119" s="69"/>
      <c r="Q2119" s="73"/>
      <c r="R2119" s="73"/>
      <c r="S2119" s="73"/>
      <c r="T2119" s="73"/>
      <c r="U2119" s="73"/>
      <c r="V2119" s="73"/>
      <c r="W2119" s="73"/>
      <c r="X2119" s="73"/>
    </row>
    <row r="2120" spans="1:24" s="68" customFormat="1" x14ac:dyDescent="0.25">
      <c r="A2120" s="71"/>
      <c r="B2120" s="66"/>
      <c r="C2120" s="67"/>
      <c r="D2120" s="66"/>
      <c r="E2120" s="66"/>
      <c r="F2120" s="66"/>
      <c r="I2120" s="69"/>
      <c r="J2120" s="69"/>
      <c r="K2120" s="69"/>
      <c r="L2120" s="70"/>
      <c r="M2120" s="69"/>
      <c r="N2120" s="69"/>
      <c r="Q2120" s="73"/>
      <c r="R2120" s="73"/>
      <c r="S2120" s="73"/>
      <c r="T2120" s="73"/>
      <c r="U2120" s="73"/>
      <c r="V2120" s="73"/>
      <c r="W2120" s="73"/>
      <c r="X2120" s="73"/>
    </row>
    <row r="2121" spans="1:24" s="68" customFormat="1" x14ac:dyDescent="0.25">
      <c r="A2121" s="71"/>
      <c r="B2121" s="66"/>
      <c r="C2121" s="67"/>
      <c r="D2121" s="66"/>
      <c r="E2121" s="66"/>
      <c r="F2121" s="66"/>
      <c r="I2121" s="69"/>
      <c r="J2121" s="69"/>
      <c r="K2121" s="69"/>
      <c r="L2121" s="70"/>
      <c r="M2121" s="69"/>
      <c r="N2121" s="69"/>
      <c r="Q2121" s="73"/>
      <c r="R2121" s="73"/>
      <c r="S2121" s="73"/>
      <c r="T2121" s="73"/>
      <c r="U2121" s="73"/>
      <c r="V2121" s="73"/>
      <c r="W2121" s="73"/>
      <c r="X2121" s="73"/>
    </row>
    <row r="2122" spans="1:24" s="68" customFormat="1" x14ac:dyDescent="0.25">
      <c r="A2122" s="71"/>
      <c r="B2122" s="66"/>
      <c r="C2122" s="67"/>
      <c r="D2122" s="66"/>
      <c r="E2122" s="66"/>
      <c r="F2122" s="66"/>
      <c r="I2122" s="69"/>
      <c r="J2122" s="69"/>
      <c r="K2122" s="69"/>
      <c r="L2122" s="70"/>
      <c r="M2122" s="69"/>
      <c r="N2122" s="69"/>
      <c r="Q2122" s="73"/>
      <c r="R2122" s="73"/>
      <c r="S2122" s="73"/>
      <c r="T2122" s="73"/>
      <c r="U2122" s="73"/>
      <c r="V2122" s="73"/>
      <c r="W2122" s="73"/>
      <c r="X2122" s="73"/>
    </row>
    <row r="2123" spans="1:24" s="68" customFormat="1" x14ac:dyDescent="0.25">
      <c r="A2123" s="71"/>
      <c r="B2123" s="66"/>
      <c r="C2123" s="67"/>
      <c r="D2123" s="66"/>
      <c r="E2123" s="66"/>
      <c r="F2123" s="66"/>
      <c r="I2123" s="69"/>
      <c r="J2123" s="69"/>
      <c r="K2123" s="69"/>
      <c r="L2123" s="70"/>
      <c r="M2123" s="69"/>
      <c r="N2123" s="69"/>
      <c r="Q2123" s="73"/>
      <c r="R2123" s="73"/>
      <c r="S2123" s="73"/>
      <c r="T2123" s="73"/>
      <c r="U2123" s="73"/>
      <c r="V2123" s="73"/>
      <c r="W2123" s="73"/>
      <c r="X2123" s="73"/>
    </row>
    <row r="2124" spans="1:24" s="68" customFormat="1" x14ac:dyDescent="0.25">
      <c r="A2124" s="71"/>
      <c r="B2124" s="66"/>
      <c r="C2124" s="67"/>
      <c r="D2124" s="66"/>
      <c r="E2124" s="66"/>
      <c r="F2124" s="66"/>
      <c r="I2124" s="69"/>
      <c r="J2124" s="69"/>
      <c r="K2124" s="69"/>
      <c r="L2124" s="70"/>
      <c r="M2124" s="69"/>
      <c r="N2124" s="69"/>
      <c r="Q2124" s="73"/>
      <c r="R2124" s="73"/>
      <c r="S2124" s="73"/>
      <c r="T2124" s="73"/>
      <c r="U2124" s="73"/>
      <c r="V2124" s="73"/>
      <c r="W2124" s="73"/>
      <c r="X2124" s="73"/>
    </row>
    <row r="2125" spans="1:24" s="68" customFormat="1" x14ac:dyDescent="0.25">
      <c r="A2125" s="71"/>
      <c r="B2125" s="66"/>
      <c r="C2125" s="67"/>
      <c r="D2125" s="66"/>
      <c r="E2125" s="66"/>
      <c r="F2125" s="66"/>
      <c r="I2125" s="69"/>
      <c r="J2125" s="69"/>
      <c r="K2125" s="69"/>
      <c r="L2125" s="70"/>
      <c r="M2125" s="69"/>
      <c r="N2125" s="69"/>
      <c r="Q2125" s="73"/>
      <c r="R2125" s="73"/>
      <c r="S2125" s="73"/>
      <c r="T2125" s="73"/>
      <c r="U2125" s="73"/>
      <c r="V2125" s="73"/>
      <c r="W2125" s="73"/>
      <c r="X2125" s="73"/>
    </row>
    <row r="2126" spans="1:24" s="68" customFormat="1" x14ac:dyDescent="0.25">
      <c r="A2126" s="71"/>
      <c r="B2126" s="66"/>
      <c r="C2126" s="67"/>
      <c r="D2126" s="66"/>
      <c r="E2126" s="66"/>
      <c r="F2126" s="66"/>
      <c r="I2126" s="69"/>
      <c r="J2126" s="69"/>
      <c r="K2126" s="69"/>
      <c r="L2126" s="70"/>
      <c r="M2126" s="69"/>
      <c r="N2126" s="69"/>
      <c r="Q2126" s="73"/>
      <c r="R2126" s="73"/>
      <c r="S2126" s="73"/>
      <c r="T2126" s="73"/>
      <c r="U2126" s="73"/>
      <c r="V2126" s="73"/>
      <c r="W2126" s="73"/>
      <c r="X2126" s="73"/>
    </row>
    <row r="2127" spans="1:24" s="68" customFormat="1" x14ac:dyDescent="0.25">
      <c r="A2127" s="71"/>
      <c r="B2127" s="66"/>
      <c r="C2127" s="67"/>
      <c r="D2127" s="66"/>
      <c r="E2127" s="66"/>
      <c r="F2127" s="66"/>
      <c r="I2127" s="69"/>
      <c r="J2127" s="69"/>
      <c r="K2127" s="69"/>
      <c r="L2127" s="70"/>
      <c r="M2127" s="69"/>
      <c r="N2127" s="69"/>
      <c r="Q2127" s="73"/>
      <c r="R2127" s="73"/>
      <c r="S2127" s="73"/>
      <c r="T2127" s="73"/>
      <c r="U2127" s="73"/>
      <c r="V2127" s="73"/>
      <c r="W2127" s="73"/>
      <c r="X2127" s="73"/>
    </row>
    <row r="2128" spans="1:24" s="68" customFormat="1" x14ac:dyDescent="0.25">
      <c r="A2128" s="71"/>
      <c r="B2128" s="66"/>
      <c r="C2128" s="67"/>
      <c r="D2128" s="66"/>
      <c r="E2128" s="66"/>
      <c r="F2128" s="66"/>
      <c r="I2128" s="69"/>
      <c r="J2128" s="69"/>
      <c r="K2128" s="69"/>
      <c r="L2128" s="70"/>
      <c r="M2128" s="69"/>
      <c r="N2128" s="69"/>
      <c r="Q2128" s="73"/>
      <c r="R2128" s="73"/>
      <c r="S2128" s="73"/>
      <c r="T2128" s="73"/>
      <c r="U2128" s="73"/>
      <c r="V2128" s="73"/>
      <c r="W2128" s="73"/>
      <c r="X2128" s="73"/>
    </row>
    <row r="2129" spans="1:24" s="68" customFormat="1" x14ac:dyDescent="0.25">
      <c r="A2129" s="71"/>
      <c r="B2129" s="66"/>
      <c r="C2129" s="67"/>
      <c r="D2129" s="66"/>
      <c r="E2129" s="66"/>
      <c r="F2129" s="66"/>
      <c r="I2129" s="69"/>
      <c r="J2129" s="69"/>
      <c r="K2129" s="69"/>
      <c r="L2129" s="70"/>
      <c r="M2129" s="69"/>
      <c r="N2129" s="69"/>
      <c r="Q2129" s="73"/>
      <c r="R2129" s="73"/>
      <c r="S2129" s="73"/>
      <c r="T2129" s="73"/>
      <c r="U2129" s="73"/>
      <c r="V2129" s="73"/>
      <c r="W2129" s="73"/>
      <c r="X2129" s="73"/>
    </row>
    <row r="2130" spans="1:24" s="68" customFormat="1" x14ac:dyDescent="0.25">
      <c r="A2130" s="71"/>
      <c r="B2130" s="66"/>
      <c r="C2130" s="67"/>
      <c r="D2130" s="66"/>
      <c r="E2130" s="66"/>
      <c r="F2130" s="66"/>
      <c r="I2130" s="69"/>
      <c r="J2130" s="69"/>
      <c r="K2130" s="69"/>
      <c r="L2130" s="70"/>
      <c r="M2130" s="69"/>
      <c r="N2130" s="69"/>
      <c r="Q2130" s="73"/>
      <c r="R2130" s="73"/>
      <c r="S2130" s="73"/>
      <c r="T2130" s="73"/>
      <c r="U2130" s="73"/>
      <c r="V2130" s="73"/>
      <c r="W2130" s="73"/>
      <c r="X2130" s="73"/>
    </row>
    <row r="2131" spans="1:24" s="68" customFormat="1" x14ac:dyDescent="0.25">
      <c r="A2131" s="71"/>
      <c r="B2131" s="66"/>
      <c r="C2131" s="67"/>
      <c r="D2131" s="66"/>
      <c r="E2131" s="66"/>
      <c r="F2131" s="66"/>
      <c r="I2131" s="69"/>
      <c r="J2131" s="69"/>
      <c r="K2131" s="69"/>
      <c r="L2131" s="70"/>
      <c r="M2131" s="69"/>
      <c r="N2131" s="69"/>
      <c r="Q2131" s="73"/>
      <c r="R2131" s="73"/>
      <c r="S2131" s="73"/>
      <c r="T2131" s="73"/>
      <c r="U2131" s="73"/>
      <c r="V2131" s="73"/>
      <c r="W2131" s="73"/>
      <c r="X2131" s="73"/>
    </row>
    <row r="2132" spans="1:24" s="68" customFormat="1" x14ac:dyDescent="0.25">
      <c r="A2132" s="71"/>
      <c r="B2132" s="66"/>
      <c r="C2132" s="67"/>
      <c r="D2132" s="66"/>
      <c r="E2132" s="66"/>
      <c r="F2132" s="66"/>
      <c r="I2132" s="69"/>
      <c r="J2132" s="69"/>
      <c r="K2132" s="69"/>
      <c r="L2132" s="70"/>
      <c r="M2132" s="69"/>
      <c r="N2132" s="69"/>
      <c r="Q2132" s="73"/>
      <c r="R2132" s="73"/>
      <c r="S2132" s="73"/>
      <c r="T2132" s="73"/>
      <c r="U2132" s="73"/>
      <c r="V2132" s="73"/>
      <c r="W2132" s="73"/>
      <c r="X2132" s="73"/>
    </row>
    <row r="2133" spans="1:24" s="68" customFormat="1" x14ac:dyDescent="0.25">
      <c r="A2133" s="71"/>
      <c r="B2133" s="66"/>
      <c r="C2133" s="67"/>
      <c r="D2133" s="66"/>
      <c r="E2133" s="66"/>
      <c r="F2133" s="66"/>
      <c r="I2133" s="69"/>
      <c r="J2133" s="69"/>
      <c r="K2133" s="69"/>
      <c r="L2133" s="70"/>
      <c r="M2133" s="69"/>
      <c r="N2133" s="69"/>
      <c r="Q2133" s="73"/>
      <c r="R2133" s="73"/>
      <c r="S2133" s="73"/>
      <c r="T2133" s="73"/>
      <c r="U2133" s="73"/>
      <c r="V2133" s="73"/>
      <c r="W2133" s="73"/>
      <c r="X2133" s="73"/>
    </row>
    <row r="2134" spans="1:24" s="68" customFormat="1" x14ac:dyDescent="0.25">
      <c r="A2134" s="71"/>
      <c r="B2134" s="66"/>
      <c r="C2134" s="67"/>
      <c r="D2134" s="66"/>
      <c r="E2134" s="66"/>
      <c r="F2134" s="66"/>
      <c r="I2134" s="69"/>
      <c r="J2134" s="69"/>
      <c r="K2134" s="69"/>
      <c r="L2134" s="70"/>
      <c r="M2134" s="69"/>
      <c r="N2134" s="69"/>
      <c r="Q2134" s="73"/>
      <c r="R2134" s="73"/>
      <c r="S2134" s="73"/>
      <c r="T2134" s="73"/>
      <c r="U2134" s="73"/>
      <c r="V2134" s="73"/>
      <c r="W2134" s="73"/>
      <c r="X2134" s="73"/>
    </row>
    <row r="2135" spans="1:24" s="68" customFormat="1" x14ac:dyDescent="0.25">
      <c r="A2135" s="71"/>
      <c r="B2135" s="66"/>
      <c r="C2135" s="67"/>
      <c r="D2135" s="66"/>
      <c r="E2135" s="66"/>
      <c r="F2135" s="66"/>
      <c r="I2135" s="69"/>
      <c r="J2135" s="69"/>
      <c r="K2135" s="69"/>
      <c r="L2135" s="70"/>
      <c r="M2135" s="69"/>
      <c r="N2135" s="69"/>
      <c r="Q2135" s="73"/>
      <c r="R2135" s="73"/>
      <c r="S2135" s="73"/>
      <c r="T2135" s="73"/>
      <c r="U2135" s="73"/>
      <c r="V2135" s="73"/>
      <c r="W2135" s="73"/>
      <c r="X2135" s="73"/>
    </row>
    <row r="2136" spans="1:24" s="68" customFormat="1" x14ac:dyDescent="0.25">
      <c r="A2136" s="71"/>
      <c r="B2136" s="66"/>
      <c r="C2136" s="67"/>
      <c r="D2136" s="66"/>
      <c r="E2136" s="66"/>
      <c r="F2136" s="66"/>
      <c r="I2136" s="69"/>
      <c r="J2136" s="69"/>
      <c r="K2136" s="69"/>
      <c r="L2136" s="70"/>
      <c r="M2136" s="69"/>
      <c r="N2136" s="69"/>
      <c r="Q2136" s="73"/>
      <c r="R2136" s="73"/>
      <c r="S2136" s="73"/>
      <c r="T2136" s="73"/>
      <c r="U2136" s="73"/>
      <c r="V2136" s="73"/>
      <c r="W2136" s="73"/>
      <c r="X2136" s="73"/>
    </row>
    <row r="2137" spans="1:24" s="68" customFormat="1" x14ac:dyDescent="0.25">
      <c r="A2137" s="71"/>
      <c r="B2137" s="66"/>
      <c r="C2137" s="67"/>
      <c r="D2137" s="66"/>
      <c r="E2137" s="66"/>
      <c r="F2137" s="66"/>
      <c r="I2137" s="69"/>
      <c r="J2137" s="69"/>
      <c r="K2137" s="69"/>
      <c r="L2137" s="70"/>
      <c r="M2137" s="69"/>
      <c r="N2137" s="69"/>
      <c r="Q2137" s="73"/>
      <c r="R2137" s="73"/>
      <c r="S2137" s="73"/>
      <c r="T2137" s="73"/>
      <c r="U2137" s="73"/>
      <c r="V2137" s="73"/>
      <c r="W2137" s="73"/>
      <c r="X2137" s="73"/>
    </row>
    <row r="2138" spans="1:24" s="68" customFormat="1" x14ac:dyDescent="0.25">
      <c r="A2138" s="71"/>
      <c r="B2138" s="66"/>
      <c r="C2138" s="67"/>
      <c r="D2138" s="66"/>
      <c r="E2138" s="66"/>
      <c r="F2138" s="66"/>
      <c r="I2138" s="69"/>
      <c r="J2138" s="69"/>
      <c r="K2138" s="69"/>
      <c r="L2138" s="70"/>
      <c r="M2138" s="69"/>
      <c r="N2138" s="69"/>
      <c r="Q2138" s="73"/>
      <c r="R2138" s="73"/>
      <c r="S2138" s="73"/>
      <c r="T2138" s="73"/>
      <c r="U2138" s="73"/>
      <c r="V2138" s="73"/>
      <c r="W2138" s="73"/>
      <c r="X2138" s="73"/>
    </row>
    <row r="2139" spans="1:24" s="68" customFormat="1" x14ac:dyDescent="0.25">
      <c r="A2139" s="71"/>
      <c r="B2139" s="66"/>
      <c r="C2139" s="67"/>
      <c r="D2139" s="66"/>
      <c r="E2139" s="66"/>
      <c r="F2139" s="66"/>
      <c r="I2139" s="69"/>
      <c r="J2139" s="69"/>
      <c r="K2139" s="69"/>
      <c r="L2139" s="70"/>
      <c r="M2139" s="69"/>
      <c r="N2139" s="69"/>
      <c r="Q2139" s="73"/>
      <c r="R2139" s="73"/>
      <c r="S2139" s="73"/>
      <c r="T2139" s="73"/>
      <c r="U2139" s="73"/>
      <c r="V2139" s="73"/>
      <c r="W2139" s="73"/>
      <c r="X2139" s="73"/>
    </row>
    <row r="2140" spans="1:24" s="68" customFormat="1" x14ac:dyDescent="0.25">
      <c r="A2140" s="71"/>
      <c r="B2140" s="66"/>
      <c r="C2140" s="67"/>
      <c r="D2140" s="66"/>
      <c r="E2140" s="66"/>
      <c r="F2140" s="66"/>
      <c r="I2140" s="69"/>
      <c r="J2140" s="69"/>
      <c r="K2140" s="69"/>
      <c r="L2140" s="70"/>
      <c r="M2140" s="69"/>
      <c r="N2140" s="69"/>
      <c r="Q2140" s="73"/>
      <c r="R2140" s="73"/>
      <c r="S2140" s="73"/>
      <c r="T2140" s="73"/>
      <c r="U2140" s="73"/>
      <c r="V2140" s="73"/>
      <c r="W2140" s="73"/>
      <c r="X2140" s="73"/>
    </row>
    <row r="2141" spans="1:24" s="68" customFormat="1" x14ac:dyDescent="0.25">
      <c r="A2141" s="71"/>
      <c r="B2141" s="66"/>
      <c r="C2141" s="67"/>
      <c r="D2141" s="66"/>
      <c r="E2141" s="66"/>
      <c r="F2141" s="66"/>
      <c r="I2141" s="69"/>
      <c r="J2141" s="69"/>
      <c r="K2141" s="69"/>
      <c r="L2141" s="70"/>
      <c r="M2141" s="69"/>
      <c r="N2141" s="69"/>
      <c r="Q2141" s="73"/>
      <c r="R2141" s="73"/>
      <c r="S2141" s="73"/>
      <c r="T2141" s="73"/>
      <c r="U2141" s="73"/>
      <c r="V2141" s="73"/>
      <c r="W2141" s="73"/>
      <c r="X2141" s="73"/>
    </row>
    <row r="2142" spans="1:24" s="68" customFormat="1" x14ac:dyDescent="0.25">
      <c r="A2142" s="71"/>
      <c r="B2142" s="66"/>
      <c r="C2142" s="67"/>
      <c r="D2142" s="66"/>
      <c r="E2142" s="66"/>
      <c r="F2142" s="66"/>
      <c r="I2142" s="69"/>
      <c r="J2142" s="69"/>
      <c r="K2142" s="69"/>
      <c r="L2142" s="70"/>
      <c r="M2142" s="69"/>
      <c r="N2142" s="69"/>
      <c r="Q2142" s="73"/>
      <c r="R2142" s="73"/>
      <c r="S2142" s="73"/>
      <c r="T2142" s="73"/>
      <c r="U2142" s="73"/>
      <c r="V2142" s="73"/>
      <c r="W2142" s="73"/>
      <c r="X2142" s="73"/>
    </row>
    <row r="2143" spans="1:24" s="68" customFormat="1" x14ac:dyDescent="0.25">
      <c r="A2143" s="71"/>
      <c r="B2143" s="66"/>
      <c r="C2143" s="67"/>
      <c r="D2143" s="66"/>
      <c r="E2143" s="66"/>
      <c r="F2143" s="66"/>
      <c r="I2143" s="69"/>
      <c r="J2143" s="69"/>
      <c r="K2143" s="69"/>
      <c r="L2143" s="70"/>
      <c r="M2143" s="69"/>
      <c r="N2143" s="69"/>
      <c r="Q2143" s="73"/>
      <c r="R2143" s="73"/>
      <c r="S2143" s="73"/>
      <c r="T2143" s="73"/>
      <c r="U2143" s="73"/>
      <c r="V2143" s="73"/>
      <c r="W2143" s="73"/>
      <c r="X2143" s="73"/>
    </row>
    <row r="2144" spans="1:24" s="68" customFormat="1" x14ac:dyDescent="0.25">
      <c r="A2144" s="71"/>
      <c r="B2144" s="66"/>
      <c r="C2144" s="67"/>
      <c r="D2144" s="66"/>
      <c r="E2144" s="66"/>
      <c r="F2144" s="66"/>
      <c r="I2144" s="69"/>
      <c r="J2144" s="69"/>
      <c r="K2144" s="69"/>
      <c r="L2144" s="70"/>
      <c r="M2144" s="69"/>
      <c r="N2144" s="69"/>
      <c r="Q2144" s="73"/>
      <c r="R2144" s="73"/>
      <c r="S2144" s="73"/>
      <c r="T2144" s="73"/>
      <c r="U2144" s="73"/>
      <c r="V2144" s="73"/>
      <c r="W2144" s="73"/>
      <c r="X2144" s="73"/>
    </row>
    <row r="2145" spans="1:24" s="68" customFormat="1" x14ac:dyDescent="0.25">
      <c r="A2145" s="71"/>
      <c r="B2145" s="66"/>
      <c r="C2145" s="67"/>
      <c r="D2145" s="66"/>
      <c r="E2145" s="66"/>
      <c r="F2145" s="66"/>
      <c r="I2145" s="69"/>
      <c r="J2145" s="69"/>
      <c r="K2145" s="69"/>
      <c r="L2145" s="70"/>
      <c r="M2145" s="69"/>
      <c r="N2145" s="69"/>
      <c r="Q2145" s="73"/>
      <c r="R2145" s="73"/>
      <c r="S2145" s="73"/>
      <c r="T2145" s="73"/>
      <c r="U2145" s="73"/>
      <c r="V2145" s="73"/>
      <c r="W2145" s="73"/>
      <c r="X2145" s="73"/>
    </row>
    <row r="2146" spans="1:24" s="68" customFormat="1" x14ac:dyDescent="0.25">
      <c r="A2146" s="71"/>
      <c r="B2146" s="66"/>
      <c r="C2146" s="67"/>
      <c r="D2146" s="66"/>
      <c r="E2146" s="66"/>
      <c r="F2146" s="66"/>
      <c r="I2146" s="69"/>
      <c r="J2146" s="69"/>
      <c r="K2146" s="69"/>
      <c r="L2146" s="70"/>
      <c r="M2146" s="69"/>
      <c r="N2146" s="69"/>
      <c r="Q2146" s="73"/>
      <c r="R2146" s="73"/>
      <c r="S2146" s="73"/>
      <c r="T2146" s="73"/>
      <c r="U2146" s="73"/>
      <c r="V2146" s="73"/>
      <c r="W2146" s="73"/>
      <c r="X2146" s="73"/>
    </row>
    <row r="2147" spans="1:24" s="68" customFormat="1" x14ac:dyDescent="0.25">
      <c r="A2147" s="71"/>
      <c r="B2147" s="66"/>
      <c r="C2147" s="67"/>
      <c r="D2147" s="66"/>
      <c r="E2147" s="66"/>
      <c r="F2147" s="66"/>
      <c r="I2147" s="69"/>
      <c r="J2147" s="69"/>
      <c r="K2147" s="69"/>
      <c r="L2147" s="70"/>
      <c r="M2147" s="69"/>
      <c r="N2147" s="69"/>
      <c r="Q2147" s="73"/>
      <c r="R2147" s="73"/>
      <c r="S2147" s="73"/>
      <c r="T2147" s="73"/>
      <c r="U2147" s="73"/>
      <c r="V2147" s="73"/>
      <c r="W2147" s="73"/>
      <c r="X2147" s="73"/>
    </row>
    <row r="2148" spans="1:24" s="68" customFormat="1" x14ac:dyDescent="0.25">
      <c r="A2148" s="71"/>
      <c r="B2148" s="66"/>
      <c r="C2148" s="67"/>
      <c r="D2148" s="66"/>
      <c r="E2148" s="66"/>
      <c r="F2148" s="66"/>
      <c r="I2148" s="69"/>
      <c r="J2148" s="69"/>
      <c r="K2148" s="69"/>
      <c r="L2148" s="70"/>
      <c r="M2148" s="69"/>
      <c r="N2148" s="69"/>
      <c r="Q2148" s="73"/>
      <c r="R2148" s="73"/>
      <c r="S2148" s="73"/>
      <c r="T2148" s="73"/>
      <c r="U2148" s="73"/>
      <c r="V2148" s="73"/>
      <c r="W2148" s="73"/>
      <c r="X2148" s="73"/>
    </row>
    <row r="2149" spans="1:24" s="68" customFormat="1" x14ac:dyDescent="0.25">
      <c r="A2149" s="71"/>
      <c r="B2149" s="66"/>
      <c r="C2149" s="67"/>
      <c r="D2149" s="66"/>
      <c r="E2149" s="66"/>
      <c r="F2149" s="66"/>
      <c r="I2149" s="69"/>
      <c r="J2149" s="69"/>
      <c r="K2149" s="69"/>
      <c r="L2149" s="70"/>
      <c r="M2149" s="69"/>
      <c r="N2149" s="69"/>
      <c r="Q2149" s="73"/>
      <c r="R2149" s="73"/>
      <c r="S2149" s="73"/>
      <c r="T2149" s="73"/>
      <c r="U2149" s="73"/>
      <c r="V2149" s="73"/>
      <c r="W2149" s="73"/>
      <c r="X2149" s="73"/>
    </row>
    <row r="2150" spans="1:24" s="68" customFormat="1" x14ac:dyDescent="0.25">
      <c r="A2150" s="71"/>
      <c r="B2150" s="66"/>
      <c r="C2150" s="67"/>
      <c r="D2150" s="66"/>
      <c r="E2150" s="66"/>
      <c r="F2150" s="66"/>
      <c r="I2150" s="69"/>
      <c r="J2150" s="69"/>
      <c r="K2150" s="69"/>
      <c r="L2150" s="70"/>
      <c r="M2150" s="69"/>
      <c r="N2150" s="69"/>
      <c r="Q2150" s="73"/>
      <c r="R2150" s="73"/>
      <c r="S2150" s="73"/>
      <c r="T2150" s="73"/>
      <c r="U2150" s="73"/>
      <c r="V2150" s="73"/>
      <c r="W2150" s="73"/>
      <c r="X2150" s="73"/>
    </row>
    <row r="2151" spans="1:24" s="68" customFormat="1" x14ac:dyDescent="0.25">
      <c r="A2151" s="71"/>
      <c r="B2151" s="66"/>
      <c r="C2151" s="67"/>
      <c r="D2151" s="66"/>
      <c r="E2151" s="66"/>
      <c r="F2151" s="66"/>
      <c r="I2151" s="69"/>
      <c r="J2151" s="69"/>
      <c r="K2151" s="69"/>
      <c r="L2151" s="70"/>
      <c r="M2151" s="69"/>
      <c r="N2151" s="69"/>
      <c r="Q2151" s="73"/>
      <c r="R2151" s="73"/>
      <c r="S2151" s="73"/>
      <c r="T2151" s="73"/>
      <c r="U2151" s="73"/>
      <c r="V2151" s="73"/>
      <c r="W2151" s="73"/>
      <c r="X2151" s="73"/>
    </row>
    <row r="2152" spans="1:24" s="68" customFormat="1" x14ac:dyDescent="0.25">
      <c r="A2152" s="71"/>
      <c r="B2152" s="66"/>
      <c r="C2152" s="67"/>
      <c r="D2152" s="66"/>
      <c r="E2152" s="66"/>
      <c r="F2152" s="66"/>
      <c r="I2152" s="69"/>
      <c r="J2152" s="69"/>
      <c r="K2152" s="69"/>
      <c r="L2152" s="70"/>
      <c r="M2152" s="69"/>
      <c r="N2152" s="69"/>
      <c r="Q2152" s="73"/>
      <c r="R2152" s="73"/>
      <c r="S2152" s="73"/>
      <c r="T2152" s="73"/>
      <c r="U2152" s="73"/>
      <c r="V2152" s="73"/>
      <c r="W2152" s="73"/>
      <c r="X2152" s="73"/>
    </row>
    <row r="2153" spans="1:24" s="68" customFormat="1" x14ac:dyDescent="0.25">
      <c r="A2153" s="71"/>
      <c r="B2153" s="66"/>
      <c r="C2153" s="67"/>
      <c r="D2153" s="66"/>
      <c r="E2153" s="66"/>
      <c r="F2153" s="66"/>
      <c r="I2153" s="69"/>
      <c r="J2153" s="69"/>
      <c r="K2153" s="69"/>
      <c r="L2153" s="70"/>
      <c r="M2153" s="69"/>
      <c r="N2153" s="69"/>
      <c r="Q2153" s="73"/>
      <c r="R2153" s="73"/>
      <c r="S2153" s="73"/>
      <c r="T2153" s="73"/>
      <c r="U2153" s="73"/>
      <c r="V2153" s="73"/>
      <c r="W2153" s="73"/>
      <c r="X2153" s="73"/>
    </row>
    <row r="2154" spans="1:24" s="68" customFormat="1" x14ac:dyDescent="0.25">
      <c r="A2154" s="71"/>
      <c r="B2154" s="66"/>
      <c r="C2154" s="67"/>
      <c r="D2154" s="66"/>
      <c r="E2154" s="66"/>
      <c r="F2154" s="66"/>
      <c r="I2154" s="69"/>
      <c r="J2154" s="69"/>
      <c r="K2154" s="69"/>
      <c r="L2154" s="70"/>
      <c r="M2154" s="69"/>
      <c r="N2154" s="69"/>
      <c r="Q2154" s="73"/>
      <c r="R2154" s="73"/>
      <c r="S2154" s="73"/>
      <c r="T2154" s="73"/>
      <c r="U2154" s="73"/>
      <c r="V2154" s="73"/>
      <c r="W2154" s="73"/>
      <c r="X2154" s="73"/>
    </row>
    <row r="2155" spans="1:24" s="68" customFormat="1" x14ac:dyDescent="0.25">
      <c r="A2155" s="71"/>
      <c r="B2155" s="66"/>
      <c r="C2155" s="67"/>
      <c r="D2155" s="66"/>
      <c r="E2155" s="66"/>
      <c r="F2155" s="66"/>
      <c r="I2155" s="69"/>
      <c r="J2155" s="69"/>
      <c r="K2155" s="69"/>
      <c r="L2155" s="70"/>
      <c r="M2155" s="69"/>
      <c r="N2155" s="69"/>
      <c r="Q2155" s="73"/>
      <c r="R2155" s="73"/>
      <c r="S2155" s="73"/>
      <c r="T2155" s="73"/>
      <c r="U2155" s="73"/>
      <c r="V2155" s="73"/>
      <c r="W2155" s="73"/>
      <c r="X2155" s="73"/>
    </row>
    <row r="2156" spans="1:24" s="68" customFormat="1" x14ac:dyDescent="0.25">
      <c r="A2156" s="71"/>
      <c r="B2156" s="66"/>
      <c r="C2156" s="67"/>
      <c r="D2156" s="66"/>
      <c r="E2156" s="66"/>
      <c r="F2156" s="66"/>
      <c r="I2156" s="69"/>
      <c r="J2156" s="69"/>
      <c r="K2156" s="69"/>
      <c r="L2156" s="70"/>
      <c r="M2156" s="69"/>
      <c r="N2156" s="69"/>
      <c r="Q2156" s="73"/>
      <c r="R2156" s="73"/>
      <c r="S2156" s="73"/>
      <c r="T2156" s="73"/>
      <c r="U2156" s="73"/>
      <c r="V2156" s="73"/>
      <c r="W2156" s="73"/>
      <c r="X2156" s="73"/>
    </row>
    <row r="2157" spans="1:24" s="68" customFormat="1" x14ac:dyDescent="0.25">
      <c r="A2157" s="71"/>
      <c r="B2157" s="66"/>
      <c r="C2157" s="67"/>
      <c r="D2157" s="66"/>
      <c r="E2157" s="66"/>
      <c r="F2157" s="66"/>
      <c r="I2157" s="69"/>
      <c r="J2157" s="69"/>
      <c r="K2157" s="69"/>
      <c r="L2157" s="70"/>
      <c r="M2157" s="69"/>
      <c r="N2157" s="69"/>
      <c r="Q2157" s="73"/>
      <c r="R2157" s="73"/>
      <c r="S2157" s="73"/>
      <c r="T2157" s="73"/>
      <c r="U2157" s="73"/>
      <c r="V2157" s="73"/>
      <c r="W2157" s="73"/>
      <c r="X2157" s="73"/>
    </row>
    <row r="2158" spans="1:24" s="68" customFormat="1" x14ac:dyDescent="0.25">
      <c r="A2158" s="71"/>
      <c r="B2158" s="66"/>
      <c r="C2158" s="67"/>
      <c r="D2158" s="66"/>
      <c r="E2158" s="66"/>
      <c r="F2158" s="66"/>
      <c r="I2158" s="69"/>
      <c r="J2158" s="69"/>
      <c r="K2158" s="69"/>
      <c r="L2158" s="70"/>
      <c r="M2158" s="69"/>
      <c r="N2158" s="69"/>
      <c r="Q2158" s="73"/>
      <c r="R2158" s="73"/>
      <c r="S2158" s="73"/>
      <c r="T2158" s="73"/>
      <c r="U2158" s="73"/>
      <c r="V2158" s="73"/>
      <c r="W2158" s="73"/>
      <c r="X2158" s="73"/>
    </row>
    <row r="2159" spans="1:24" s="68" customFormat="1" x14ac:dyDescent="0.25">
      <c r="A2159" s="71"/>
      <c r="B2159" s="66"/>
      <c r="C2159" s="67"/>
      <c r="D2159" s="66"/>
      <c r="E2159" s="66"/>
      <c r="F2159" s="66"/>
      <c r="I2159" s="69"/>
      <c r="J2159" s="69"/>
      <c r="K2159" s="69"/>
      <c r="L2159" s="70"/>
      <c r="M2159" s="69"/>
      <c r="N2159" s="69"/>
      <c r="Q2159" s="73"/>
      <c r="R2159" s="73"/>
      <c r="S2159" s="73"/>
      <c r="T2159" s="73"/>
      <c r="U2159" s="73"/>
      <c r="V2159" s="73"/>
      <c r="W2159" s="73"/>
      <c r="X2159" s="73"/>
    </row>
    <row r="2160" spans="1:24" s="68" customFormat="1" x14ac:dyDescent="0.25">
      <c r="A2160" s="71"/>
      <c r="B2160" s="66"/>
      <c r="C2160" s="67"/>
      <c r="D2160" s="66"/>
      <c r="E2160" s="66"/>
      <c r="F2160" s="66"/>
      <c r="I2160" s="69"/>
      <c r="J2160" s="69"/>
      <c r="K2160" s="69"/>
      <c r="L2160" s="70"/>
      <c r="M2160" s="69"/>
      <c r="N2160" s="69"/>
      <c r="Q2160" s="73"/>
      <c r="R2160" s="73"/>
      <c r="S2160" s="73"/>
      <c r="T2160" s="73"/>
      <c r="U2160" s="73"/>
      <c r="V2160" s="73"/>
      <c r="W2160" s="73"/>
      <c r="X2160" s="73"/>
    </row>
    <row r="2161" spans="1:24" s="68" customFormat="1" x14ac:dyDescent="0.25">
      <c r="A2161" s="71"/>
      <c r="B2161" s="66"/>
      <c r="C2161" s="67"/>
      <c r="D2161" s="66"/>
      <c r="E2161" s="66"/>
      <c r="F2161" s="66"/>
      <c r="I2161" s="69"/>
      <c r="J2161" s="69"/>
      <c r="K2161" s="69"/>
      <c r="L2161" s="70"/>
      <c r="M2161" s="69"/>
      <c r="N2161" s="69"/>
      <c r="Q2161" s="73"/>
      <c r="R2161" s="73"/>
      <c r="S2161" s="73"/>
      <c r="T2161" s="73"/>
      <c r="U2161" s="73"/>
      <c r="V2161" s="73"/>
      <c r="W2161" s="73"/>
      <c r="X2161" s="73"/>
    </row>
    <row r="2162" spans="1:24" s="68" customFormat="1" x14ac:dyDescent="0.25">
      <c r="A2162" s="71"/>
      <c r="B2162" s="66"/>
      <c r="C2162" s="67"/>
      <c r="D2162" s="66"/>
      <c r="E2162" s="66"/>
      <c r="F2162" s="66"/>
      <c r="I2162" s="69"/>
      <c r="J2162" s="69"/>
      <c r="K2162" s="69"/>
      <c r="L2162" s="70"/>
      <c r="M2162" s="69"/>
      <c r="N2162" s="69"/>
      <c r="Q2162" s="73"/>
      <c r="R2162" s="73"/>
      <c r="S2162" s="73"/>
      <c r="T2162" s="73"/>
      <c r="U2162" s="73"/>
      <c r="V2162" s="73"/>
      <c r="W2162" s="73"/>
      <c r="X2162" s="73"/>
    </row>
    <row r="2163" spans="1:24" s="68" customFormat="1" x14ac:dyDescent="0.25">
      <c r="A2163" s="71"/>
      <c r="B2163" s="66"/>
      <c r="C2163" s="67"/>
      <c r="D2163" s="66"/>
      <c r="E2163" s="66"/>
      <c r="F2163" s="66"/>
      <c r="I2163" s="69"/>
      <c r="J2163" s="69"/>
      <c r="K2163" s="69"/>
      <c r="L2163" s="70"/>
      <c r="M2163" s="69"/>
      <c r="N2163" s="69"/>
      <c r="Q2163" s="73"/>
      <c r="R2163" s="73"/>
      <c r="S2163" s="73"/>
      <c r="T2163" s="73"/>
      <c r="U2163" s="73"/>
      <c r="V2163" s="73"/>
      <c r="W2163" s="73"/>
      <c r="X2163" s="73"/>
    </row>
    <row r="2164" spans="1:24" s="68" customFormat="1" x14ac:dyDescent="0.25">
      <c r="A2164" s="71"/>
      <c r="B2164" s="66"/>
      <c r="C2164" s="67"/>
      <c r="D2164" s="66"/>
      <c r="E2164" s="66"/>
      <c r="F2164" s="66"/>
      <c r="I2164" s="69"/>
      <c r="J2164" s="69"/>
      <c r="K2164" s="69"/>
      <c r="L2164" s="70"/>
      <c r="M2164" s="69"/>
      <c r="N2164" s="69"/>
      <c r="Q2164" s="73"/>
      <c r="R2164" s="73"/>
      <c r="S2164" s="73"/>
      <c r="T2164" s="73"/>
      <c r="U2164" s="73"/>
      <c r="V2164" s="73"/>
      <c r="W2164" s="73"/>
      <c r="X2164" s="73"/>
    </row>
    <row r="2165" spans="1:24" s="68" customFormat="1" x14ac:dyDescent="0.25">
      <c r="A2165" s="71"/>
      <c r="B2165" s="66"/>
      <c r="C2165" s="67"/>
      <c r="D2165" s="66"/>
      <c r="E2165" s="66"/>
      <c r="F2165" s="66"/>
      <c r="I2165" s="69"/>
      <c r="J2165" s="69"/>
      <c r="K2165" s="69"/>
      <c r="L2165" s="70"/>
      <c r="M2165" s="69"/>
      <c r="N2165" s="69"/>
      <c r="Q2165" s="73"/>
      <c r="R2165" s="73"/>
      <c r="S2165" s="73"/>
      <c r="T2165" s="73"/>
      <c r="U2165" s="73"/>
      <c r="V2165" s="73"/>
      <c r="W2165" s="73"/>
      <c r="X2165" s="73"/>
    </row>
    <row r="2166" spans="1:24" s="68" customFormat="1" x14ac:dyDescent="0.25">
      <c r="A2166" s="71"/>
      <c r="B2166" s="66"/>
      <c r="C2166" s="67"/>
      <c r="D2166" s="66"/>
      <c r="E2166" s="66"/>
      <c r="F2166" s="66"/>
      <c r="I2166" s="69"/>
      <c r="J2166" s="69"/>
      <c r="K2166" s="69"/>
      <c r="L2166" s="70"/>
      <c r="M2166" s="69"/>
      <c r="N2166" s="69"/>
      <c r="Q2166" s="73"/>
      <c r="R2166" s="73"/>
      <c r="S2166" s="73"/>
      <c r="T2166" s="73"/>
      <c r="U2166" s="73"/>
      <c r="V2166" s="73"/>
      <c r="W2166" s="73"/>
      <c r="X2166" s="73"/>
    </row>
    <row r="2167" spans="1:24" s="68" customFormat="1" x14ac:dyDescent="0.25">
      <c r="A2167" s="71"/>
      <c r="B2167" s="66"/>
      <c r="C2167" s="67"/>
      <c r="D2167" s="66"/>
      <c r="E2167" s="66"/>
      <c r="F2167" s="66"/>
      <c r="I2167" s="69"/>
      <c r="J2167" s="69"/>
      <c r="K2167" s="69"/>
      <c r="L2167" s="70"/>
      <c r="M2167" s="69"/>
      <c r="N2167" s="69"/>
      <c r="Q2167" s="73"/>
      <c r="R2167" s="73"/>
      <c r="S2167" s="73"/>
      <c r="T2167" s="73"/>
      <c r="U2167" s="73"/>
      <c r="V2167" s="73"/>
      <c r="W2167" s="73"/>
      <c r="X2167" s="73"/>
    </row>
    <row r="2168" spans="1:24" s="68" customFormat="1" x14ac:dyDescent="0.25">
      <c r="A2168" s="71"/>
      <c r="B2168" s="66"/>
      <c r="C2168" s="67"/>
      <c r="D2168" s="66"/>
      <c r="E2168" s="66"/>
      <c r="F2168" s="66"/>
      <c r="I2168" s="69"/>
      <c r="J2168" s="69"/>
      <c r="K2168" s="69"/>
      <c r="L2168" s="70"/>
      <c r="M2168" s="69"/>
      <c r="N2168" s="69"/>
      <c r="Q2168" s="73"/>
      <c r="R2168" s="73"/>
      <c r="S2168" s="73"/>
      <c r="T2168" s="73"/>
      <c r="U2168" s="73"/>
      <c r="V2168" s="73"/>
      <c r="W2168" s="73"/>
      <c r="X2168" s="73"/>
    </row>
    <row r="2169" spans="1:24" s="68" customFormat="1" x14ac:dyDescent="0.25">
      <c r="A2169" s="71"/>
      <c r="B2169" s="66"/>
      <c r="C2169" s="67"/>
      <c r="D2169" s="66"/>
      <c r="E2169" s="66"/>
      <c r="F2169" s="66"/>
      <c r="I2169" s="69"/>
      <c r="J2169" s="69"/>
      <c r="K2169" s="69"/>
      <c r="L2169" s="70"/>
      <c r="M2169" s="69"/>
      <c r="N2169" s="69"/>
      <c r="Q2169" s="73"/>
      <c r="R2169" s="73"/>
      <c r="S2169" s="73"/>
      <c r="T2169" s="73"/>
      <c r="U2169" s="73"/>
      <c r="V2169" s="73"/>
      <c r="W2169" s="73"/>
      <c r="X2169" s="73"/>
    </row>
    <row r="2170" spans="1:24" s="68" customFormat="1" x14ac:dyDescent="0.25">
      <c r="A2170" s="71"/>
      <c r="B2170" s="66"/>
      <c r="C2170" s="67"/>
      <c r="D2170" s="66"/>
      <c r="E2170" s="66"/>
      <c r="F2170" s="66"/>
      <c r="I2170" s="69"/>
      <c r="J2170" s="69"/>
      <c r="K2170" s="69"/>
      <c r="L2170" s="70"/>
      <c r="M2170" s="69"/>
      <c r="N2170" s="69"/>
      <c r="Q2170" s="73"/>
      <c r="R2170" s="73"/>
      <c r="S2170" s="73"/>
      <c r="T2170" s="73"/>
      <c r="U2170" s="73"/>
      <c r="V2170" s="73"/>
      <c r="W2170" s="73"/>
      <c r="X2170" s="73"/>
    </row>
    <row r="2171" spans="1:24" s="68" customFormat="1" x14ac:dyDescent="0.25">
      <c r="A2171" s="71"/>
      <c r="B2171" s="66"/>
      <c r="C2171" s="67"/>
      <c r="D2171" s="66"/>
      <c r="E2171" s="66"/>
      <c r="F2171" s="66"/>
      <c r="I2171" s="69"/>
      <c r="J2171" s="69"/>
      <c r="K2171" s="69"/>
      <c r="L2171" s="70"/>
      <c r="M2171" s="69"/>
      <c r="N2171" s="69"/>
      <c r="Q2171" s="73"/>
      <c r="R2171" s="73"/>
      <c r="S2171" s="73"/>
      <c r="T2171" s="73"/>
      <c r="U2171" s="73"/>
      <c r="V2171" s="73"/>
      <c r="W2171" s="73"/>
      <c r="X2171" s="73"/>
    </row>
    <row r="2172" spans="1:24" s="68" customFormat="1" x14ac:dyDescent="0.25">
      <c r="A2172" s="71"/>
      <c r="B2172" s="66"/>
      <c r="C2172" s="67"/>
      <c r="D2172" s="66"/>
      <c r="E2172" s="66"/>
      <c r="F2172" s="66"/>
      <c r="I2172" s="69"/>
      <c r="J2172" s="69"/>
      <c r="K2172" s="69"/>
      <c r="L2172" s="70"/>
      <c r="M2172" s="69"/>
      <c r="N2172" s="69"/>
      <c r="Q2172" s="73"/>
      <c r="R2172" s="73"/>
      <c r="S2172" s="73"/>
      <c r="T2172" s="73"/>
      <c r="U2172" s="73"/>
      <c r="V2172" s="73"/>
      <c r="W2172" s="73"/>
      <c r="X2172" s="73"/>
    </row>
    <row r="2173" spans="1:24" s="68" customFormat="1" x14ac:dyDescent="0.25">
      <c r="A2173" s="71"/>
      <c r="B2173" s="66"/>
      <c r="C2173" s="67"/>
      <c r="D2173" s="66"/>
      <c r="E2173" s="66"/>
      <c r="F2173" s="66"/>
      <c r="I2173" s="69"/>
      <c r="J2173" s="69"/>
      <c r="K2173" s="69"/>
      <c r="L2173" s="70"/>
      <c r="M2173" s="69"/>
      <c r="N2173" s="69"/>
      <c r="Q2173" s="73"/>
      <c r="R2173" s="73"/>
      <c r="S2173" s="73"/>
      <c r="T2173" s="73"/>
      <c r="U2173" s="73"/>
      <c r="V2173" s="73"/>
      <c r="W2173" s="73"/>
      <c r="X2173" s="73"/>
    </row>
    <row r="2174" spans="1:24" s="68" customFormat="1" x14ac:dyDescent="0.25">
      <c r="A2174" s="71"/>
      <c r="B2174" s="66"/>
      <c r="C2174" s="67"/>
      <c r="D2174" s="66"/>
      <c r="E2174" s="66"/>
      <c r="F2174" s="66"/>
      <c r="I2174" s="69"/>
      <c r="J2174" s="69"/>
      <c r="K2174" s="69"/>
      <c r="L2174" s="70"/>
      <c r="M2174" s="69"/>
      <c r="N2174" s="69"/>
      <c r="Q2174" s="73"/>
      <c r="R2174" s="73"/>
      <c r="S2174" s="73"/>
      <c r="T2174" s="73"/>
      <c r="U2174" s="73"/>
      <c r="V2174" s="73"/>
      <c r="W2174" s="73"/>
      <c r="X2174" s="73"/>
    </row>
    <row r="2175" spans="1:24" s="68" customFormat="1" x14ac:dyDescent="0.25">
      <c r="A2175" s="71"/>
      <c r="B2175" s="66"/>
      <c r="C2175" s="67"/>
      <c r="D2175" s="66"/>
      <c r="E2175" s="66"/>
      <c r="F2175" s="66"/>
      <c r="I2175" s="69"/>
      <c r="J2175" s="69"/>
      <c r="K2175" s="69"/>
      <c r="L2175" s="70"/>
      <c r="M2175" s="69"/>
      <c r="N2175" s="69"/>
      <c r="Q2175" s="73"/>
      <c r="R2175" s="73"/>
      <c r="S2175" s="73"/>
      <c r="T2175" s="73"/>
      <c r="U2175" s="73"/>
      <c r="V2175" s="73"/>
      <c r="W2175" s="73"/>
      <c r="X2175" s="73"/>
    </row>
    <row r="2176" spans="1:24" s="68" customFormat="1" x14ac:dyDescent="0.25">
      <c r="A2176" s="71"/>
      <c r="B2176" s="66"/>
      <c r="C2176" s="67"/>
      <c r="D2176" s="66"/>
      <c r="E2176" s="66"/>
      <c r="F2176" s="66"/>
      <c r="I2176" s="69"/>
      <c r="J2176" s="69"/>
      <c r="K2176" s="69"/>
      <c r="L2176" s="70"/>
      <c r="M2176" s="69"/>
      <c r="N2176" s="69"/>
      <c r="Q2176" s="73"/>
      <c r="R2176" s="73"/>
      <c r="S2176" s="73"/>
      <c r="T2176" s="73"/>
      <c r="U2176" s="73"/>
      <c r="V2176" s="73"/>
      <c r="W2176" s="73"/>
      <c r="X2176" s="73"/>
    </row>
    <row r="2177" spans="1:24" s="68" customFormat="1" x14ac:dyDescent="0.25">
      <c r="A2177" s="71"/>
      <c r="B2177" s="66"/>
      <c r="C2177" s="67"/>
      <c r="D2177" s="66"/>
      <c r="E2177" s="66"/>
      <c r="F2177" s="66"/>
      <c r="I2177" s="69"/>
      <c r="J2177" s="69"/>
      <c r="K2177" s="69"/>
      <c r="L2177" s="70"/>
      <c r="M2177" s="69"/>
      <c r="N2177" s="69"/>
      <c r="Q2177" s="73"/>
      <c r="R2177" s="73"/>
      <c r="S2177" s="73"/>
      <c r="T2177" s="73"/>
      <c r="U2177" s="73"/>
      <c r="V2177" s="73"/>
      <c r="W2177" s="73"/>
      <c r="X2177" s="73"/>
    </row>
    <row r="2178" spans="1:24" s="68" customFormat="1" x14ac:dyDescent="0.25">
      <c r="A2178" s="71"/>
      <c r="B2178" s="66"/>
      <c r="C2178" s="67"/>
      <c r="D2178" s="66"/>
      <c r="E2178" s="66"/>
      <c r="F2178" s="66"/>
      <c r="I2178" s="69"/>
      <c r="J2178" s="69"/>
      <c r="K2178" s="69"/>
      <c r="L2178" s="70"/>
      <c r="M2178" s="69"/>
      <c r="N2178" s="69"/>
      <c r="Q2178" s="73"/>
      <c r="R2178" s="73"/>
      <c r="S2178" s="73"/>
      <c r="T2178" s="73"/>
      <c r="U2178" s="73"/>
      <c r="V2178" s="73"/>
      <c r="W2178" s="73"/>
      <c r="X2178" s="73"/>
    </row>
    <row r="2179" spans="1:24" s="68" customFormat="1" x14ac:dyDescent="0.25">
      <c r="A2179" s="71"/>
      <c r="B2179" s="66"/>
      <c r="C2179" s="67"/>
      <c r="D2179" s="66"/>
      <c r="E2179" s="66"/>
      <c r="F2179" s="66"/>
      <c r="I2179" s="69"/>
      <c r="J2179" s="69"/>
      <c r="K2179" s="69"/>
      <c r="L2179" s="70"/>
      <c r="M2179" s="69"/>
      <c r="N2179" s="69"/>
      <c r="Q2179" s="73"/>
      <c r="R2179" s="73"/>
      <c r="S2179" s="73"/>
      <c r="T2179" s="73"/>
      <c r="U2179" s="73"/>
      <c r="V2179" s="73"/>
      <c r="W2179" s="73"/>
      <c r="X2179" s="73"/>
    </row>
    <row r="2180" spans="1:24" s="68" customFormat="1" x14ac:dyDescent="0.25">
      <c r="A2180" s="71"/>
      <c r="B2180" s="66"/>
      <c r="C2180" s="67"/>
      <c r="D2180" s="66"/>
      <c r="E2180" s="66"/>
      <c r="F2180" s="66"/>
      <c r="I2180" s="69"/>
      <c r="J2180" s="69"/>
      <c r="K2180" s="69"/>
      <c r="L2180" s="70"/>
      <c r="M2180" s="69"/>
      <c r="N2180" s="69"/>
      <c r="Q2180" s="73"/>
      <c r="R2180" s="73"/>
      <c r="S2180" s="73"/>
      <c r="T2180" s="73"/>
      <c r="U2180" s="73"/>
      <c r="V2180" s="73"/>
      <c r="W2180" s="73"/>
      <c r="X2180" s="73"/>
    </row>
    <row r="2181" spans="1:24" s="68" customFormat="1" x14ac:dyDescent="0.25">
      <c r="A2181" s="71"/>
      <c r="B2181" s="66"/>
      <c r="C2181" s="67"/>
      <c r="D2181" s="66"/>
      <c r="E2181" s="66"/>
      <c r="F2181" s="66"/>
      <c r="I2181" s="69"/>
      <c r="J2181" s="69"/>
      <c r="K2181" s="69"/>
      <c r="L2181" s="70"/>
      <c r="M2181" s="69"/>
      <c r="N2181" s="69"/>
      <c r="Q2181" s="73"/>
      <c r="R2181" s="73"/>
      <c r="S2181" s="73"/>
      <c r="T2181" s="73"/>
      <c r="U2181" s="73"/>
      <c r="V2181" s="73"/>
      <c r="W2181" s="73"/>
      <c r="X2181" s="73"/>
    </row>
    <row r="2182" spans="1:24" s="68" customFormat="1" x14ac:dyDescent="0.25">
      <c r="A2182" s="71"/>
      <c r="B2182" s="66"/>
      <c r="C2182" s="67"/>
      <c r="D2182" s="66"/>
      <c r="E2182" s="66"/>
      <c r="F2182" s="66"/>
      <c r="I2182" s="69"/>
      <c r="J2182" s="69"/>
      <c r="K2182" s="69"/>
      <c r="L2182" s="70"/>
      <c r="M2182" s="69"/>
      <c r="N2182" s="69"/>
      <c r="Q2182" s="73"/>
      <c r="R2182" s="73"/>
      <c r="S2182" s="73"/>
      <c r="T2182" s="73"/>
      <c r="U2182" s="73"/>
      <c r="V2182" s="73"/>
      <c r="W2182" s="73"/>
      <c r="X2182" s="73"/>
    </row>
    <row r="2183" spans="1:24" s="68" customFormat="1" x14ac:dyDescent="0.25">
      <c r="A2183" s="71"/>
      <c r="B2183" s="66"/>
      <c r="C2183" s="67"/>
      <c r="D2183" s="66"/>
      <c r="E2183" s="66"/>
      <c r="F2183" s="66"/>
      <c r="I2183" s="69"/>
      <c r="J2183" s="69"/>
      <c r="K2183" s="69"/>
      <c r="L2183" s="70"/>
      <c r="M2183" s="69"/>
      <c r="N2183" s="69"/>
      <c r="Q2183" s="73"/>
      <c r="R2183" s="73"/>
      <c r="S2183" s="73"/>
      <c r="T2183" s="73"/>
      <c r="U2183" s="73"/>
      <c r="V2183" s="73"/>
      <c r="W2183" s="73"/>
      <c r="X2183" s="73"/>
    </row>
    <row r="2184" spans="1:24" s="68" customFormat="1" x14ac:dyDescent="0.25">
      <c r="A2184" s="71"/>
      <c r="B2184" s="66"/>
      <c r="C2184" s="67"/>
      <c r="D2184" s="66"/>
      <c r="E2184" s="66"/>
      <c r="F2184" s="66"/>
      <c r="I2184" s="69"/>
      <c r="J2184" s="69"/>
      <c r="K2184" s="69"/>
      <c r="L2184" s="70"/>
      <c r="M2184" s="69"/>
      <c r="N2184" s="69"/>
      <c r="Q2184" s="73"/>
      <c r="R2184" s="73"/>
      <c r="S2184" s="73"/>
      <c r="T2184" s="73"/>
      <c r="U2184" s="73"/>
      <c r="V2184" s="73"/>
      <c r="W2184" s="73"/>
      <c r="X2184" s="73"/>
    </row>
    <row r="2185" spans="1:24" s="68" customFormat="1" x14ac:dyDescent="0.25">
      <c r="A2185" s="71"/>
      <c r="B2185" s="66"/>
      <c r="C2185" s="67"/>
      <c r="D2185" s="66"/>
      <c r="E2185" s="66"/>
      <c r="F2185" s="66"/>
      <c r="I2185" s="69"/>
      <c r="J2185" s="69"/>
      <c r="K2185" s="69"/>
      <c r="L2185" s="70"/>
      <c r="M2185" s="69"/>
      <c r="N2185" s="69"/>
      <c r="Q2185" s="73"/>
      <c r="R2185" s="73"/>
      <c r="S2185" s="73"/>
      <c r="T2185" s="73"/>
      <c r="U2185" s="73"/>
      <c r="V2185" s="73"/>
      <c r="W2185" s="73"/>
      <c r="X2185" s="73"/>
    </row>
    <row r="2186" spans="1:24" s="68" customFormat="1" x14ac:dyDescent="0.25">
      <c r="A2186" s="71"/>
      <c r="B2186" s="66"/>
      <c r="C2186" s="67"/>
      <c r="D2186" s="66"/>
      <c r="E2186" s="66"/>
      <c r="F2186" s="66"/>
      <c r="I2186" s="69"/>
      <c r="J2186" s="69"/>
      <c r="K2186" s="69"/>
      <c r="L2186" s="70"/>
      <c r="M2186" s="69"/>
      <c r="N2186" s="69"/>
      <c r="Q2186" s="73"/>
      <c r="R2186" s="73"/>
      <c r="S2186" s="73"/>
      <c r="T2186" s="73"/>
      <c r="U2186" s="73"/>
      <c r="V2186" s="73"/>
      <c r="W2186" s="73"/>
      <c r="X2186" s="73"/>
    </row>
    <row r="2187" spans="1:24" s="68" customFormat="1" x14ac:dyDescent="0.25">
      <c r="A2187" s="71"/>
      <c r="B2187" s="66"/>
      <c r="C2187" s="67"/>
      <c r="D2187" s="66"/>
      <c r="E2187" s="66"/>
      <c r="F2187" s="66"/>
      <c r="I2187" s="69"/>
      <c r="J2187" s="69"/>
      <c r="K2187" s="69"/>
      <c r="L2187" s="70"/>
      <c r="M2187" s="69"/>
      <c r="N2187" s="69"/>
      <c r="Q2187" s="73"/>
      <c r="R2187" s="73"/>
      <c r="S2187" s="73"/>
      <c r="T2187" s="73"/>
      <c r="U2187" s="73"/>
      <c r="V2187" s="73"/>
      <c r="W2187" s="73"/>
      <c r="X2187" s="73"/>
    </row>
    <row r="2188" spans="1:24" s="68" customFormat="1" x14ac:dyDescent="0.25">
      <c r="A2188" s="71"/>
      <c r="B2188" s="66"/>
      <c r="C2188" s="67"/>
      <c r="D2188" s="66"/>
      <c r="E2188" s="66"/>
      <c r="F2188" s="66"/>
      <c r="I2188" s="69"/>
      <c r="J2188" s="69"/>
      <c r="K2188" s="69"/>
      <c r="L2188" s="70"/>
      <c r="M2188" s="69"/>
      <c r="N2188" s="69"/>
      <c r="Q2188" s="73"/>
      <c r="R2188" s="73"/>
      <c r="S2188" s="73"/>
      <c r="T2188" s="73"/>
      <c r="U2188" s="73"/>
      <c r="V2188" s="73"/>
      <c r="W2188" s="73"/>
      <c r="X2188" s="73"/>
    </row>
    <row r="2189" spans="1:24" s="68" customFormat="1" x14ac:dyDescent="0.25">
      <c r="A2189" s="71"/>
      <c r="B2189" s="66"/>
      <c r="C2189" s="67"/>
      <c r="D2189" s="66"/>
      <c r="E2189" s="66"/>
      <c r="F2189" s="66"/>
      <c r="I2189" s="69"/>
      <c r="J2189" s="69"/>
      <c r="K2189" s="69"/>
      <c r="L2189" s="70"/>
      <c r="M2189" s="69"/>
      <c r="N2189" s="69"/>
      <c r="Q2189" s="73"/>
      <c r="R2189" s="73"/>
      <c r="S2189" s="73"/>
      <c r="T2189" s="73"/>
      <c r="U2189" s="73"/>
      <c r="V2189" s="73"/>
      <c r="W2189" s="73"/>
      <c r="X2189" s="73"/>
    </row>
    <row r="2190" spans="1:24" s="68" customFormat="1" x14ac:dyDescent="0.25">
      <c r="A2190" s="71"/>
      <c r="B2190" s="66"/>
      <c r="C2190" s="67"/>
      <c r="D2190" s="66"/>
      <c r="E2190" s="66"/>
      <c r="F2190" s="66"/>
      <c r="I2190" s="69"/>
      <c r="J2190" s="69"/>
      <c r="K2190" s="69"/>
      <c r="L2190" s="70"/>
      <c r="M2190" s="69"/>
      <c r="N2190" s="69"/>
      <c r="Q2190" s="73"/>
      <c r="R2190" s="73"/>
      <c r="S2190" s="73"/>
      <c r="T2190" s="73"/>
      <c r="U2190" s="73"/>
      <c r="V2190" s="73"/>
      <c r="W2190" s="73"/>
      <c r="X2190" s="73"/>
    </row>
    <row r="2191" spans="1:24" s="68" customFormat="1" x14ac:dyDescent="0.25">
      <c r="A2191" s="71"/>
      <c r="B2191" s="66"/>
      <c r="C2191" s="67"/>
      <c r="D2191" s="66"/>
      <c r="E2191" s="66"/>
      <c r="F2191" s="66"/>
      <c r="I2191" s="69"/>
      <c r="J2191" s="69"/>
      <c r="K2191" s="69"/>
      <c r="L2191" s="70"/>
      <c r="M2191" s="69"/>
      <c r="N2191" s="69"/>
      <c r="Q2191" s="73"/>
      <c r="R2191" s="73"/>
      <c r="S2191" s="73"/>
      <c r="T2191" s="73"/>
      <c r="U2191" s="73"/>
      <c r="V2191" s="73"/>
      <c r="W2191" s="73"/>
      <c r="X2191" s="73"/>
    </row>
    <row r="2192" spans="1:24" s="68" customFormat="1" x14ac:dyDescent="0.25">
      <c r="A2192" s="71"/>
      <c r="B2192" s="66"/>
      <c r="C2192" s="67"/>
      <c r="D2192" s="66"/>
      <c r="E2192" s="66"/>
      <c r="F2192" s="66"/>
      <c r="I2192" s="69"/>
      <c r="J2192" s="69"/>
      <c r="K2192" s="69"/>
      <c r="L2192" s="70"/>
      <c r="M2192" s="69"/>
      <c r="N2192" s="69"/>
      <c r="Q2192" s="73"/>
      <c r="R2192" s="73"/>
      <c r="S2192" s="73"/>
      <c r="T2192" s="73"/>
      <c r="U2192" s="73"/>
      <c r="V2192" s="73"/>
      <c r="W2192" s="73"/>
      <c r="X2192" s="73"/>
    </row>
    <row r="2193" spans="1:24" s="68" customFormat="1" x14ac:dyDescent="0.25">
      <c r="A2193" s="71"/>
      <c r="B2193" s="66"/>
      <c r="C2193" s="67"/>
      <c r="D2193" s="66"/>
      <c r="E2193" s="66"/>
      <c r="F2193" s="66"/>
      <c r="I2193" s="69"/>
      <c r="J2193" s="69"/>
      <c r="K2193" s="69"/>
      <c r="L2193" s="70"/>
      <c r="M2193" s="69"/>
      <c r="N2193" s="69"/>
      <c r="Q2193" s="73"/>
      <c r="R2193" s="73"/>
      <c r="S2193" s="73"/>
      <c r="T2193" s="73"/>
      <c r="U2193" s="73"/>
      <c r="V2193" s="73"/>
      <c r="W2193" s="73"/>
      <c r="X2193" s="73"/>
    </row>
    <row r="2194" spans="1:24" s="68" customFormat="1" x14ac:dyDescent="0.25">
      <c r="A2194" s="71"/>
      <c r="B2194" s="66"/>
      <c r="C2194" s="67"/>
      <c r="D2194" s="66"/>
      <c r="E2194" s="66"/>
      <c r="F2194" s="66"/>
      <c r="I2194" s="69"/>
      <c r="J2194" s="69"/>
      <c r="K2194" s="69"/>
      <c r="L2194" s="70"/>
      <c r="M2194" s="69"/>
      <c r="N2194" s="69"/>
      <c r="Q2194" s="73"/>
      <c r="R2194" s="73"/>
      <c r="S2194" s="73"/>
      <c r="T2194" s="73"/>
      <c r="U2194" s="73"/>
      <c r="V2194" s="73"/>
      <c r="W2194" s="73"/>
      <c r="X2194" s="73"/>
    </row>
    <row r="2195" spans="1:24" s="68" customFormat="1" x14ac:dyDescent="0.25">
      <c r="A2195" s="71"/>
      <c r="B2195" s="66"/>
      <c r="C2195" s="67"/>
      <c r="D2195" s="66"/>
      <c r="E2195" s="66"/>
      <c r="F2195" s="66"/>
      <c r="I2195" s="69"/>
      <c r="J2195" s="69"/>
      <c r="K2195" s="69"/>
      <c r="L2195" s="70"/>
      <c r="M2195" s="69"/>
      <c r="N2195" s="69"/>
      <c r="Q2195" s="73"/>
      <c r="R2195" s="73"/>
      <c r="S2195" s="73"/>
      <c r="T2195" s="73"/>
      <c r="U2195" s="73"/>
      <c r="V2195" s="73"/>
      <c r="W2195" s="73"/>
      <c r="X2195" s="73"/>
    </row>
    <row r="2196" spans="1:24" s="68" customFormat="1" x14ac:dyDescent="0.25">
      <c r="A2196" s="71"/>
      <c r="B2196" s="66"/>
      <c r="C2196" s="67"/>
      <c r="D2196" s="66"/>
      <c r="E2196" s="66"/>
      <c r="F2196" s="66"/>
      <c r="I2196" s="69"/>
      <c r="J2196" s="69"/>
      <c r="K2196" s="69"/>
      <c r="L2196" s="70"/>
      <c r="M2196" s="69"/>
      <c r="N2196" s="69"/>
      <c r="Q2196" s="73"/>
      <c r="R2196" s="73"/>
      <c r="S2196" s="73"/>
      <c r="T2196" s="73"/>
      <c r="U2196" s="73"/>
      <c r="V2196" s="73"/>
      <c r="W2196" s="73"/>
      <c r="X2196" s="73"/>
    </row>
    <row r="2197" spans="1:24" s="68" customFormat="1" x14ac:dyDescent="0.25">
      <c r="A2197" s="71"/>
      <c r="B2197" s="66"/>
      <c r="C2197" s="67"/>
      <c r="D2197" s="66"/>
      <c r="E2197" s="66"/>
      <c r="F2197" s="66"/>
      <c r="I2197" s="69"/>
      <c r="J2197" s="69"/>
      <c r="K2197" s="69"/>
      <c r="L2197" s="70"/>
      <c r="M2197" s="69"/>
      <c r="N2197" s="69"/>
      <c r="Q2197" s="73"/>
      <c r="R2197" s="73"/>
      <c r="S2197" s="73"/>
      <c r="T2197" s="73"/>
      <c r="U2197" s="73"/>
      <c r="V2197" s="73"/>
      <c r="W2197" s="73"/>
      <c r="X2197" s="73"/>
    </row>
    <row r="2198" spans="1:24" s="68" customFormat="1" x14ac:dyDescent="0.25">
      <c r="A2198" s="71"/>
      <c r="B2198" s="66"/>
      <c r="C2198" s="67"/>
      <c r="D2198" s="66"/>
      <c r="E2198" s="66"/>
      <c r="F2198" s="66"/>
      <c r="I2198" s="69"/>
      <c r="J2198" s="69"/>
      <c r="K2198" s="69"/>
      <c r="L2198" s="70"/>
      <c r="M2198" s="69"/>
      <c r="N2198" s="69"/>
      <c r="Q2198" s="73"/>
      <c r="R2198" s="73"/>
      <c r="S2198" s="73"/>
      <c r="T2198" s="73"/>
      <c r="U2198" s="73"/>
      <c r="V2198" s="73"/>
      <c r="W2198" s="73"/>
      <c r="X2198" s="73"/>
    </row>
    <row r="2199" spans="1:24" s="68" customFormat="1" x14ac:dyDescent="0.25">
      <c r="A2199" s="71"/>
      <c r="B2199" s="66"/>
      <c r="C2199" s="67"/>
      <c r="D2199" s="66"/>
      <c r="E2199" s="66"/>
      <c r="F2199" s="66"/>
      <c r="I2199" s="69"/>
      <c r="J2199" s="69"/>
      <c r="K2199" s="69"/>
      <c r="L2199" s="70"/>
      <c r="M2199" s="69"/>
      <c r="N2199" s="69"/>
      <c r="Q2199" s="73"/>
      <c r="R2199" s="73"/>
      <c r="S2199" s="73"/>
      <c r="T2199" s="73"/>
      <c r="U2199" s="73"/>
      <c r="V2199" s="73"/>
      <c r="W2199" s="73"/>
      <c r="X2199" s="73"/>
    </row>
    <row r="2200" spans="1:24" s="68" customFormat="1" x14ac:dyDescent="0.25">
      <c r="A2200" s="71"/>
      <c r="B2200" s="66"/>
      <c r="C2200" s="67"/>
      <c r="D2200" s="66"/>
      <c r="E2200" s="66"/>
      <c r="F2200" s="66"/>
      <c r="I2200" s="69"/>
      <c r="J2200" s="69"/>
      <c r="K2200" s="69"/>
      <c r="L2200" s="70"/>
      <c r="M2200" s="69"/>
      <c r="N2200" s="69"/>
      <c r="Q2200" s="73"/>
      <c r="R2200" s="73"/>
      <c r="S2200" s="73"/>
      <c r="T2200" s="73"/>
      <c r="U2200" s="73"/>
      <c r="V2200" s="73"/>
      <c r="W2200" s="73"/>
      <c r="X2200" s="73"/>
    </row>
    <row r="2201" spans="1:24" s="68" customFormat="1" x14ac:dyDescent="0.25">
      <c r="A2201" s="71"/>
      <c r="B2201" s="66"/>
      <c r="C2201" s="67"/>
      <c r="D2201" s="66"/>
      <c r="E2201" s="66"/>
      <c r="F2201" s="66"/>
      <c r="I2201" s="69"/>
      <c r="J2201" s="69"/>
      <c r="K2201" s="69"/>
      <c r="L2201" s="70"/>
      <c r="M2201" s="69"/>
      <c r="N2201" s="69"/>
      <c r="Q2201" s="73"/>
      <c r="R2201" s="73"/>
      <c r="S2201" s="73"/>
      <c r="T2201" s="73"/>
      <c r="U2201" s="73"/>
      <c r="V2201" s="73"/>
      <c r="W2201" s="73"/>
      <c r="X2201" s="73"/>
    </row>
    <row r="2202" spans="1:24" s="68" customFormat="1" x14ac:dyDescent="0.25">
      <c r="A2202" s="71"/>
      <c r="B2202" s="66"/>
      <c r="C2202" s="67"/>
      <c r="D2202" s="66"/>
      <c r="E2202" s="66"/>
      <c r="F2202" s="66"/>
      <c r="I2202" s="69"/>
      <c r="J2202" s="69"/>
      <c r="K2202" s="69"/>
      <c r="L2202" s="70"/>
      <c r="M2202" s="69"/>
      <c r="N2202" s="69"/>
      <c r="Q2202" s="73"/>
      <c r="R2202" s="73"/>
      <c r="S2202" s="73"/>
      <c r="T2202" s="73"/>
      <c r="U2202" s="73"/>
      <c r="V2202" s="73"/>
      <c r="W2202" s="73"/>
      <c r="X2202" s="73"/>
    </row>
    <row r="2203" spans="1:24" s="68" customFormat="1" x14ac:dyDescent="0.25">
      <c r="A2203" s="71"/>
      <c r="B2203" s="66"/>
      <c r="C2203" s="67"/>
      <c r="D2203" s="66"/>
      <c r="E2203" s="66"/>
      <c r="F2203" s="66"/>
      <c r="I2203" s="69"/>
      <c r="J2203" s="69"/>
      <c r="K2203" s="69"/>
      <c r="L2203" s="70"/>
      <c r="M2203" s="69"/>
      <c r="N2203" s="69"/>
      <c r="Q2203" s="73"/>
      <c r="R2203" s="73"/>
      <c r="S2203" s="73"/>
      <c r="T2203" s="73"/>
      <c r="U2203" s="73"/>
      <c r="V2203" s="73"/>
      <c r="W2203" s="73"/>
      <c r="X2203" s="73"/>
    </row>
    <row r="2204" spans="1:24" s="68" customFormat="1" x14ac:dyDescent="0.25">
      <c r="A2204" s="71"/>
      <c r="B2204" s="66"/>
      <c r="C2204" s="67"/>
      <c r="D2204" s="66"/>
      <c r="E2204" s="66"/>
      <c r="F2204" s="66"/>
      <c r="I2204" s="69"/>
      <c r="J2204" s="69"/>
      <c r="K2204" s="69"/>
      <c r="L2204" s="70"/>
      <c r="M2204" s="69"/>
      <c r="N2204" s="69"/>
      <c r="Q2204" s="73"/>
      <c r="R2204" s="73"/>
      <c r="S2204" s="73"/>
      <c r="T2204" s="73"/>
      <c r="U2204" s="73"/>
      <c r="V2204" s="73"/>
      <c r="W2204" s="73"/>
      <c r="X2204" s="73"/>
    </row>
    <row r="2205" spans="1:24" s="68" customFormat="1" x14ac:dyDescent="0.25">
      <c r="A2205" s="71"/>
      <c r="B2205" s="66"/>
      <c r="C2205" s="67"/>
      <c r="D2205" s="66"/>
      <c r="E2205" s="66"/>
      <c r="F2205" s="66"/>
      <c r="I2205" s="69"/>
      <c r="J2205" s="69"/>
      <c r="K2205" s="69"/>
      <c r="L2205" s="70"/>
      <c r="M2205" s="69"/>
      <c r="N2205" s="69"/>
      <c r="Q2205" s="73"/>
      <c r="R2205" s="73"/>
      <c r="S2205" s="73"/>
      <c r="T2205" s="73"/>
      <c r="U2205" s="73"/>
      <c r="V2205" s="73"/>
      <c r="W2205" s="73"/>
      <c r="X2205" s="73"/>
    </row>
    <row r="2206" spans="1:24" s="68" customFormat="1" x14ac:dyDescent="0.25">
      <c r="A2206" s="71"/>
      <c r="B2206" s="66"/>
      <c r="C2206" s="67"/>
      <c r="D2206" s="66"/>
      <c r="E2206" s="66"/>
      <c r="F2206" s="66"/>
      <c r="I2206" s="69"/>
      <c r="J2206" s="69"/>
      <c r="K2206" s="69"/>
      <c r="L2206" s="70"/>
      <c r="M2206" s="69"/>
      <c r="N2206" s="69"/>
      <c r="Q2206" s="73"/>
      <c r="R2206" s="73"/>
      <c r="S2206" s="73"/>
      <c r="T2206" s="73"/>
      <c r="U2206" s="73"/>
      <c r="V2206" s="73"/>
      <c r="W2206" s="73"/>
      <c r="X2206" s="73"/>
    </row>
    <row r="2207" spans="1:24" s="68" customFormat="1" x14ac:dyDescent="0.25">
      <c r="A2207" s="71"/>
      <c r="B2207" s="66"/>
      <c r="C2207" s="67"/>
      <c r="D2207" s="66"/>
      <c r="E2207" s="66"/>
      <c r="F2207" s="66"/>
      <c r="I2207" s="69"/>
      <c r="J2207" s="69"/>
      <c r="K2207" s="69"/>
      <c r="L2207" s="70"/>
      <c r="M2207" s="69"/>
      <c r="N2207" s="69"/>
      <c r="Q2207" s="73"/>
      <c r="R2207" s="73"/>
      <c r="S2207" s="73"/>
      <c r="T2207" s="73"/>
      <c r="U2207" s="73"/>
      <c r="V2207" s="73"/>
      <c r="W2207" s="73"/>
      <c r="X2207" s="73"/>
    </row>
    <row r="2208" spans="1:24" s="68" customFormat="1" x14ac:dyDescent="0.25">
      <c r="A2208" s="71"/>
      <c r="B2208" s="66"/>
      <c r="C2208" s="67"/>
      <c r="D2208" s="66"/>
      <c r="E2208" s="66"/>
      <c r="F2208" s="66"/>
      <c r="I2208" s="69"/>
      <c r="J2208" s="69"/>
      <c r="K2208" s="69"/>
      <c r="L2208" s="70"/>
      <c r="M2208" s="69"/>
      <c r="N2208" s="69"/>
      <c r="Q2208" s="73"/>
      <c r="R2208" s="73"/>
      <c r="S2208" s="73"/>
      <c r="T2208" s="73"/>
      <c r="U2208" s="73"/>
      <c r="V2208" s="73"/>
      <c r="W2208" s="73"/>
      <c r="X2208" s="73"/>
    </row>
    <row r="2209" spans="1:24" s="68" customFormat="1" x14ac:dyDescent="0.25">
      <c r="A2209" s="71"/>
      <c r="B2209" s="66"/>
      <c r="C2209" s="67"/>
      <c r="D2209" s="66"/>
      <c r="E2209" s="66"/>
      <c r="F2209" s="66"/>
      <c r="I2209" s="69"/>
      <c r="J2209" s="69"/>
      <c r="K2209" s="69"/>
      <c r="L2209" s="70"/>
      <c r="M2209" s="69"/>
      <c r="N2209" s="69"/>
      <c r="Q2209" s="73"/>
      <c r="R2209" s="73"/>
      <c r="S2209" s="73"/>
      <c r="T2209" s="73"/>
      <c r="U2209" s="73"/>
      <c r="V2209" s="73"/>
      <c r="W2209" s="73"/>
      <c r="X2209" s="73"/>
    </row>
    <row r="2210" spans="1:24" s="68" customFormat="1" x14ac:dyDescent="0.25">
      <c r="A2210" s="71"/>
      <c r="B2210" s="66"/>
      <c r="C2210" s="67"/>
      <c r="D2210" s="66"/>
      <c r="E2210" s="66"/>
      <c r="F2210" s="66"/>
      <c r="I2210" s="69"/>
      <c r="J2210" s="69"/>
      <c r="K2210" s="69"/>
      <c r="L2210" s="70"/>
      <c r="M2210" s="69"/>
      <c r="N2210" s="69"/>
      <c r="Q2210" s="73"/>
      <c r="R2210" s="73"/>
      <c r="S2210" s="73"/>
      <c r="T2210" s="73"/>
      <c r="U2210" s="73"/>
      <c r="V2210" s="73"/>
      <c r="W2210" s="73"/>
      <c r="X2210" s="73"/>
    </row>
    <row r="2211" spans="1:24" s="68" customFormat="1" x14ac:dyDescent="0.25">
      <c r="A2211" s="71"/>
      <c r="B2211" s="66"/>
      <c r="C2211" s="67"/>
      <c r="D2211" s="66"/>
      <c r="E2211" s="66"/>
      <c r="F2211" s="66"/>
      <c r="I2211" s="69"/>
      <c r="J2211" s="69"/>
      <c r="K2211" s="69"/>
      <c r="L2211" s="70"/>
      <c r="M2211" s="69"/>
      <c r="N2211" s="69"/>
      <c r="Q2211" s="73"/>
      <c r="R2211" s="73"/>
      <c r="S2211" s="73"/>
      <c r="T2211" s="73"/>
      <c r="U2211" s="73"/>
      <c r="V2211" s="73"/>
      <c r="W2211" s="73"/>
      <c r="X2211" s="73"/>
    </row>
    <row r="2212" spans="1:24" s="68" customFormat="1" x14ac:dyDescent="0.25">
      <c r="A2212" s="71"/>
      <c r="B2212" s="66"/>
      <c r="C2212" s="67"/>
      <c r="D2212" s="66"/>
      <c r="E2212" s="66"/>
      <c r="F2212" s="66"/>
      <c r="I2212" s="69"/>
      <c r="J2212" s="69"/>
      <c r="K2212" s="69"/>
      <c r="L2212" s="70"/>
      <c r="M2212" s="69"/>
      <c r="N2212" s="69"/>
      <c r="Q2212" s="73"/>
      <c r="R2212" s="73"/>
      <c r="S2212" s="73"/>
      <c r="T2212" s="73"/>
      <c r="U2212" s="73"/>
      <c r="V2212" s="73"/>
      <c r="W2212" s="73"/>
      <c r="X2212" s="73"/>
    </row>
    <row r="2213" spans="1:24" s="68" customFormat="1" x14ac:dyDescent="0.25">
      <c r="A2213" s="71"/>
      <c r="B2213" s="66"/>
      <c r="C2213" s="67"/>
      <c r="D2213" s="66"/>
      <c r="E2213" s="66"/>
      <c r="F2213" s="66"/>
      <c r="I2213" s="69"/>
      <c r="J2213" s="69"/>
      <c r="K2213" s="69"/>
      <c r="L2213" s="70"/>
      <c r="M2213" s="69"/>
      <c r="N2213" s="69"/>
      <c r="Q2213" s="73"/>
      <c r="R2213" s="73"/>
      <c r="S2213" s="73"/>
      <c r="T2213" s="73"/>
      <c r="U2213" s="73"/>
      <c r="V2213" s="73"/>
      <c r="W2213" s="73"/>
      <c r="X2213" s="73"/>
    </row>
    <row r="2214" spans="1:24" s="68" customFormat="1" x14ac:dyDescent="0.25">
      <c r="A2214" s="71"/>
      <c r="B2214" s="66"/>
      <c r="C2214" s="67"/>
      <c r="D2214" s="66"/>
      <c r="E2214" s="66"/>
      <c r="F2214" s="66"/>
      <c r="I2214" s="69"/>
      <c r="J2214" s="69"/>
      <c r="K2214" s="69"/>
      <c r="L2214" s="70"/>
      <c r="M2214" s="69"/>
      <c r="N2214" s="69"/>
      <c r="Q2214" s="73"/>
      <c r="R2214" s="73"/>
      <c r="S2214" s="73"/>
      <c r="T2214" s="73"/>
      <c r="U2214" s="73"/>
      <c r="V2214" s="73"/>
      <c r="W2214" s="73"/>
      <c r="X2214" s="73"/>
    </row>
    <row r="2215" spans="1:24" s="68" customFormat="1" x14ac:dyDescent="0.25">
      <c r="A2215" s="71"/>
      <c r="B2215" s="66"/>
      <c r="C2215" s="67"/>
      <c r="D2215" s="66"/>
      <c r="E2215" s="66"/>
      <c r="F2215" s="66"/>
      <c r="I2215" s="69"/>
      <c r="J2215" s="69"/>
      <c r="K2215" s="69"/>
      <c r="L2215" s="70"/>
      <c r="M2215" s="69"/>
      <c r="N2215" s="69"/>
      <c r="Q2215" s="73"/>
      <c r="R2215" s="73"/>
      <c r="S2215" s="73"/>
      <c r="T2215" s="73"/>
      <c r="U2215" s="73"/>
      <c r="V2215" s="73"/>
      <c r="W2215" s="73"/>
      <c r="X2215" s="73"/>
    </row>
    <row r="2216" spans="1:24" s="68" customFormat="1" x14ac:dyDescent="0.25">
      <c r="A2216" s="71"/>
      <c r="B2216" s="66"/>
      <c r="C2216" s="67"/>
      <c r="D2216" s="66"/>
      <c r="E2216" s="66"/>
      <c r="F2216" s="66"/>
      <c r="I2216" s="69"/>
      <c r="J2216" s="69"/>
      <c r="K2216" s="69"/>
      <c r="L2216" s="70"/>
      <c r="M2216" s="69"/>
      <c r="N2216" s="69"/>
      <c r="Q2216" s="73"/>
      <c r="R2216" s="73"/>
      <c r="S2216" s="73"/>
      <c r="T2216" s="73"/>
      <c r="U2216" s="73"/>
      <c r="V2216" s="73"/>
      <c r="W2216" s="73"/>
      <c r="X2216" s="73"/>
    </row>
    <row r="2217" spans="1:24" s="68" customFormat="1" x14ac:dyDescent="0.25">
      <c r="A2217" s="71"/>
      <c r="B2217" s="66"/>
      <c r="C2217" s="67"/>
      <c r="D2217" s="66"/>
      <c r="E2217" s="66"/>
      <c r="F2217" s="66"/>
      <c r="I2217" s="69"/>
      <c r="J2217" s="69"/>
      <c r="K2217" s="69"/>
      <c r="L2217" s="70"/>
      <c r="M2217" s="69"/>
      <c r="N2217" s="69"/>
      <c r="Q2217" s="73"/>
      <c r="R2217" s="73"/>
      <c r="S2217" s="73"/>
      <c r="T2217" s="73"/>
      <c r="U2217" s="73"/>
      <c r="V2217" s="73"/>
      <c r="W2217" s="73"/>
      <c r="X2217" s="73"/>
    </row>
    <row r="2218" spans="1:24" s="68" customFormat="1" x14ac:dyDescent="0.25">
      <c r="A2218" s="71"/>
      <c r="B2218" s="66"/>
      <c r="C2218" s="67"/>
      <c r="D2218" s="66"/>
      <c r="E2218" s="66"/>
      <c r="F2218" s="66"/>
      <c r="I2218" s="69"/>
      <c r="J2218" s="69"/>
      <c r="K2218" s="69"/>
      <c r="L2218" s="70"/>
      <c r="M2218" s="69"/>
      <c r="N2218" s="69"/>
      <c r="Q2218" s="73"/>
      <c r="R2218" s="73"/>
      <c r="S2218" s="73"/>
      <c r="T2218" s="73"/>
      <c r="U2218" s="73"/>
      <c r="V2218" s="73"/>
      <c r="W2218" s="73"/>
      <c r="X2218" s="73"/>
    </row>
    <row r="2219" spans="1:24" s="68" customFormat="1" x14ac:dyDescent="0.25">
      <c r="A2219" s="71"/>
      <c r="B2219" s="66"/>
      <c r="C2219" s="67"/>
      <c r="D2219" s="66"/>
      <c r="E2219" s="66"/>
      <c r="F2219" s="66"/>
      <c r="I2219" s="69"/>
      <c r="J2219" s="69"/>
      <c r="K2219" s="69"/>
      <c r="L2219" s="70"/>
      <c r="M2219" s="69"/>
      <c r="N2219" s="69"/>
      <c r="Q2219" s="73"/>
      <c r="R2219" s="73"/>
      <c r="S2219" s="73"/>
      <c r="T2219" s="73"/>
      <c r="U2219" s="73"/>
      <c r="V2219" s="73"/>
      <c r="W2219" s="73"/>
      <c r="X2219" s="73"/>
    </row>
    <row r="2220" spans="1:24" s="68" customFormat="1" x14ac:dyDescent="0.25">
      <c r="A2220" s="71"/>
      <c r="B2220" s="66"/>
      <c r="C2220" s="67"/>
      <c r="D2220" s="66"/>
      <c r="E2220" s="66"/>
      <c r="F2220" s="66"/>
      <c r="I2220" s="69"/>
      <c r="J2220" s="69"/>
      <c r="K2220" s="69"/>
      <c r="L2220" s="70"/>
      <c r="M2220" s="69"/>
      <c r="N2220" s="69"/>
      <c r="Q2220" s="73"/>
      <c r="R2220" s="73"/>
      <c r="S2220" s="73"/>
      <c r="T2220" s="73"/>
      <c r="U2220" s="73"/>
      <c r="V2220" s="73"/>
      <c r="W2220" s="73"/>
      <c r="X2220" s="73"/>
    </row>
    <row r="2221" spans="1:24" s="68" customFormat="1" x14ac:dyDescent="0.25">
      <c r="A2221" s="71"/>
      <c r="B2221" s="66"/>
      <c r="C2221" s="67"/>
      <c r="D2221" s="66"/>
      <c r="E2221" s="66"/>
      <c r="F2221" s="66"/>
      <c r="I2221" s="69"/>
      <c r="J2221" s="69"/>
      <c r="K2221" s="69"/>
      <c r="L2221" s="70"/>
      <c r="M2221" s="69"/>
      <c r="N2221" s="69"/>
      <c r="Q2221" s="73"/>
      <c r="R2221" s="73"/>
      <c r="S2221" s="73"/>
      <c r="T2221" s="73"/>
      <c r="U2221" s="73"/>
      <c r="V2221" s="73"/>
      <c r="W2221" s="73"/>
      <c r="X2221" s="73"/>
    </row>
    <row r="2222" spans="1:24" s="68" customFormat="1" x14ac:dyDescent="0.25">
      <c r="A2222" s="71"/>
      <c r="B2222" s="66"/>
      <c r="C2222" s="67"/>
      <c r="D2222" s="66"/>
      <c r="E2222" s="66"/>
      <c r="F2222" s="66"/>
      <c r="I2222" s="69"/>
      <c r="J2222" s="69"/>
      <c r="K2222" s="69"/>
      <c r="L2222" s="70"/>
      <c r="M2222" s="69"/>
      <c r="N2222" s="69"/>
      <c r="Q2222" s="73"/>
      <c r="R2222" s="73"/>
      <c r="S2222" s="73"/>
      <c r="T2222" s="73"/>
      <c r="U2222" s="73"/>
      <c r="V2222" s="73"/>
      <c r="W2222" s="73"/>
      <c r="X2222" s="73"/>
    </row>
    <row r="2223" spans="1:24" s="68" customFormat="1" x14ac:dyDescent="0.25">
      <c r="A2223" s="71"/>
      <c r="B2223" s="66"/>
      <c r="C2223" s="67"/>
      <c r="D2223" s="66"/>
      <c r="E2223" s="66"/>
      <c r="F2223" s="66"/>
      <c r="I2223" s="69"/>
      <c r="J2223" s="69"/>
      <c r="K2223" s="69"/>
      <c r="L2223" s="70"/>
      <c r="M2223" s="69"/>
      <c r="N2223" s="69"/>
      <c r="Q2223" s="73"/>
      <c r="R2223" s="73"/>
      <c r="S2223" s="73"/>
      <c r="T2223" s="73"/>
      <c r="U2223" s="73"/>
      <c r="V2223" s="73"/>
      <c r="W2223" s="73"/>
      <c r="X2223" s="73"/>
    </row>
    <row r="2224" spans="1:24" s="68" customFormat="1" x14ac:dyDescent="0.25">
      <c r="A2224" s="71"/>
      <c r="B2224" s="66"/>
      <c r="C2224" s="67"/>
      <c r="D2224" s="66"/>
      <c r="E2224" s="66"/>
      <c r="F2224" s="66"/>
      <c r="I2224" s="69"/>
      <c r="J2224" s="69"/>
      <c r="K2224" s="69"/>
      <c r="L2224" s="70"/>
      <c r="M2224" s="69"/>
      <c r="N2224" s="69"/>
      <c r="Q2224" s="73"/>
      <c r="R2224" s="73"/>
      <c r="S2224" s="73"/>
      <c r="T2224" s="73"/>
      <c r="U2224" s="73"/>
      <c r="V2224" s="73"/>
      <c r="W2224" s="73"/>
      <c r="X2224" s="73"/>
    </row>
    <row r="2225" spans="1:24" s="68" customFormat="1" x14ac:dyDescent="0.25">
      <c r="A2225" s="71"/>
      <c r="B2225" s="66"/>
      <c r="C2225" s="67"/>
      <c r="D2225" s="66"/>
      <c r="E2225" s="66"/>
      <c r="F2225" s="66"/>
      <c r="I2225" s="69"/>
      <c r="J2225" s="69"/>
      <c r="K2225" s="69"/>
      <c r="L2225" s="70"/>
      <c r="M2225" s="69"/>
      <c r="N2225" s="69"/>
      <c r="Q2225" s="73"/>
      <c r="R2225" s="73"/>
      <c r="S2225" s="73"/>
      <c r="T2225" s="73"/>
      <c r="U2225" s="73"/>
      <c r="V2225" s="73"/>
      <c r="W2225" s="73"/>
      <c r="X2225" s="73"/>
    </row>
    <row r="2226" spans="1:24" s="68" customFormat="1" x14ac:dyDescent="0.25">
      <c r="A2226" s="71"/>
      <c r="B2226" s="66"/>
      <c r="C2226" s="67"/>
      <c r="D2226" s="66"/>
      <c r="E2226" s="66"/>
      <c r="F2226" s="66"/>
      <c r="I2226" s="69"/>
      <c r="J2226" s="69"/>
      <c r="K2226" s="69"/>
      <c r="L2226" s="70"/>
      <c r="M2226" s="69"/>
      <c r="N2226" s="69"/>
      <c r="Q2226" s="73"/>
      <c r="R2226" s="73"/>
      <c r="S2226" s="73"/>
      <c r="T2226" s="73"/>
      <c r="U2226" s="73"/>
      <c r="V2226" s="73"/>
      <c r="W2226" s="73"/>
      <c r="X2226" s="73"/>
    </row>
    <row r="2227" spans="1:24" s="68" customFormat="1" x14ac:dyDescent="0.25">
      <c r="A2227" s="71"/>
      <c r="B2227" s="66"/>
      <c r="C2227" s="67"/>
      <c r="D2227" s="66"/>
      <c r="E2227" s="66"/>
      <c r="F2227" s="66"/>
      <c r="I2227" s="69"/>
      <c r="J2227" s="69"/>
      <c r="K2227" s="69"/>
      <c r="L2227" s="70"/>
      <c r="M2227" s="69"/>
      <c r="N2227" s="69"/>
      <c r="Q2227" s="73"/>
      <c r="R2227" s="73"/>
      <c r="S2227" s="73"/>
      <c r="T2227" s="73"/>
      <c r="U2227" s="73"/>
      <c r="V2227" s="73"/>
      <c r="W2227" s="73"/>
      <c r="X2227" s="73"/>
    </row>
    <row r="2228" spans="1:24" s="68" customFormat="1" x14ac:dyDescent="0.25">
      <c r="A2228" s="71"/>
      <c r="B2228" s="66"/>
      <c r="C2228" s="67"/>
      <c r="D2228" s="66"/>
      <c r="E2228" s="66"/>
      <c r="F2228" s="66"/>
      <c r="I2228" s="69"/>
      <c r="J2228" s="69"/>
      <c r="K2228" s="69"/>
      <c r="L2228" s="70"/>
      <c r="M2228" s="69"/>
      <c r="N2228" s="69"/>
      <c r="Q2228" s="73"/>
      <c r="R2228" s="73"/>
      <c r="S2228" s="73"/>
      <c r="T2228" s="73"/>
      <c r="U2228" s="73"/>
      <c r="V2228" s="73"/>
      <c r="W2228" s="73"/>
      <c r="X2228" s="73"/>
    </row>
    <row r="2229" spans="1:24" s="68" customFormat="1" x14ac:dyDescent="0.25">
      <c r="A2229" s="71"/>
      <c r="B2229" s="66"/>
      <c r="C2229" s="67"/>
      <c r="D2229" s="66"/>
      <c r="E2229" s="66"/>
      <c r="F2229" s="66"/>
      <c r="I2229" s="69"/>
      <c r="J2229" s="69"/>
      <c r="K2229" s="69"/>
      <c r="L2229" s="70"/>
      <c r="M2229" s="69"/>
      <c r="N2229" s="69"/>
      <c r="Q2229" s="73"/>
      <c r="R2229" s="73"/>
      <c r="S2229" s="73"/>
      <c r="T2229" s="73"/>
      <c r="U2229" s="73"/>
      <c r="V2229" s="73"/>
      <c r="W2229" s="73"/>
      <c r="X2229" s="73"/>
    </row>
    <row r="2230" spans="1:24" s="68" customFormat="1" x14ac:dyDescent="0.25">
      <c r="A2230" s="71"/>
      <c r="B2230" s="66"/>
      <c r="C2230" s="67"/>
      <c r="D2230" s="66"/>
      <c r="E2230" s="66"/>
      <c r="F2230" s="66"/>
      <c r="I2230" s="69"/>
      <c r="J2230" s="69"/>
      <c r="K2230" s="69"/>
      <c r="L2230" s="70"/>
      <c r="M2230" s="69"/>
      <c r="N2230" s="69"/>
      <c r="Q2230" s="73"/>
      <c r="R2230" s="73"/>
      <c r="S2230" s="73"/>
      <c r="T2230" s="73"/>
      <c r="U2230" s="73"/>
      <c r="V2230" s="73"/>
      <c r="W2230" s="73"/>
      <c r="X2230" s="73"/>
    </row>
    <row r="2231" spans="1:24" s="68" customFormat="1" x14ac:dyDescent="0.25">
      <c r="A2231" s="71"/>
      <c r="B2231" s="66"/>
      <c r="C2231" s="67"/>
      <c r="D2231" s="66"/>
      <c r="E2231" s="66"/>
      <c r="F2231" s="66"/>
      <c r="I2231" s="69"/>
      <c r="J2231" s="69"/>
      <c r="K2231" s="69"/>
      <c r="L2231" s="70"/>
      <c r="M2231" s="69"/>
      <c r="N2231" s="69"/>
      <c r="Q2231" s="73"/>
      <c r="R2231" s="73"/>
      <c r="S2231" s="73"/>
      <c r="T2231" s="73"/>
      <c r="U2231" s="73"/>
      <c r="V2231" s="73"/>
      <c r="W2231" s="73"/>
      <c r="X2231" s="73"/>
    </row>
    <row r="2232" spans="1:24" s="68" customFormat="1" x14ac:dyDescent="0.25">
      <c r="A2232" s="71"/>
      <c r="B2232" s="66"/>
      <c r="C2232" s="67"/>
      <c r="D2232" s="66"/>
      <c r="E2232" s="66"/>
      <c r="F2232" s="66"/>
      <c r="I2232" s="69"/>
      <c r="J2232" s="69"/>
      <c r="K2232" s="69"/>
      <c r="L2232" s="70"/>
      <c r="M2232" s="69"/>
      <c r="N2232" s="69"/>
      <c r="Q2232" s="73"/>
      <c r="R2232" s="73"/>
      <c r="S2232" s="73"/>
      <c r="T2232" s="73"/>
      <c r="U2232" s="73"/>
      <c r="V2232" s="73"/>
      <c r="W2232" s="73"/>
      <c r="X2232" s="73"/>
    </row>
    <row r="2233" spans="1:24" s="68" customFormat="1" x14ac:dyDescent="0.25">
      <c r="A2233" s="71"/>
      <c r="B2233" s="66"/>
      <c r="C2233" s="67"/>
      <c r="D2233" s="66"/>
      <c r="E2233" s="66"/>
      <c r="F2233" s="66"/>
      <c r="I2233" s="69"/>
      <c r="J2233" s="69"/>
      <c r="K2233" s="69"/>
      <c r="L2233" s="70"/>
      <c r="M2233" s="69"/>
      <c r="N2233" s="69"/>
      <c r="Q2233" s="73"/>
      <c r="R2233" s="73"/>
      <c r="S2233" s="73"/>
      <c r="T2233" s="73"/>
      <c r="U2233" s="73"/>
      <c r="V2233" s="73"/>
      <c r="W2233" s="73"/>
      <c r="X2233" s="73"/>
    </row>
    <row r="2234" spans="1:24" s="68" customFormat="1" x14ac:dyDescent="0.25">
      <c r="A2234" s="71"/>
      <c r="B2234" s="66"/>
      <c r="C2234" s="67"/>
      <c r="D2234" s="66"/>
      <c r="E2234" s="66"/>
      <c r="F2234" s="66"/>
      <c r="I2234" s="69"/>
      <c r="J2234" s="69"/>
      <c r="K2234" s="69"/>
      <c r="L2234" s="70"/>
      <c r="M2234" s="69"/>
      <c r="N2234" s="69"/>
      <c r="Q2234" s="73"/>
      <c r="R2234" s="73"/>
      <c r="S2234" s="73"/>
      <c r="T2234" s="73"/>
      <c r="U2234" s="73"/>
      <c r="V2234" s="73"/>
      <c r="W2234" s="73"/>
      <c r="X2234" s="73"/>
    </row>
    <row r="2235" spans="1:24" s="68" customFormat="1" x14ac:dyDescent="0.25">
      <c r="A2235" s="71"/>
      <c r="B2235" s="66"/>
      <c r="C2235" s="67"/>
      <c r="D2235" s="66"/>
      <c r="E2235" s="66"/>
      <c r="F2235" s="66"/>
      <c r="I2235" s="69"/>
      <c r="J2235" s="69"/>
      <c r="K2235" s="69"/>
      <c r="L2235" s="70"/>
      <c r="M2235" s="69"/>
      <c r="N2235" s="69"/>
      <c r="Q2235" s="73"/>
      <c r="R2235" s="73"/>
      <c r="S2235" s="73"/>
      <c r="T2235" s="73"/>
      <c r="U2235" s="73"/>
      <c r="V2235" s="73"/>
      <c r="W2235" s="73"/>
      <c r="X2235" s="73"/>
    </row>
    <row r="2236" spans="1:24" s="68" customFormat="1" x14ac:dyDescent="0.25">
      <c r="A2236" s="71"/>
      <c r="B2236" s="66"/>
      <c r="C2236" s="67"/>
      <c r="D2236" s="66"/>
      <c r="E2236" s="66"/>
      <c r="F2236" s="66"/>
      <c r="I2236" s="69"/>
      <c r="J2236" s="69"/>
      <c r="K2236" s="69"/>
      <c r="L2236" s="70"/>
      <c r="M2236" s="69"/>
      <c r="N2236" s="69"/>
      <c r="Q2236" s="73"/>
      <c r="R2236" s="73"/>
      <c r="S2236" s="73"/>
      <c r="T2236" s="73"/>
      <c r="U2236" s="73"/>
      <c r="V2236" s="73"/>
      <c r="W2236" s="73"/>
      <c r="X2236" s="73"/>
    </row>
    <row r="2237" spans="1:24" s="68" customFormat="1" x14ac:dyDescent="0.25">
      <c r="A2237" s="71"/>
      <c r="B2237" s="66"/>
      <c r="C2237" s="67"/>
      <c r="D2237" s="66"/>
      <c r="E2237" s="66"/>
      <c r="F2237" s="66"/>
      <c r="I2237" s="69"/>
      <c r="J2237" s="69"/>
      <c r="K2237" s="69"/>
      <c r="L2237" s="70"/>
      <c r="M2237" s="69"/>
      <c r="N2237" s="69"/>
      <c r="Q2237" s="73"/>
      <c r="R2237" s="73"/>
      <c r="S2237" s="73"/>
      <c r="T2237" s="73"/>
      <c r="U2237" s="73"/>
      <c r="V2237" s="73"/>
      <c r="W2237" s="73"/>
      <c r="X2237" s="73"/>
    </row>
    <row r="2238" spans="1:24" s="68" customFormat="1" x14ac:dyDescent="0.25">
      <c r="A2238" s="71"/>
      <c r="B2238" s="66"/>
      <c r="C2238" s="67"/>
      <c r="D2238" s="66"/>
      <c r="E2238" s="66"/>
      <c r="F2238" s="66"/>
      <c r="I2238" s="69"/>
      <c r="J2238" s="69"/>
      <c r="K2238" s="69"/>
      <c r="L2238" s="70"/>
      <c r="M2238" s="69"/>
      <c r="N2238" s="69"/>
      <c r="Q2238" s="73"/>
      <c r="R2238" s="73"/>
      <c r="S2238" s="73"/>
      <c r="T2238" s="73"/>
      <c r="U2238" s="73"/>
      <c r="V2238" s="73"/>
      <c r="W2238" s="73"/>
      <c r="X2238" s="73"/>
    </row>
    <row r="2239" spans="1:24" s="68" customFormat="1" x14ac:dyDescent="0.25">
      <c r="A2239" s="71"/>
      <c r="B2239" s="66"/>
      <c r="C2239" s="67"/>
      <c r="D2239" s="66"/>
      <c r="E2239" s="66"/>
      <c r="F2239" s="66"/>
      <c r="I2239" s="69"/>
      <c r="J2239" s="69"/>
      <c r="K2239" s="69"/>
      <c r="L2239" s="70"/>
      <c r="M2239" s="69"/>
      <c r="N2239" s="69"/>
      <c r="Q2239" s="73"/>
      <c r="R2239" s="73"/>
      <c r="S2239" s="73"/>
      <c r="T2239" s="73"/>
      <c r="U2239" s="73"/>
      <c r="V2239" s="73"/>
      <c r="W2239" s="73"/>
      <c r="X2239" s="73"/>
    </row>
    <row r="2240" spans="1:24" s="68" customFormat="1" x14ac:dyDescent="0.25">
      <c r="A2240" s="71"/>
      <c r="B2240" s="66"/>
      <c r="C2240" s="67"/>
      <c r="D2240" s="66"/>
      <c r="E2240" s="66"/>
      <c r="F2240" s="66"/>
      <c r="I2240" s="69"/>
      <c r="J2240" s="69"/>
      <c r="K2240" s="69"/>
      <c r="L2240" s="70"/>
      <c r="M2240" s="69"/>
      <c r="N2240" s="69"/>
      <c r="Q2240" s="73"/>
      <c r="R2240" s="73"/>
      <c r="S2240" s="73"/>
      <c r="T2240" s="73"/>
      <c r="U2240" s="73"/>
      <c r="V2240" s="73"/>
      <c r="W2240" s="73"/>
      <c r="X2240" s="73"/>
    </row>
    <row r="2241" spans="1:24" s="68" customFormat="1" x14ac:dyDescent="0.25">
      <c r="A2241" s="71"/>
      <c r="B2241" s="66"/>
      <c r="C2241" s="67"/>
      <c r="D2241" s="66"/>
      <c r="E2241" s="66"/>
      <c r="F2241" s="66"/>
      <c r="I2241" s="69"/>
      <c r="J2241" s="69"/>
      <c r="K2241" s="69"/>
      <c r="L2241" s="70"/>
      <c r="M2241" s="69"/>
      <c r="N2241" s="69"/>
      <c r="Q2241" s="73"/>
      <c r="R2241" s="73"/>
      <c r="S2241" s="73"/>
      <c r="T2241" s="73"/>
      <c r="U2241" s="73"/>
      <c r="V2241" s="73"/>
      <c r="W2241" s="73"/>
      <c r="X2241" s="73"/>
    </row>
    <row r="2242" spans="1:24" s="68" customFormat="1" x14ac:dyDescent="0.25">
      <c r="A2242" s="71"/>
      <c r="B2242" s="66"/>
      <c r="C2242" s="67"/>
      <c r="D2242" s="66"/>
      <c r="E2242" s="66"/>
      <c r="F2242" s="66"/>
      <c r="I2242" s="69"/>
      <c r="J2242" s="69"/>
      <c r="K2242" s="69"/>
      <c r="L2242" s="70"/>
      <c r="M2242" s="69"/>
      <c r="N2242" s="69"/>
      <c r="Q2242" s="73"/>
      <c r="R2242" s="73"/>
      <c r="S2242" s="73"/>
      <c r="T2242" s="73"/>
      <c r="U2242" s="73"/>
      <c r="V2242" s="73"/>
      <c r="W2242" s="73"/>
      <c r="X2242" s="73"/>
    </row>
    <row r="2243" spans="1:24" s="68" customFormat="1" x14ac:dyDescent="0.25">
      <c r="A2243" s="71"/>
      <c r="B2243" s="66"/>
      <c r="C2243" s="67"/>
      <c r="D2243" s="66"/>
      <c r="E2243" s="66"/>
      <c r="F2243" s="66"/>
      <c r="I2243" s="69"/>
      <c r="J2243" s="69"/>
      <c r="K2243" s="69"/>
      <c r="L2243" s="70"/>
      <c r="M2243" s="69"/>
      <c r="N2243" s="69"/>
      <c r="Q2243" s="73"/>
      <c r="R2243" s="73"/>
      <c r="S2243" s="73"/>
      <c r="T2243" s="73"/>
      <c r="U2243" s="73"/>
      <c r="V2243" s="73"/>
      <c r="W2243" s="73"/>
      <c r="X2243" s="73"/>
    </row>
    <row r="2244" spans="1:24" s="68" customFormat="1" x14ac:dyDescent="0.25">
      <c r="A2244" s="71"/>
      <c r="B2244" s="66"/>
      <c r="C2244" s="67"/>
      <c r="D2244" s="66"/>
      <c r="E2244" s="66"/>
      <c r="F2244" s="66"/>
      <c r="I2244" s="69"/>
      <c r="J2244" s="69"/>
      <c r="K2244" s="69"/>
      <c r="L2244" s="70"/>
      <c r="M2244" s="69"/>
      <c r="N2244" s="69"/>
      <c r="Q2244" s="73"/>
      <c r="R2244" s="73"/>
      <c r="S2244" s="73"/>
      <c r="T2244" s="73"/>
      <c r="U2244" s="73"/>
      <c r="V2244" s="73"/>
      <c r="W2244" s="73"/>
      <c r="X2244" s="73"/>
    </row>
    <row r="2245" spans="1:24" s="68" customFormat="1" x14ac:dyDescent="0.25">
      <c r="A2245" s="71"/>
      <c r="B2245" s="66"/>
      <c r="C2245" s="67"/>
      <c r="D2245" s="66"/>
      <c r="E2245" s="66"/>
      <c r="F2245" s="66"/>
      <c r="I2245" s="69"/>
      <c r="J2245" s="69"/>
      <c r="K2245" s="69"/>
      <c r="L2245" s="70"/>
      <c r="M2245" s="69"/>
      <c r="N2245" s="69"/>
      <c r="Q2245" s="73"/>
      <c r="R2245" s="73"/>
      <c r="S2245" s="73"/>
      <c r="T2245" s="73"/>
      <c r="U2245" s="73"/>
      <c r="V2245" s="73"/>
      <c r="W2245" s="73"/>
      <c r="X2245" s="73"/>
    </row>
    <row r="2246" spans="1:24" s="68" customFormat="1" x14ac:dyDescent="0.25">
      <c r="A2246" s="71"/>
      <c r="B2246" s="66"/>
      <c r="C2246" s="67"/>
      <c r="D2246" s="66"/>
      <c r="E2246" s="66"/>
      <c r="F2246" s="66"/>
      <c r="I2246" s="69"/>
      <c r="J2246" s="69"/>
      <c r="K2246" s="69"/>
      <c r="L2246" s="70"/>
      <c r="M2246" s="69"/>
      <c r="N2246" s="69"/>
      <c r="Q2246" s="73"/>
      <c r="R2246" s="73"/>
      <c r="S2246" s="73"/>
      <c r="T2246" s="73"/>
      <c r="U2246" s="73"/>
      <c r="V2246" s="73"/>
      <c r="W2246" s="73"/>
      <c r="X2246" s="73"/>
    </row>
    <row r="2247" spans="1:24" s="68" customFormat="1" x14ac:dyDescent="0.25">
      <c r="A2247" s="71"/>
      <c r="B2247" s="66"/>
      <c r="C2247" s="67"/>
      <c r="D2247" s="66"/>
      <c r="E2247" s="66"/>
      <c r="F2247" s="66"/>
      <c r="I2247" s="69"/>
      <c r="J2247" s="69"/>
      <c r="K2247" s="69"/>
      <c r="L2247" s="70"/>
      <c r="M2247" s="69"/>
      <c r="N2247" s="69"/>
      <c r="Q2247" s="73"/>
      <c r="R2247" s="73"/>
      <c r="S2247" s="73"/>
      <c r="T2247" s="73"/>
      <c r="U2247" s="73"/>
      <c r="V2247" s="73"/>
      <c r="W2247" s="73"/>
      <c r="X2247" s="73"/>
    </row>
    <row r="2248" spans="1:24" s="68" customFormat="1" x14ac:dyDescent="0.25">
      <c r="A2248" s="71"/>
      <c r="B2248" s="66"/>
      <c r="C2248" s="67"/>
      <c r="D2248" s="66"/>
      <c r="E2248" s="66"/>
      <c r="F2248" s="66"/>
      <c r="I2248" s="69"/>
      <c r="J2248" s="69"/>
      <c r="K2248" s="69"/>
      <c r="L2248" s="70"/>
      <c r="M2248" s="69"/>
      <c r="N2248" s="69"/>
      <c r="Q2248" s="73"/>
      <c r="R2248" s="73"/>
      <c r="S2248" s="73"/>
      <c r="T2248" s="73"/>
      <c r="U2248" s="73"/>
      <c r="V2248" s="73"/>
      <c r="W2248" s="73"/>
      <c r="X2248" s="73"/>
    </row>
    <row r="2249" spans="1:24" s="68" customFormat="1" x14ac:dyDescent="0.25">
      <c r="A2249" s="71"/>
      <c r="B2249" s="66"/>
      <c r="C2249" s="67"/>
      <c r="D2249" s="66"/>
      <c r="E2249" s="66"/>
      <c r="F2249" s="66"/>
      <c r="I2249" s="69"/>
      <c r="J2249" s="69"/>
      <c r="K2249" s="69"/>
      <c r="L2249" s="70"/>
      <c r="M2249" s="69"/>
      <c r="N2249" s="69"/>
      <c r="Q2249" s="73"/>
      <c r="R2249" s="73"/>
      <c r="S2249" s="73"/>
      <c r="T2249" s="73"/>
      <c r="U2249" s="73"/>
      <c r="V2249" s="73"/>
      <c r="W2249" s="73"/>
      <c r="X2249" s="73"/>
    </row>
    <row r="2250" spans="1:24" s="68" customFormat="1" x14ac:dyDescent="0.25">
      <c r="A2250" s="71"/>
      <c r="B2250" s="66"/>
      <c r="C2250" s="67"/>
      <c r="D2250" s="66"/>
      <c r="E2250" s="66"/>
      <c r="F2250" s="66"/>
      <c r="I2250" s="69"/>
      <c r="J2250" s="69"/>
      <c r="K2250" s="69"/>
      <c r="L2250" s="70"/>
      <c r="M2250" s="69"/>
      <c r="N2250" s="69"/>
      <c r="Q2250" s="73"/>
      <c r="R2250" s="73"/>
      <c r="S2250" s="73"/>
      <c r="T2250" s="73"/>
      <c r="U2250" s="73"/>
      <c r="V2250" s="73"/>
      <c r="W2250" s="73"/>
      <c r="X2250" s="73"/>
    </row>
    <row r="2251" spans="1:24" s="68" customFormat="1" x14ac:dyDescent="0.25">
      <c r="A2251" s="71"/>
      <c r="B2251" s="66"/>
      <c r="C2251" s="67"/>
      <c r="D2251" s="66"/>
      <c r="E2251" s="66"/>
      <c r="F2251" s="66"/>
      <c r="I2251" s="69"/>
      <c r="J2251" s="69"/>
      <c r="K2251" s="69"/>
      <c r="L2251" s="70"/>
      <c r="M2251" s="69"/>
      <c r="N2251" s="69"/>
      <c r="Q2251" s="73"/>
      <c r="R2251" s="73"/>
      <c r="S2251" s="73"/>
      <c r="T2251" s="73"/>
      <c r="U2251" s="73"/>
      <c r="V2251" s="73"/>
      <c r="W2251" s="73"/>
      <c r="X2251" s="73"/>
    </row>
    <row r="2252" spans="1:24" s="68" customFormat="1" x14ac:dyDescent="0.25">
      <c r="A2252" s="71"/>
      <c r="B2252" s="66"/>
      <c r="C2252" s="67"/>
      <c r="D2252" s="66"/>
      <c r="E2252" s="66"/>
      <c r="F2252" s="66"/>
      <c r="I2252" s="69"/>
      <c r="J2252" s="69"/>
      <c r="K2252" s="69"/>
      <c r="L2252" s="70"/>
      <c r="M2252" s="69"/>
      <c r="N2252" s="69"/>
      <c r="Q2252" s="73"/>
      <c r="R2252" s="73"/>
      <c r="S2252" s="73"/>
      <c r="T2252" s="73"/>
      <c r="U2252" s="73"/>
      <c r="V2252" s="73"/>
      <c r="W2252" s="73"/>
      <c r="X2252" s="73"/>
    </row>
    <row r="2253" spans="1:24" s="68" customFormat="1" x14ac:dyDescent="0.25">
      <c r="A2253" s="71"/>
      <c r="B2253" s="66"/>
      <c r="C2253" s="67"/>
      <c r="D2253" s="66"/>
      <c r="E2253" s="66"/>
      <c r="F2253" s="66"/>
      <c r="I2253" s="69"/>
      <c r="J2253" s="69"/>
      <c r="K2253" s="69"/>
      <c r="L2253" s="70"/>
      <c r="M2253" s="69"/>
      <c r="N2253" s="69"/>
      <c r="Q2253" s="73"/>
      <c r="R2253" s="73"/>
      <c r="S2253" s="73"/>
      <c r="T2253" s="73"/>
      <c r="U2253" s="73"/>
      <c r="V2253" s="73"/>
      <c r="W2253" s="73"/>
      <c r="X2253" s="73"/>
    </row>
    <row r="2254" spans="1:24" s="68" customFormat="1" x14ac:dyDescent="0.25">
      <c r="A2254" s="71"/>
      <c r="B2254" s="66"/>
      <c r="C2254" s="67"/>
      <c r="D2254" s="66"/>
      <c r="E2254" s="66"/>
      <c r="F2254" s="66"/>
      <c r="I2254" s="69"/>
      <c r="J2254" s="69"/>
      <c r="K2254" s="69"/>
      <c r="L2254" s="70"/>
      <c r="M2254" s="69"/>
      <c r="N2254" s="69"/>
      <c r="Q2254" s="73"/>
      <c r="R2254" s="73"/>
      <c r="S2254" s="73"/>
      <c r="T2254" s="73"/>
      <c r="U2254" s="73"/>
      <c r="V2254" s="73"/>
      <c r="W2254" s="73"/>
      <c r="X2254" s="73"/>
    </row>
    <row r="2255" spans="1:24" s="68" customFormat="1" x14ac:dyDescent="0.25">
      <c r="A2255" s="71"/>
      <c r="B2255" s="66"/>
      <c r="C2255" s="67"/>
      <c r="D2255" s="66"/>
      <c r="E2255" s="66"/>
      <c r="F2255" s="66"/>
      <c r="I2255" s="69"/>
      <c r="J2255" s="69"/>
      <c r="K2255" s="69"/>
      <c r="L2255" s="70"/>
      <c r="M2255" s="69"/>
      <c r="N2255" s="69"/>
      <c r="Q2255" s="73"/>
      <c r="R2255" s="73"/>
      <c r="S2255" s="73"/>
      <c r="T2255" s="73"/>
      <c r="U2255" s="73"/>
      <c r="V2255" s="73"/>
      <c r="W2255" s="73"/>
      <c r="X2255" s="73"/>
    </row>
    <row r="2256" spans="1:24" s="68" customFormat="1" x14ac:dyDescent="0.25">
      <c r="A2256" s="71"/>
      <c r="B2256" s="66"/>
      <c r="C2256" s="67"/>
      <c r="D2256" s="66"/>
      <c r="E2256" s="66"/>
      <c r="F2256" s="66"/>
      <c r="I2256" s="69"/>
      <c r="J2256" s="69"/>
      <c r="K2256" s="69"/>
      <c r="L2256" s="70"/>
      <c r="M2256" s="69"/>
      <c r="N2256" s="69"/>
      <c r="Q2256" s="73"/>
      <c r="R2256" s="73"/>
      <c r="S2256" s="73"/>
      <c r="T2256" s="73"/>
      <c r="U2256" s="73"/>
      <c r="V2256" s="73"/>
      <c r="W2256" s="73"/>
      <c r="X2256" s="73"/>
    </row>
    <row r="2257" spans="1:24" s="68" customFormat="1" x14ac:dyDescent="0.25">
      <c r="A2257" s="71"/>
      <c r="B2257" s="66"/>
      <c r="C2257" s="67"/>
      <c r="D2257" s="66"/>
      <c r="E2257" s="66"/>
      <c r="F2257" s="66"/>
      <c r="I2257" s="69"/>
      <c r="J2257" s="69"/>
      <c r="K2257" s="69"/>
      <c r="L2257" s="70"/>
      <c r="M2257" s="69"/>
      <c r="N2257" s="69"/>
      <c r="Q2257" s="73"/>
      <c r="R2257" s="73"/>
      <c r="S2257" s="73"/>
      <c r="T2257" s="73"/>
      <c r="U2257" s="73"/>
      <c r="V2257" s="73"/>
      <c r="W2257" s="73"/>
      <c r="X2257" s="73"/>
    </row>
    <row r="2258" spans="1:24" s="68" customFormat="1" x14ac:dyDescent="0.25">
      <c r="A2258" s="71"/>
      <c r="B2258" s="66"/>
      <c r="C2258" s="67"/>
      <c r="D2258" s="66"/>
      <c r="E2258" s="66"/>
      <c r="F2258" s="66"/>
      <c r="I2258" s="69"/>
      <c r="J2258" s="69"/>
      <c r="K2258" s="69"/>
      <c r="L2258" s="70"/>
      <c r="M2258" s="69"/>
      <c r="N2258" s="69"/>
      <c r="Q2258" s="73"/>
      <c r="R2258" s="73"/>
      <c r="S2258" s="73"/>
      <c r="T2258" s="73"/>
      <c r="U2258" s="73"/>
      <c r="V2258" s="73"/>
      <c r="W2258" s="73"/>
      <c r="X2258" s="73"/>
    </row>
    <row r="2259" spans="1:24" s="68" customFormat="1" x14ac:dyDescent="0.25">
      <c r="A2259" s="71"/>
      <c r="B2259" s="66"/>
      <c r="C2259" s="67"/>
      <c r="D2259" s="66"/>
      <c r="E2259" s="66"/>
      <c r="F2259" s="66"/>
      <c r="I2259" s="69"/>
      <c r="J2259" s="69"/>
      <c r="K2259" s="69"/>
      <c r="L2259" s="70"/>
      <c r="M2259" s="69"/>
      <c r="N2259" s="69"/>
      <c r="Q2259" s="73"/>
      <c r="R2259" s="73"/>
      <c r="S2259" s="73"/>
      <c r="T2259" s="73"/>
      <c r="U2259" s="73"/>
      <c r="V2259" s="73"/>
      <c r="W2259" s="73"/>
      <c r="X2259" s="73"/>
    </row>
    <row r="2260" spans="1:24" s="68" customFormat="1" x14ac:dyDescent="0.25">
      <c r="A2260" s="71"/>
      <c r="B2260" s="66"/>
      <c r="C2260" s="67"/>
      <c r="D2260" s="66"/>
      <c r="E2260" s="66"/>
      <c r="F2260" s="66"/>
      <c r="I2260" s="69"/>
      <c r="J2260" s="69"/>
      <c r="K2260" s="69"/>
      <c r="L2260" s="70"/>
      <c r="M2260" s="69"/>
      <c r="N2260" s="69"/>
      <c r="Q2260" s="73"/>
      <c r="R2260" s="73"/>
      <c r="S2260" s="73"/>
      <c r="T2260" s="73"/>
      <c r="U2260" s="73"/>
      <c r="V2260" s="73"/>
      <c r="W2260" s="73"/>
      <c r="X2260" s="73"/>
    </row>
    <row r="2261" spans="1:24" s="68" customFormat="1" x14ac:dyDescent="0.25">
      <c r="A2261" s="71"/>
      <c r="B2261" s="66"/>
      <c r="C2261" s="67"/>
      <c r="D2261" s="66"/>
      <c r="E2261" s="66"/>
      <c r="F2261" s="66"/>
      <c r="I2261" s="69"/>
      <c r="J2261" s="69"/>
      <c r="K2261" s="69"/>
      <c r="L2261" s="70"/>
      <c r="M2261" s="69"/>
      <c r="N2261" s="69"/>
      <c r="Q2261" s="73"/>
      <c r="R2261" s="73"/>
      <c r="S2261" s="73"/>
      <c r="T2261" s="73"/>
      <c r="U2261" s="73"/>
      <c r="V2261" s="73"/>
      <c r="W2261" s="73"/>
      <c r="X2261" s="73"/>
    </row>
    <row r="2262" spans="1:24" s="68" customFormat="1" x14ac:dyDescent="0.25">
      <c r="A2262" s="71"/>
      <c r="B2262" s="66"/>
      <c r="C2262" s="67"/>
      <c r="D2262" s="66"/>
      <c r="E2262" s="66"/>
      <c r="F2262" s="66"/>
      <c r="I2262" s="69"/>
      <c r="J2262" s="69"/>
      <c r="K2262" s="69"/>
      <c r="L2262" s="70"/>
      <c r="M2262" s="69"/>
      <c r="N2262" s="69"/>
      <c r="Q2262" s="73"/>
      <c r="R2262" s="73"/>
      <c r="S2262" s="73"/>
      <c r="T2262" s="73"/>
      <c r="U2262" s="73"/>
      <c r="V2262" s="73"/>
      <c r="W2262" s="73"/>
      <c r="X2262" s="73"/>
    </row>
    <row r="2263" spans="1:24" s="68" customFormat="1" x14ac:dyDescent="0.25">
      <c r="A2263" s="71"/>
      <c r="B2263" s="66"/>
      <c r="C2263" s="67"/>
      <c r="D2263" s="66"/>
      <c r="E2263" s="66"/>
      <c r="F2263" s="66"/>
      <c r="I2263" s="69"/>
      <c r="J2263" s="69"/>
      <c r="K2263" s="69"/>
      <c r="L2263" s="70"/>
      <c r="M2263" s="69"/>
      <c r="N2263" s="69"/>
      <c r="Q2263" s="73"/>
      <c r="R2263" s="73"/>
      <c r="S2263" s="73"/>
      <c r="T2263" s="73"/>
      <c r="U2263" s="73"/>
      <c r="V2263" s="73"/>
      <c r="W2263" s="73"/>
      <c r="X2263" s="73"/>
    </row>
    <row r="2264" spans="1:24" s="68" customFormat="1" x14ac:dyDescent="0.25">
      <c r="A2264" s="71"/>
      <c r="B2264" s="66"/>
      <c r="C2264" s="67"/>
      <c r="D2264" s="66"/>
      <c r="E2264" s="66"/>
      <c r="F2264" s="66"/>
      <c r="I2264" s="69"/>
      <c r="J2264" s="69"/>
      <c r="K2264" s="69"/>
      <c r="L2264" s="70"/>
      <c r="M2264" s="69"/>
      <c r="N2264" s="69"/>
      <c r="Q2264" s="73"/>
      <c r="R2264" s="73"/>
      <c r="S2264" s="73"/>
      <c r="T2264" s="73"/>
      <c r="U2264" s="73"/>
      <c r="V2264" s="73"/>
      <c r="W2264" s="73"/>
      <c r="X2264" s="73"/>
    </row>
    <row r="2265" spans="1:24" s="68" customFormat="1" x14ac:dyDescent="0.25">
      <c r="A2265" s="71"/>
      <c r="B2265" s="66"/>
      <c r="C2265" s="67"/>
      <c r="D2265" s="66"/>
      <c r="E2265" s="66"/>
      <c r="F2265" s="66"/>
      <c r="I2265" s="69"/>
      <c r="J2265" s="69"/>
      <c r="K2265" s="69"/>
      <c r="L2265" s="70"/>
      <c r="M2265" s="69"/>
      <c r="N2265" s="69"/>
      <c r="Q2265" s="73"/>
      <c r="R2265" s="73"/>
      <c r="S2265" s="73"/>
      <c r="T2265" s="73"/>
      <c r="U2265" s="73"/>
      <c r="V2265" s="73"/>
      <c r="W2265" s="73"/>
      <c r="X2265" s="73"/>
    </row>
    <row r="2266" spans="1:24" s="68" customFormat="1" x14ac:dyDescent="0.25">
      <c r="A2266" s="71"/>
      <c r="B2266" s="66"/>
      <c r="C2266" s="67"/>
      <c r="D2266" s="66"/>
      <c r="E2266" s="66"/>
      <c r="F2266" s="66"/>
      <c r="I2266" s="69"/>
      <c r="J2266" s="69"/>
      <c r="K2266" s="69"/>
      <c r="L2266" s="70"/>
      <c r="M2266" s="69"/>
      <c r="N2266" s="69"/>
      <c r="Q2266" s="73"/>
      <c r="R2266" s="73"/>
      <c r="S2266" s="73"/>
      <c r="T2266" s="73"/>
      <c r="U2266" s="73"/>
      <c r="V2266" s="73"/>
      <c r="W2266" s="73"/>
      <c r="X2266" s="73"/>
    </row>
    <row r="2267" spans="1:24" s="68" customFormat="1" x14ac:dyDescent="0.25">
      <c r="A2267" s="71"/>
      <c r="B2267" s="66"/>
      <c r="C2267" s="67"/>
      <c r="D2267" s="66"/>
      <c r="E2267" s="66"/>
      <c r="F2267" s="66"/>
      <c r="I2267" s="69"/>
      <c r="J2267" s="69"/>
      <c r="K2267" s="69"/>
      <c r="L2267" s="70"/>
      <c r="M2267" s="69"/>
      <c r="N2267" s="69"/>
      <c r="Q2267" s="73"/>
      <c r="R2267" s="73"/>
      <c r="S2267" s="73"/>
      <c r="T2267" s="73"/>
      <c r="U2267" s="73"/>
      <c r="V2267" s="73"/>
      <c r="W2267" s="73"/>
      <c r="X2267" s="73"/>
    </row>
    <row r="2268" spans="1:24" s="68" customFormat="1" x14ac:dyDescent="0.25">
      <c r="A2268" s="71"/>
      <c r="B2268" s="66"/>
      <c r="C2268" s="67"/>
      <c r="D2268" s="66"/>
      <c r="E2268" s="66"/>
      <c r="F2268" s="66"/>
      <c r="I2268" s="69"/>
      <c r="J2268" s="69"/>
      <c r="K2268" s="69"/>
      <c r="L2268" s="70"/>
      <c r="M2268" s="69"/>
      <c r="N2268" s="69"/>
      <c r="Q2268" s="73"/>
      <c r="R2268" s="73"/>
      <c r="S2268" s="73"/>
      <c r="T2268" s="73"/>
      <c r="U2268" s="73"/>
      <c r="V2268" s="73"/>
      <c r="W2268" s="73"/>
      <c r="X2268" s="73"/>
    </row>
    <row r="2269" spans="1:24" s="68" customFormat="1" x14ac:dyDescent="0.25">
      <c r="A2269" s="71"/>
      <c r="B2269" s="66"/>
      <c r="C2269" s="67"/>
      <c r="D2269" s="66"/>
      <c r="E2269" s="66"/>
      <c r="F2269" s="66"/>
      <c r="I2269" s="69"/>
      <c r="J2269" s="69"/>
      <c r="K2269" s="69"/>
      <c r="L2269" s="70"/>
      <c r="M2269" s="69"/>
      <c r="N2269" s="69"/>
      <c r="Q2269" s="73"/>
      <c r="R2269" s="73"/>
      <c r="S2269" s="73"/>
      <c r="T2269" s="73"/>
      <c r="U2269" s="73"/>
      <c r="V2269" s="73"/>
      <c r="W2269" s="73"/>
      <c r="X2269" s="73"/>
    </row>
    <row r="2270" spans="1:24" s="68" customFormat="1" x14ac:dyDescent="0.25">
      <c r="A2270" s="71"/>
      <c r="B2270" s="66"/>
      <c r="C2270" s="67"/>
      <c r="D2270" s="66"/>
      <c r="E2270" s="66"/>
      <c r="F2270" s="66"/>
      <c r="I2270" s="69"/>
      <c r="J2270" s="69"/>
      <c r="K2270" s="69"/>
      <c r="L2270" s="70"/>
      <c r="M2270" s="69"/>
      <c r="N2270" s="69"/>
      <c r="Q2270" s="73"/>
      <c r="R2270" s="73"/>
      <c r="S2270" s="73"/>
      <c r="T2270" s="73"/>
      <c r="U2270" s="73"/>
      <c r="V2270" s="73"/>
      <c r="W2270" s="73"/>
      <c r="X2270" s="73"/>
    </row>
    <row r="2271" spans="1:24" s="68" customFormat="1" x14ac:dyDescent="0.25">
      <c r="A2271" s="71"/>
      <c r="B2271" s="66"/>
      <c r="C2271" s="67"/>
      <c r="D2271" s="66"/>
      <c r="E2271" s="66"/>
      <c r="F2271" s="66"/>
      <c r="I2271" s="69"/>
      <c r="J2271" s="69"/>
      <c r="K2271" s="69"/>
      <c r="L2271" s="70"/>
      <c r="M2271" s="69"/>
      <c r="N2271" s="69"/>
      <c r="Q2271" s="73"/>
      <c r="R2271" s="73"/>
      <c r="S2271" s="73"/>
      <c r="T2271" s="73"/>
      <c r="U2271" s="73"/>
      <c r="V2271" s="73"/>
      <c r="W2271" s="73"/>
      <c r="X2271" s="73"/>
    </row>
    <row r="2272" spans="1:24" s="68" customFormat="1" x14ac:dyDescent="0.25">
      <c r="A2272" s="71"/>
      <c r="B2272" s="66"/>
      <c r="C2272" s="67"/>
      <c r="D2272" s="66"/>
      <c r="E2272" s="66"/>
      <c r="F2272" s="66"/>
      <c r="I2272" s="69"/>
      <c r="J2272" s="69"/>
      <c r="K2272" s="69"/>
      <c r="L2272" s="70"/>
      <c r="M2272" s="69"/>
      <c r="N2272" s="69"/>
      <c r="Q2272" s="73"/>
      <c r="R2272" s="73"/>
      <c r="S2272" s="73"/>
      <c r="T2272" s="73"/>
      <c r="U2272" s="73"/>
      <c r="V2272" s="73"/>
      <c r="W2272" s="73"/>
      <c r="X2272" s="73"/>
    </row>
    <row r="2273" spans="1:24" s="68" customFormat="1" x14ac:dyDescent="0.25">
      <c r="A2273" s="71"/>
      <c r="B2273" s="66"/>
      <c r="C2273" s="67"/>
      <c r="D2273" s="66"/>
      <c r="E2273" s="66"/>
      <c r="F2273" s="66"/>
      <c r="I2273" s="69"/>
      <c r="J2273" s="69"/>
      <c r="K2273" s="69"/>
      <c r="L2273" s="70"/>
      <c r="M2273" s="69"/>
      <c r="N2273" s="69"/>
      <c r="Q2273" s="73"/>
      <c r="R2273" s="73"/>
      <c r="S2273" s="73"/>
      <c r="T2273" s="73"/>
      <c r="U2273" s="73"/>
      <c r="V2273" s="73"/>
      <c r="W2273" s="73"/>
      <c r="X2273" s="73"/>
    </row>
    <row r="2274" spans="1:24" s="68" customFormat="1" x14ac:dyDescent="0.25">
      <c r="A2274" s="71"/>
      <c r="B2274" s="66"/>
      <c r="C2274" s="67"/>
      <c r="D2274" s="66"/>
      <c r="E2274" s="66"/>
      <c r="F2274" s="66"/>
      <c r="I2274" s="69"/>
      <c r="J2274" s="69"/>
      <c r="K2274" s="69"/>
      <c r="L2274" s="70"/>
      <c r="M2274" s="69"/>
      <c r="N2274" s="69"/>
      <c r="Q2274" s="73"/>
      <c r="R2274" s="73"/>
      <c r="S2274" s="73"/>
      <c r="T2274" s="73"/>
      <c r="U2274" s="73"/>
      <c r="V2274" s="73"/>
      <c r="W2274" s="73"/>
      <c r="X2274" s="73"/>
    </row>
    <row r="2275" spans="1:24" s="68" customFormat="1" x14ac:dyDescent="0.25">
      <c r="A2275" s="71"/>
      <c r="B2275" s="66"/>
      <c r="C2275" s="67"/>
      <c r="D2275" s="66"/>
      <c r="E2275" s="66"/>
      <c r="F2275" s="66"/>
      <c r="I2275" s="69"/>
      <c r="J2275" s="69"/>
      <c r="K2275" s="69"/>
      <c r="L2275" s="70"/>
      <c r="M2275" s="69"/>
      <c r="N2275" s="69"/>
      <c r="Q2275" s="73"/>
      <c r="R2275" s="73"/>
      <c r="S2275" s="73"/>
      <c r="T2275" s="73"/>
      <c r="U2275" s="73"/>
      <c r="V2275" s="73"/>
      <c r="W2275" s="73"/>
      <c r="X2275" s="73"/>
    </row>
    <row r="2276" spans="1:24" s="68" customFormat="1" x14ac:dyDescent="0.25">
      <c r="A2276" s="71"/>
      <c r="B2276" s="66"/>
      <c r="C2276" s="67"/>
      <c r="D2276" s="66"/>
      <c r="E2276" s="66"/>
      <c r="F2276" s="66"/>
      <c r="I2276" s="69"/>
      <c r="J2276" s="69"/>
      <c r="K2276" s="69"/>
      <c r="L2276" s="70"/>
      <c r="M2276" s="69"/>
      <c r="N2276" s="69"/>
      <c r="Q2276" s="73"/>
      <c r="R2276" s="73"/>
      <c r="S2276" s="73"/>
      <c r="T2276" s="73"/>
      <c r="U2276" s="73"/>
      <c r="V2276" s="73"/>
      <c r="W2276" s="73"/>
      <c r="X2276" s="73"/>
    </row>
    <row r="2277" spans="1:24" s="68" customFormat="1" x14ac:dyDescent="0.25">
      <c r="A2277" s="71"/>
      <c r="B2277" s="66"/>
      <c r="C2277" s="67"/>
      <c r="D2277" s="66"/>
      <c r="E2277" s="66"/>
      <c r="F2277" s="66"/>
      <c r="I2277" s="69"/>
      <c r="J2277" s="69"/>
      <c r="K2277" s="69"/>
      <c r="L2277" s="70"/>
      <c r="M2277" s="69"/>
      <c r="N2277" s="69"/>
      <c r="Q2277" s="73"/>
      <c r="R2277" s="73"/>
      <c r="S2277" s="73"/>
      <c r="T2277" s="73"/>
      <c r="U2277" s="73"/>
      <c r="V2277" s="73"/>
      <c r="W2277" s="73"/>
      <c r="X2277" s="73"/>
    </row>
    <row r="2278" spans="1:24" s="68" customFormat="1" x14ac:dyDescent="0.25">
      <c r="A2278" s="71"/>
      <c r="B2278" s="66"/>
      <c r="C2278" s="67"/>
      <c r="D2278" s="66"/>
      <c r="E2278" s="66"/>
      <c r="F2278" s="66"/>
      <c r="I2278" s="69"/>
      <c r="J2278" s="69"/>
      <c r="K2278" s="69"/>
      <c r="L2278" s="70"/>
      <c r="M2278" s="69"/>
      <c r="N2278" s="69"/>
      <c r="Q2278" s="73"/>
      <c r="R2278" s="73"/>
      <c r="S2278" s="73"/>
      <c r="T2278" s="73"/>
      <c r="U2278" s="73"/>
      <c r="V2278" s="73"/>
      <c r="W2278" s="73"/>
      <c r="X2278" s="73"/>
    </row>
    <row r="2279" spans="1:24" s="68" customFormat="1" x14ac:dyDescent="0.25">
      <c r="A2279" s="71"/>
      <c r="B2279" s="66"/>
      <c r="C2279" s="67"/>
      <c r="D2279" s="66"/>
      <c r="E2279" s="66"/>
      <c r="F2279" s="66"/>
      <c r="I2279" s="69"/>
      <c r="J2279" s="69"/>
      <c r="K2279" s="69"/>
      <c r="L2279" s="70"/>
      <c r="M2279" s="69"/>
      <c r="N2279" s="69"/>
      <c r="Q2279" s="73"/>
      <c r="R2279" s="73"/>
      <c r="S2279" s="73"/>
      <c r="T2279" s="73"/>
      <c r="U2279" s="73"/>
      <c r="V2279" s="73"/>
      <c r="W2279" s="73"/>
      <c r="X2279" s="73"/>
    </row>
    <row r="2280" spans="1:24" s="68" customFormat="1" x14ac:dyDescent="0.25">
      <c r="A2280" s="71"/>
      <c r="B2280" s="66"/>
      <c r="C2280" s="67"/>
      <c r="D2280" s="66"/>
      <c r="E2280" s="66"/>
      <c r="F2280" s="66"/>
      <c r="I2280" s="69"/>
      <c r="J2280" s="69"/>
      <c r="K2280" s="69"/>
      <c r="L2280" s="70"/>
      <c r="M2280" s="69"/>
      <c r="N2280" s="69"/>
      <c r="Q2280" s="73"/>
      <c r="R2280" s="73"/>
      <c r="S2280" s="73"/>
      <c r="T2280" s="73"/>
      <c r="U2280" s="73"/>
      <c r="V2280" s="73"/>
      <c r="W2280" s="73"/>
      <c r="X2280" s="73"/>
    </row>
    <row r="2281" spans="1:24" s="68" customFormat="1" x14ac:dyDescent="0.25">
      <c r="A2281" s="71"/>
      <c r="B2281" s="66"/>
      <c r="C2281" s="67"/>
      <c r="D2281" s="66"/>
      <c r="E2281" s="66"/>
      <c r="F2281" s="66"/>
      <c r="I2281" s="69"/>
      <c r="J2281" s="69"/>
      <c r="K2281" s="69"/>
      <c r="L2281" s="70"/>
      <c r="M2281" s="69"/>
      <c r="N2281" s="69"/>
      <c r="Q2281" s="73"/>
      <c r="R2281" s="73"/>
      <c r="S2281" s="73"/>
      <c r="T2281" s="73"/>
      <c r="U2281" s="73"/>
      <c r="V2281" s="73"/>
      <c r="W2281" s="73"/>
      <c r="X2281" s="73"/>
    </row>
    <row r="2282" spans="1:24" s="68" customFormat="1" x14ac:dyDescent="0.25">
      <c r="A2282" s="71"/>
      <c r="B2282" s="66"/>
      <c r="C2282" s="67"/>
      <c r="D2282" s="66"/>
      <c r="E2282" s="66"/>
      <c r="F2282" s="66"/>
      <c r="I2282" s="69"/>
      <c r="J2282" s="69"/>
      <c r="K2282" s="69"/>
      <c r="L2282" s="70"/>
      <c r="M2282" s="69"/>
      <c r="N2282" s="69"/>
      <c r="Q2282" s="73"/>
      <c r="R2282" s="73"/>
      <c r="S2282" s="73"/>
      <c r="T2282" s="73"/>
      <c r="U2282" s="73"/>
      <c r="V2282" s="73"/>
      <c r="W2282" s="73"/>
      <c r="X2282" s="73"/>
    </row>
    <row r="2283" spans="1:24" s="68" customFormat="1" x14ac:dyDescent="0.25">
      <c r="A2283" s="71"/>
      <c r="B2283" s="66"/>
      <c r="C2283" s="67"/>
      <c r="D2283" s="66"/>
      <c r="E2283" s="66"/>
      <c r="F2283" s="66"/>
      <c r="I2283" s="69"/>
      <c r="J2283" s="69"/>
      <c r="K2283" s="69"/>
      <c r="L2283" s="70"/>
      <c r="M2283" s="69"/>
      <c r="N2283" s="69"/>
      <c r="Q2283" s="73"/>
      <c r="R2283" s="73"/>
      <c r="S2283" s="73"/>
      <c r="T2283" s="73"/>
      <c r="U2283" s="73"/>
      <c r="V2283" s="73"/>
      <c r="W2283" s="73"/>
      <c r="X2283" s="73"/>
    </row>
    <row r="2284" spans="1:24" s="68" customFormat="1" x14ac:dyDescent="0.25">
      <c r="A2284" s="71"/>
      <c r="B2284" s="66"/>
      <c r="C2284" s="67"/>
      <c r="D2284" s="66"/>
      <c r="E2284" s="66"/>
      <c r="F2284" s="66"/>
      <c r="I2284" s="69"/>
      <c r="J2284" s="69"/>
      <c r="K2284" s="69"/>
      <c r="L2284" s="70"/>
      <c r="M2284" s="69"/>
      <c r="N2284" s="69"/>
      <c r="Q2284" s="73"/>
      <c r="R2284" s="73"/>
      <c r="S2284" s="73"/>
      <c r="T2284" s="73"/>
      <c r="U2284" s="73"/>
      <c r="V2284" s="73"/>
      <c r="W2284" s="73"/>
      <c r="X2284" s="73"/>
    </row>
    <row r="2285" spans="1:24" s="68" customFormat="1" x14ac:dyDescent="0.25">
      <c r="A2285" s="71"/>
      <c r="B2285" s="66"/>
      <c r="C2285" s="67"/>
      <c r="D2285" s="66"/>
      <c r="E2285" s="66"/>
      <c r="F2285" s="66"/>
      <c r="I2285" s="69"/>
      <c r="J2285" s="69"/>
      <c r="K2285" s="69"/>
      <c r="L2285" s="70"/>
      <c r="M2285" s="69"/>
      <c r="N2285" s="69"/>
      <c r="Q2285" s="73"/>
      <c r="R2285" s="73"/>
      <c r="S2285" s="73"/>
      <c r="T2285" s="73"/>
      <c r="U2285" s="73"/>
      <c r="V2285" s="73"/>
      <c r="W2285" s="73"/>
      <c r="X2285" s="73"/>
    </row>
    <row r="2286" spans="1:24" s="68" customFormat="1" x14ac:dyDescent="0.25">
      <c r="A2286" s="71"/>
      <c r="B2286" s="66"/>
      <c r="C2286" s="67"/>
      <c r="D2286" s="66"/>
      <c r="E2286" s="66"/>
      <c r="F2286" s="66"/>
      <c r="I2286" s="69"/>
      <c r="J2286" s="69"/>
      <c r="K2286" s="69"/>
      <c r="L2286" s="70"/>
      <c r="M2286" s="69"/>
      <c r="N2286" s="69"/>
      <c r="Q2286" s="73"/>
      <c r="R2286" s="73"/>
      <c r="S2286" s="73"/>
      <c r="T2286" s="73"/>
      <c r="U2286" s="73"/>
      <c r="V2286" s="73"/>
      <c r="W2286" s="73"/>
      <c r="X2286" s="73"/>
    </row>
    <row r="2287" spans="1:24" s="68" customFormat="1" x14ac:dyDescent="0.25">
      <c r="A2287" s="71"/>
      <c r="B2287" s="66"/>
      <c r="C2287" s="67"/>
      <c r="D2287" s="66"/>
      <c r="E2287" s="66"/>
      <c r="F2287" s="66"/>
      <c r="I2287" s="69"/>
      <c r="J2287" s="69"/>
      <c r="K2287" s="69"/>
      <c r="L2287" s="70"/>
      <c r="M2287" s="69"/>
      <c r="N2287" s="69"/>
      <c r="Q2287" s="73"/>
      <c r="R2287" s="73"/>
      <c r="S2287" s="73"/>
      <c r="T2287" s="73"/>
      <c r="U2287" s="73"/>
      <c r="V2287" s="73"/>
      <c r="W2287" s="73"/>
      <c r="X2287" s="73"/>
    </row>
    <row r="2288" spans="1:24" s="68" customFormat="1" x14ac:dyDescent="0.25">
      <c r="A2288" s="71"/>
      <c r="B2288" s="66"/>
      <c r="C2288" s="67"/>
      <c r="D2288" s="66"/>
      <c r="E2288" s="66"/>
      <c r="F2288" s="66"/>
      <c r="I2288" s="69"/>
      <c r="J2288" s="69"/>
      <c r="K2288" s="69"/>
      <c r="L2288" s="70"/>
      <c r="M2288" s="69"/>
      <c r="N2288" s="69"/>
      <c r="Q2288" s="73"/>
      <c r="R2288" s="73"/>
      <c r="S2288" s="73"/>
      <c r="T2288" s="73"/>
      <c r="U2288" s="73"/>
      <c r="V2288" s="73"/>
      <c r="W2288" s="73"/>
      <c r="X2288" s="73"/>
    </row>
    <row r="2289" spans="1:24" s="68" customFormat="1" x14ac:dyDescent="0.25">
      <c r="A2289" s="71"/>
      <c r="B2289" s="66"/>
      <c r="C2289" s="67"/>
      <c r="D2289" s="66"/>
      <c r="E2289" s="66"/>
      <c r="F2289" s="66"/>
      <c r="I2289" s="69"/>
      <c r="J2289" s="69"/>
      <c r="K2289" s="69"/>
      <c r="L2289" s="70"/>
      <c r="M2289" s="69"/>
      <c r="N2289" s="69"/>
      <c r="Q2289" s="73"/>
      <c r="R2289" s="73"/>
      <c r="S2289" s="73"/>
      <c r="T2289" s="73"/>
      <c r="U2289" s="73"/>
      <c r="V2289" s="73"/>
      <c r="W2289" s="73"/>
      <c r="X2289" s="73"/>
    </row>
    <row r="2290" spans="1:24" s="68" customFormat="1" x14ac:dyDescent="0.25">
      <c r="A2290" s="71"/>
      <c r="B2290" s="66"/>
      <c r="C2290" s="67"/>
      <c r="D2290" s="66"/>
      <c r="E2290" s="66"/>
      <c r="F2290" s="66"/>
      <c r="I2290" s="69"/>
      <c r="J2290" s="69"/>
      <c r="K2290" s="69"/>
      <c r="L2290" s="70"/>
      <c r="M2290" s="69"/>
      <c r="N2290" s="69"/>
      <c r="Q2290" s="73"/>
      <c r="R2290" s="73"/>
      <c r="S2290" s="73"/>
      <c r="T2290" s="73"/>
      <c r="U2290" s="73"/>
      <c r="V2290" s="73"/>
      <c r="W2290" s="73"/>
      <c r="X2290" s="73"/>
    </row>
    <row r="2291" spans="1:24" s="68" customFormat="1" x14ac:dyDescent="0.25">
      <c r="A2291" s="71"/>
      <c r="B2291" s="66"/>
      <c r="C2291" s="67"/>
      <c r="D2291" s="66"/>
      <c r="E2291" s="66"/>
      <c r="F2291" s="66"/>
      <c r="I2291" s="69"/>
      <c r="J2291" s="69"/>
      <c r="K2291" s="69"/>
      <c r="L2291" s="70"/>
      <c r="M2291" s="69"/>
      <c r="N2291" s="69"/>
      <c r="Q2291" s="73"/>
      <c r="R2291" s="73"/>
      <c r="S2291" s="73"/>
      <c r="T2291" s="73"/>
      <c r="U2291" s="73"/>
      <c r="V2291" s="73"/>
      <c r="W2291" s="73"/>
      <c r="X2291" s="73"/>
    </row>
    <row r="2292" spans="1:24" s="68" customFormat="1" x14ac:dyDescent="0.25">
      <c r="A2292" s="71"/>
      <c r="B2292" s="66"/>
      <c r="C2292" s="67"/>
      <c r="D2292" s="66"/>
      <c r="E2292" s="66"/>
      <c r="F2292" s="66"/>
      <c r="I2292" s="69"/>
      <c r="J2292" s="69"/>
      <c r="K2292" s="69"/>
      <c r="L2292" s="70"/>
      <c r="M2292" s="69"/>
      <c r="N2292" s="69"/>
      <c r="Q2292" s="73"/>
      <c r="R2292" s="73"/>
      <c r="S2292" s="73"/>
      <c r="T2292" s="73"/>
      <c r="U2292" s="73"/>
      <c r="V2292" s="73"/>
      <c r="W2292" s="73"/>
      <c r="X2292" s="73"/>
    </row>
    <row r="2293" spans="1:24" s="68" customFormat="1" x14ac:dyDescent="0.25">
      <c r="A2293" s="71"/>
      <c r="B2293" s="66"/>
      <c r="C2293" s="67"/>
      <c r="D2293" s="66"/>
      <c r="E2293" s="66"/>
      <c r="F2293" s="66"/>
      <c r="I2293" s="69"/>
      <c r="J2293" s="69"/>
      <c r="K2293" s="69"/>
      <c r="L2293" s="70"/>
      <c r="M2293" s="69"/>
      <c r="N2293" s="69"/>
      <c r="Q2293" s="73"/>
      <c r="R2293" s="73"/>
      <c r="S2293" s="73"/>
      <c r="T2293" s="73"/>
      <c r="U2293" s="73"/>
      <c r="V2293" s="73"/>
      <c r="W2293" s="73"/>
      <c r="X2293" s="73"/>
    </row>
    <row r="2294" spans="1:24" s="68" customFormat="1" x14ac:dyDescent="0.25">
      <c r="A2294" s="71"/>
      <c r="B2294" s="66"/>
      <c r="C2294" s="67"/>
      <c r="D2294" s="66"/>
      <c r="E2294" s="66"/>
      <c r="F2294" s="66"/>
      <c r="I2294" s="69"/>
      <c r="J2294" s="69"/>
      <c r="K2294" s="69"/>
      <c r="L2294" s="70"/>
      <c r="M2294" s="69"/>
      <c r="N2294" s="69"/>
      <c r="Q2294" s="73"/>
      <c r="R2294" s="73"/>
      <c r="S2294" s="73"/>
      <c r="T2294" s="73"/>
      <c r="U2294" s="73"/>
      <c r="V2294" s="73"/>
      <c r="W2294" s="73"/>
      <c r="X2294" s="73"/>
    </row>
    <row r="2295" spans="1:24" s="68" customFormat="1" x14ac:dyDescent="0.25">
      <c r="A2295" s="71"/>
      <c r="B2295" s="66"/>
      <c r="C2295" s="67"/>
      <c r="D2295" s="66"/>
      <c r="E2295" s="66"/>
      <c r="F2295" s="66"/>
      <c r="I2295" s="69"/>
      <c r="J2295" s="69"/>
      <c r="K2295" s="69"/>
      <c r="L2295" s="70"/>
      <c r="M2295" s="69"/>
      <c r="N2295" s="69"/>
      <c r="Q2295" s="73"/>
      <c r="R2295" s="73"/>
      <c r="S2295" s="73"/>
      <c r="T2295" s="73"/>
      <c r="U2295" s="73"/>
      <c r="V2295" s="73"/>
      <c r="W2295" s="73"/>
      <c r="X2295" s="73"/>
    </row>
    <row r="2296" spans="1:24" s="68" customFormat="1" x14ac:dyDescent="0.25">
      <c r="A2296" s="71"/>
      <c r="B2296" s="66"/>
      <c r="C2296" s="67"/>
      <c r="D2296" s="66"/>
      <c r="E2296" s="66"/>
      <c r="F2296" s="66"/>
      <c r="I2296" s="69"/>
      <c r="J2296" s="69"/>
      <c r="K2296" s="69"/>
      <c r="L2296" s="70"/>
      <c r="M2296" s="69"/>
      <c r="N2296" s="69"/>
      <c r="Q2296" s="73"/>
      <c r="R2296" s="73"/>
      <c r="S2296" s="73"/>
      <c r="T2296" s="73"/>
      <c r="U2296" s="73"/>
      <c r="V2296" s="73"/>
      <c r="W2296" s="73"/>
      <c r="X2296" s="73"/>
    </row>
    <row r="2297" spans="1:24" s="68" customFormat="1" x14ac:dyDescent="0.25">
      <c r="A2297" s="71"/>
      <c r="B2297" s="66"/>
      <c r="C2297" s="67"/>
      <c r="D2297" s="66"/>
      <c r="E2297" s="66"/>
      <c r="F2297" s="66"/>
      <c r="I2297" s="69"/>
      <c r="J2297" s="69"/>
      <c r="K2297" s="69"/>
      <c r="L2297" s="70"/>
      <c r="M2297" s="69"/>
      <c r="N2297" s="69"/>
      <c r="Q2297" s="73"/>
      <c r="R2297" s="73"/>
      <c r="S2297" s="73"/>
      <c r="T2297" s="73"/>
      <c r="U2297" s="73"/>
      <c r="V2297" s="73"/>
      <c r="W2297" s="73"/>
      <c r="X2297" s="73"/>
    </row>
    <row r="2298" spans="1:24" s="68" customFormat="1" x14ac:dyDescent="0.25">
      <c r="A2298" s="71"/>
      <c r="B2298" s="66"/>
      <c r="C2298" s="67"/>
      <c r="D2298" s="66"/>
      <c r="E2298" s="66"/>
      <c r="F2298" s="66"/>
      <c r="I2298" s="69"/>
      <c r="J2298" s="69"/>
      <c r="K2298" s="69"/>
      <c r="L2298" s="70"/>
      <c r="M2298" s="69"/>
      <c r="N2298" s="69"/>
      <c r="Q2298" s="73"/>
      <c r="R2298" s="73"/>
      <c r="S2298" s="73"/>
      <c r="T2298" s="73"/>
      <c r="U2298" s="73"/>
      <c r="V2298" s="73"/>
      <c r="W2298" s="73"/>
      <c r="X2298" s="73"/>
    </row>
    <row r="2299" spans="1:24" s="68" customFormat="1" x14ac:dyDescent="0.25">
      <c r="A2299" s="71"/>
      <c r="B2299" s="66"/>
      <c r="C2299" s="67"/>
      <c r="D2299" s="66"/>
      <c r="E2299" s="66"/>
      <c r="F2299" s="66"/>
      <c r="I2299" s="69"/>
      <c r="J2299" s="69"/>
      <c r="K2299" s="69"/>
      <c r="L2299" s="70"/>
      <c r="M2299" s="69"/>
      <c r="N2299" s="69"/>
      <c r="Q2299" s="73"/>
      <c r="R2299" s="73"/>
      <c r="S2299" s="73"/>
      <c r="T2299" s="73"/>
      <c r="U2299" s="73"/>
      <c r="V2299" s="73"/>
      <c r="W2299" s="73"/>
      <c r="X2299" s="73"/>
    </row>
    <row r="2300" spans="1:24" s="68" customFormat="1" x14ac:dyDescent="0.25">
      <c r="A2300" s="71"/>
      <c r="B2300" s="66"/>
      <c r="C2300" s="67"/>
      <c r="D2300" s="66"/>
      <c r="E2300" s="66"/>
      <c r="F2300" s="66"/>
      <c r="I2300" s="69"/>
      <c r="J2300" s="69"/>
      <c r="K2300" s="69"/>
      <c r="L2300" s="70"/>
      <c r="M2300" s="69"/>
      <c r="N2300" s="69"/>
      <c r="Q2300" s="73"/>
      <c r="R2300" s="73"/>
      <c r="S2300" s="73"/>
      <c r="T2300" s="73"/>
      <c r="U2300" s="73"/>
      <c r="V2300" s="73"/>
      <c r="W2300" s="73"/>
      <c r="X2300" s="73"/>
    </row>
    <row r="2301" spans="1:24" s="68" customFormat="1" x14ac:dyDescent="0.25">
      <c r="A2301" s="71"/>
      <c r="B2301" s="66"/>
      <c r="C2301" s="67"/>
      <c r="D2301" s="66"/>
      <c r="E2301" s="66"/>
      <c r="F2301" s="66"/>
      <c r="I2301" s="69"/>
      <c r="J2301" s="69"/>
      <c r="K2301" s="69"/>
      <c r="L2301" s="70"/>
      <c r="M2301" s="69"/>
      <c r="N2301" s="69"/>
      <c r="Q2301" s="73"/>
      <c r="R2301" s="73"/>
      <c r="S2301" s="73"/>
      <c r="T2301" s="73"/>
      <c r="U2301" s="73"/>
      <c r="V2301" s="73"/>
      <c r="W2301" s="73"/>
      <c r="X2301" s="73"/>
    </row>
    <row r="2302" spans="1:24" s="68" customFormat="1" x14ac:dyDescent="0.25">
      <c r="A2302" s="71"/>
      <c r="B2302" s="66"/>
      <c r="C2302" s="67"/>
      <c r="D2302" s="66"/>
      <c r="E2302" s="66"/>
      <c r="F2302" s="66"/>
      <c r="I2302" s="69"/>
      <c r="J2302" s="69"/>
      <c r="K2302" s="69"/>
      <c r="L2302" s="70"/>
      <c r="M2302" s="69"/>
      <c r="N2302" s="69"/>
      <c r="Q2302" s="73"/>
      <c r="R2302" s="73"/>
      <c r="S2302" s="73"/>
      <c r="T2302" s="73"/>
      <c r="U2302" s="73"/>
      <c r="V2302" s="73"/>
      <c r="W2302" s="73"/>
      <c r="X2302" s="73"/>
    </row>
    <row r="2303" spans="1:24" s="68" customFormat="1" x14ac:dyDescent="0.25">
      <c r="A2303" s="71"/>
      <c r="B2303" s="66"/>
      <c r="C2303" s="67"/>
      <c r="D2303" s="66"/>
      <c r="E2303" s="66"/>
      <c r="F2303" s="66"/>
      <c r="I2303" s="69"/>
      <c r="J2303" s="69"/>
      <c r="K2303" s="69"/>
      <c r="L2303" s="70"/>
      <c r="M2303" s="69"/>
      <c r="N2303" s="69"/>
      <c r="Q2303" s="73"/>
      <c r="R2303" s="73"/>
      <c r="S2303" s="73"/>
      <c r="T2303" s="73"/>
      <c r="U2303" s="73"/>
      <c r="V2303" s="73"/>
      <c r="W2303" s="73"/>
      <c r="X2303" s="73"/>
    </row>
    <row r="2304" spans="1:24" s="68" customFormat="1" x14ac:dyDescent="0.25">
      <c r="A2304" s="71"/>
      <c r="B2304" s="66"/>
      <c r="C2304" s="67"/>
      <c r="D2304" s="66"/>
      <c r="E2304" s="66"/>
      <c r="F2304" s="66"/>
      <c r="I2304" s="69"/>
      <c r="J2304" s="69"/>
      <c r="K2304" s="69"/>
      <c r="L2304" s="70"/>
      <c r="M2304" s="69"/>
      <c r="N2304" s="69"/>
      <c r="Q2304" s="73"/>
      <c r="R2304" s="73"/>
      <c r="S2304" s="73"/>
      <c r="T2304" s="73"/>
      <c r="U2304" s="73"/>
      <c r="V2304" s="73"/>
      <c r="W2304" s="73"/>
      <c r="X2304" s="73"/>
    </row>
    <row r="2305" spans="1:24" s="68" customFormat="1" x14ac:dyDescent="0.25">
      <c r="A2305" s="71"/>
      <c r="B2305" s="66"/>
      <c r="C2305" s="67"/>
      <c r="D2305" s="66"/>
      <c r="E2305" s="66"/>
      <c r="F2305" s="66"/>
      <c r="I2305" s="69"/>
      <c r="J2305" s="69"/>
      <c r="K2305" s="69"/>
      <c r="L2305" s="70"/>
      <c r="M2305" s="69"/>
      <c r="N2305" s="69"/>
      <c r="Q2305" s="73"/>
      <c r="R2305" s="73"/>
      <c r="S2305" s="73"/>
      <c r="T2305" s="73"/>
      <c r="U2305" s="73"/>
      <c r="V2305" s="73"/>
      <c r="W2305" s="73"/>
      <c r="X2305" s="73"/>
    </row>
    <row r="2306" spans="1:24" s="68" customFormat="1" x14ac:dyDescent="0.25">
      <c r="A2306" s="71"/>
      <c r="B2306" s="66"/>
      <c r="C2306" s="67"/>
      <c r="D2306" s="66"/>
      <c r="E2306" s="66"/>
      <c r="F2306" s="66"/>
      <c r="I2306" s="69"/>
      <c r="J2306" s="69"/>
      <c r="K2306" s="69"/>
      <c r="L2306" s="70"/>
      <c r="M2306" s="69"/>
      <c r="N2306" s="69"/>
      <c r="Q2306" s="73"/>
      <c r="R2306" s="73"/>
      <c r="S2306" s="73"/>
      <c r="T2306" s="73"/>
      <c r="U2306" s="73"/>
      <c r="V2306" s="73"/>
      <c r="W2306" s="73"/>
      <c r="X2306" s="73"/>
    </row>
    <row r="2307" spans="1:24" s="68" customFormat="1" x14ac:dyDescent="0.25">
      <c r="A2307" s="71"/>
      <c r="B2307" s="66"/>
      <c r="C2307" s="67"/>
      <c r="D2307" s="66"/>
      <c r="E2307" s="66"/>
      <c r="F2307" s="66"/>
      <c r="I2307" s="69"/>
      <c r="J2307" s="69"/>
      <c r="K2307" s="69"/>
      <c r="L2307" s="70"/>
      <c r="M2307" s="69"/>
      <c r="N2307" s="69"/>
      <c r="Q2307" s="73"/>
      <c r="R2307" s="73"/>
      <c r="S2307" s="73"/>
      <c r="T2307" s="73"/>
      <c r="U2307" s="73"/>
      <c r="V2307" s="73"/>
      <c r="W2307" s="73"/>
      <c r="X2307" s="73"/>
    </row>
    <row r="2308" spans="1:24" s="68" customFormat="1" x14ac:dyDescent="0.25">
      <c r="A2308" s="71"/>
      <c r="B2308" s="66"/>
      <c r="C2308" s="67"/>
      <c r="D2308" s="66"/>
      <c r="E2308" s="66"/>
      <c r="F2308" s="66"/>
      <c r="I2308" s="69"/>
      <c r="J2308" s="69"/>
      <c r="K2308" s="69"/>
      <c r="L2308" s="70"/>
      <c r="M2308" s="69"/>
      <c r="N2308" s="69"/>
      <c r="Q2308" s="73"/>
      <c r="R2308" s="73"/>
      <c r="S2308" s="73"/>
      <c r="T2308" s="73"/>
      <c r="U2308" s="73"/>
      <c r="V2308" s="73"/>
      <c r="W2308" s="73"/>
      <c r="X2308" s="73"/>
    </row>
    <row r="2309" spans="1:24" s="68" customFormat="1" x14ac:dyDescent="0.25">
      <c r="A2309" s="71"/>
      <c r="B2309" s="66"/>
      <c r="C2309" s="67"/>
      <c r="D2309" s="66"/>
      <c r="E2309" s="66"/>
      <c r="F2309" s="66"/>
      <c r="I2309" s="69"/>
      <c r="J2309" s="69"/>
      <c r="K2309" s="69"/>
      <c r="L2309" s="70"/>
      <c r="M2309" s="69"/>
      <c r="N2309" s="69"/>
      <c r="Q2309" s="73"/>
      <c r="R2309" s="73"/>
      <c r="S2309" s="73"/>
      <c r="T2309" s="73"/>
      <c r="U2309" s="73"/>
      <c r="V2309" s="73"/>
      <c r="W2309" s="73"/>
      <c r="X2309" s="73"/>
    </row>
    <row r="2310" spans="1:24" s="68" customFormat="1" x14ac:dyDescent="0.25">
      <c r="A2310" s="71"/>
      <c r="B2310" s="66"/>
      <c r="C2310" s="67"/>
      <c r="D2310" s="66"/>
      <c r="E2310" s="66"/>
      <c r="F2310" s="66"/>
      <c r="I2310" s="69"/>
      <c r="J2310" s="69"/>
      <c r="K2310" s="69"/>
      <c r="L2310" s="70"/>
      <c r="M2310" s="69"/>
      <c r="N2310" s="69"/>
      <c r="Q2310" s="73"/>
      <c r="R2310" s="73"/>
      <c r="S2310" s="73"/>
      <c r="T2310" s="73"/>
      <c r="U2310" s="73"/>
      <c r="V2310" s="73"/>
      <c r="W2310" s="73"/>
      <c r="X2310" s="73"/>
    </row>
    <row r="2311" spans="1:24" s="68" customFormat="1" x14ac:dyDescent="0.25">
      <c r="A2311" s="71"/>
      <c r="B2311" s="66"/>
      <c r="C2311" s="67"/>
      <c r="D2311" s="66"/>
      <c r="E2311" s="66"/>
      <c r="F2311" s="66"/>
      <c r="I2311" s="69"/>
      <c r="J2311" s="69"/>
      <c r="K2311" s="69"/>
      <c r="L2311" s="70"/>
      <c r="M2311" s="69"/>
      <c r="N2311" s="69"/>
      <c r="Q2311" s="73"/>
      <c r="R2311" s="73"/>
      <c r="S2311" s="73"/>
      <c r="T2311" s="73"/>
      <c r="U2311" s="73"/>
      <c r="V2311" s="73"/>
      <c r="W2311" s="73"/>
      <c r="X2311" s="73"/>
    </row>
    <row r="2312" spans="1:24" s="68" customFormat="1" x14ac:dyDescent="0.25">
      <c r="A2312" s="71"/>
      <c r="B2312" s="66"/>
      <c r="C2312" s="67"/>
      <c r="D2312" s="66"/>
      <c r="E2312" s="66"/>
      <c r="F2312" s="66"/>
      <c r="I2312" s="69"/>
      <c r="J2312" s="69"/>
      <c r="K2312" s="69"/>
      <c r="L2312" s="70"/>
      <c r="M2312" s="69"/>
      <c r="N2312" s="69"/>
      <c r="Q2312" s="73"/>
      <c r="R2312" s="73"/>
      <c r="S2312" s="73"/>
      <c r="T2312" s="73"/>
      <c r="U2312" s="73"/>
      <c r="V2312" s="73"/>
      <c r="W2312" s="73"/>
      <c r="X2312" s="73"/>
    </row>
    <row r="2313" spans="1:24" s="68" customFormat="1" x14ac:dyDescent="0.25">
      <c r="A2313" s="71"/>
      <c r="B2313" s="66"/>
      <c r="C2313" s="67"/>
      <c r="D2313" s="66"/>
      <c r="E2313" s="66"/>
      <c r="F2313" s="66"/>
      <c r="I2313" s="69"/>
      <c r="J2313" s="69"/>
      <c r="K2313" s="69"/>
      <c r="L2313" s="70"/>
      <c r="M2313" s="69"/>
      <c r="N2313" s="69"/>
      <c r="Q2313" s="73"/>
      <c r="R2313" s="73"/>
      <c r="S2313" s="73"/>
      <c r="T2313" s="73"/>
      <c r="U2313" s="73"/>
      <c r="V2313" s="73"/>
      <c r="W2313" s="73"/>
      <c r="X2313" s="73"/>
    </row>
    <row r="2314" spans="1:24" s="68" customFormat="1" x14ac:dyDescent="0.25">
      <c r="A2314" s="71"/>
      <c r="B2314" s="66"/>
      <c r="C2314" s="67"/>
      <c r="D2314" s="66"/>
      <c r="E2314" s="66"/>
      <c r="F2314" s="66"/>
      <c r="I2314" s="69"/>
      <c r="J2314" s="69"/>
      <c r="K2314" s="69"/>
      <c r="L2314" s="70"/>
      <c r="M2314" s="69"/>
      <c r="N2314" s="69"/>
      <c r="Q2314" s="73"/>
      <c r="R2314" s="73"/>
      <c r="S2314" s="73"/>
      <c r="T2314" s="73"/>
      <c r="U2314" s="73"/>
      <c r="V2314" s="73"/>
      <c r="W2314" s="73"/>
      <c r="X2314" s="73"/>
    </row>
    <row r="2315" spans="1:24" s="68" customFormat="1" x14ac:dyDescent="0.25">
      <c r="A2315" s="71"/>
      <c r="B2315" s="66"/>
      <c r="C2315" s="67"/>
      <c r="D2315" s="66"/>
      <c r="E2315" s="66"/>
      <c r="F2315" s="66"/>
      <c r="I2315" s="69"/>
      <c r="J2315" s="69"/>
      <c r="K2315" s="69"/>
      <c r="L2315" s="70"/>
      <c r="M2315" s="69"/>
      <c r="N2315" s="69"/>
      <c r="Q2315" s="73"/>
      <c r="R2315" s="73"/>
      <c r="S2315" s="73"/>
      <c r="T2315" s="73"/>
      <c r="U2315" s="73"/>
      <c r="V2315" s="73"/>
      <c r="W2315" s="73"/>
      <c r="X2315" s="73"/>
    </row>
    <row r="2316" spans="1:24" s="68" customFormat="1" x14ac:dyDescent="0.25">
      <c r="A2316" s="71"/>
      <c r="B2316" s="66"/>
      <c r="C2316" s="67"/>
      <c r="D2316" s="66"/>
      <c r="E2316" s="66"/>
      <c r="F2316" s="66"/>
      <c r="I2316" s="69"/>
      <c r="J2316" s="69"/>
      <c r="K2316" s="69"/>
      <c r="L2316" s="70"/>
      <c r="M2316" s="69"/>
      <c r="N2316" s="69"/>
      <c r="Q2316" s="73"/>
      <c r="R2316" s="73"/>
      <c r="S2316" s="73"/>
      <c r="T2316" s="73"/>
      <c r="U2316" s="73"/>
      <c r="V2316" s="73"/>
      <c r="W2316" s="73"/>
      <c r="X2316" s="73"/>
    </row>
    <row r="2317" spans="1:24" s="68" customFormat="1" x14ac:dyDescent="0.25">
      <c r="A2317" s="71"/>
      <c r="B2317" s="66"/>
      <c r="C2317" s="67"/>
      <c r="D2317" s="66"/>
      <c r="E2317" s="66"/>
      <c r="F2317" s="66"/>
      <c r="I2317" s="69"/>
      <c r="J2317" s="69"/>
      <c r="K2317" s="69"/>
      <c r="L2317" s="70"/>
      <c r="M2317" s="69"/>
      <c r="N2317" s="69"/>
      <c r="Q2317" s="73"/>
      <c r="R2317" s="73"/>
      <c r="S2317" s="73"/>
      <c r="T2317" s="73"/>
      <c r="U2317" s="73"/>
      <c r="V2317" s="73"/>
      <c r="W2317" s="73"/>
      <c r="X2317" s="73"/>
    </row>
    <row r="2318" spans="1:24" s="68" customFormat="1" x14ac:dyDescent="0.25">
      <c r="A2318" s="71"/>
      <c r="B2318" s="66"/>
      <c r="C2318" s="67"/>
      <c r="D2318" s="66"/>
      <c r="E2318" s="66"/>
      <c r="F2318" s="66"/>
      <c r="I2318" s="69"/>
      <c r="J2318" s="69"/>
      <c r="K2318" s="69"/>
      <c r="L2318" s="70"/>
      <c r="M2318" s="69"/>
      <c r="N2318" s="69"/>
      <c r="Q2318" s="73"/>
      <c r="R2318" s="73"/>
      <c r="S2318" s="73"/>
      <c r="T2318" s="73"/>
      <c r="U2318" s="73"/>
      <c r="V2318" s="73"/>
      <c r="W2318" s="73"/>
      <c r="X2318" s="73"/>
    </row>
    <row r="2319" spans="1:24" s="68" customFormat="1" x14ac:dyDescent="0.25">
      <c r="A2319" s="71"/>
      <c r="B2319" s="66"/>
      <c r="C2319" s="67"/>
      <c r="D2319" s="66"/>
      <c r="E2319" s="66"/>
      <c r="F2319" s="66"/>
      <c r="I2319" s="69"/>
      <c r="J2319" s="69"/>
      <c r="K2319" s="69"/>
      <c r="L2319" s="70"/>
      <c r="M2319" s="69"/>
      <c r="N2319" s="69"/>
      <c r="Q2319" s="73"/>
      <c r="R2319" s="73"/>
      <c r="S2319" s="73"/>
      <c r="T2319" s="73"/>
      <c r="U2319" s="73"/>
      <c r="V2319" s="73"/>
      <c r="W2319" s="73"/>
      <c r="X2319" s="73"/>
    </row>
    <row r="2320" spans="1:24" s="68" customFormat="1" x14ac:dyDescent="0.25">
      <c r="A2320" s="71"/>
      <c r="B2320" s="66"/>
      <c r="C2320" s="67"/>
      <c r="D2320" s="66"/>
      <c r="E2320" s="66"/>
      <c r="F2320" s="66"/>
      <c r="I2320" s="69"/>
      <c r="J2320" s="69"/>
      <c r="K2320" s="69"/>
      <c r="L2320" s="70"/>
      <c r="M2320" s="69"/>
      <c r="N2320" s="69"/>
      <c r="Q2320" s="73"/>
      <c r="R2320" s="73"/>
      <c r="S2320" s="73"/>
      <c r="T2320" s="73"/>
      <c r="U2320" s="73"/>
      <c r="V2320" s="73"/>
      <c r="W2320" s="73"/>
      <c r="X2320" s="73"/>
    </row>
    <row r="2321" spans="1:24" s="68" customFormat="1" x14ac:dyDescent="0.25">
      <c r="A2321" s="71"/>
      <c r="B2321" s="66"/>
      <c r="C2321" s="67"/>
      <c r="D2321" s="66"/>
      <c r="E2321" s="66"/>
      <c r="F2321" s="66"/>
      <c r="I2321" s="69"/>
      <c r="J2321" s="69"/>
      <c r="K2321" s="69"/>
      <c r="L2321" s="70"/>
      <c r="M2321" s="69"/>
      <c r="N2321" s="69"/>
      <c r="Q2321" s="73"/>
      <c r="R2321" s="73"/>
      <c r="S2321" s="73"/>
      <c r="T2321" s="73"/>
      <c r="U2321" s="73"/>
      <c r="V2321" s="73"/>
      <c r="W2321" s="73"/>
      <c r="X2321" s="73"/>
    </row>
    <row r="2322" spans="1:24" s="68" customFormat="1" x14ac:dyDescent="0.25">
      <c r="A2322" s="71"/>
      <c r="B2322" s="66"/>
      <c r="C2322" s="67"/>
      <c r="D2322" s="66"/>
      <c r="E2322" s="66"/>
      <c r="F2322" s="66"/>
      <c r="I2322" s="69"/>
      <c r="J2322" s="69"/>
      <c r="K2322" s="69"/>
      <c r="L2322" s="70"/>
      <c r="M2322" s="69"/>
      <c r="N2322" s="69"/>
      <c r="Q2322" s="73"/>
      <c r="R2322" s="73"/>
      <c r="S2322" s="73"/>
      <c r="T2322" s="73"/>
      <c r="U2322" s="73"/>
      <c r="V2322" s="73"/>
      <c r="W2322" s="73"/>
      <c r="X2322" s="73"/>
    </row>
    <row r="2323" spans="1:24" s="68" customFormat="1" x14ac:dyDescent="0.25">
      <c r="A2323" s="71"/>
      <c r="B2323" s="66"/>
      <c r="C2323" s="67"/>
      <c r="D2323" s="66"/>
      <c r="E2323" s="66"/>
      <c r="F2323" s="66"/>
      <c r="I2323" s="69"/>
      <c r="J2323" s="69"/>
      <c r="K2323" s="69"/>
      <c r="L2323" s="70"/>
      <c r="M2323" s="69"/>
      <c r="N2323" s="69"/>
      <c r="Q2323" s="73"/>
      <c r="R2323" s="73"/>
      <c r="S2323" s="73"/>
      <c r="T2323" s="73"/>
      <c r="U2323" s="73"/>
      <c r="V2323" s="73"/>
      <c r="W2323" s="73"/>
      <c r="X2323" s="73"/>
    </row>
    <row r="2324" spans="1:24" s="68" customFormat="1" x14ac:dyDescent="0.25">
      <c r="A2324" s="71"/>
      <c r="B2324" s="66"/>
      <c r="C2324" s="67"/>
      <c r="D2324" s="66"/>
      <c r="E2324" s="66"/>
      <c r="F2324" s="66"/>
      <c r="I2324" s="69"/>
      <c r="J2324" s="69"/>
      <c r="K2324" s="69"/>
      <c r="L2324" s="70"/>
      <c r="M2324" s="69"/>
      <c r="N2324" s="69"/>
      <c r="Q2324" s="73"/>
      <c r="R2324" s="73"/>
      <c r="S2324" s="73"/>
      <c r="T2324" s="73"/>
      <c r="U2324" s="73"/>
      <c r="V2324" s="73"/>
      <c r="W2324" s="73"/>
      <c r="X2324" s="73"/>
    </row>
    <row r="2325" spans="1:24" s="68" customFormat="1" x14ac:dyDescent="0.25">
      <c r="A2325" s="71"/>
      <c r="B2325" s="66"/>
      <c r="C2325" s="67"/>
      <c r="D2325" s="66"/>
      <c r="E2325" s="66"/>
      <c r="F2325" s="66"/>
      <c r="I2325" s="69"/>
      <c r="J2325" s="69"/>
      <c r="K2325" s="69"/>
      <c r="L2325" s="70"/>
      <c r="M2325" s="69"/>
      <c r="N2325" s="69"/>
      <c r="Q2325" s="73"/>
      <c r="R2325" s="73"/>
      <c r="S2325" s="73"/>
      <c r="T2325" s="73"/>
      <c r="U2325" s="73"/>
      <c r="V2325" s="73"/>
      <c r="W2325" s="73"/>
      <c r="X2325" s="73"/>
    </row>
    <row r="2326" spans="1:24" s="68" customFormat="1" x14ac:dyDescent="0.25">
      <c r="A2326" s="71"/>
      <c r="B2326" s="66"/>
      <c r="C2326" s="67"/>
      <c r="D2326" s="66"/>
      <c r="E2326" s="66"/>
      <c r="F2326" s="66"/>
      <c r="I2326" s="69"/>
      <c r="J2326" s="69"/>
      <c r="K2326" s="69"/>
      <c r="L2326" s="70"/>
      <c r="M2326" s="69"/>
      <c r="N2326" s="69"/>
      <c r="Q2326" s="73"/>
      <c r="R2326" s="73"/>
      <c r="S2326" s="73"/>
      <c r="T2326" s="73"/>
      <c r="U2326" s="73"/>
      <c r="V2326" s="73"/>
      <c r="W2326" s="73"/>
      <c r="X2326" s="73"/>
    </row>
    <row r="2327" spans="1:24" s="68" customFormat="1" x14ac:dyDescent="0.25">
      <c r="A2327" s="71"/>
      <c r="B2327" s="66"/>
      <c r="C2327" s="67"/>
      <c r="D2327" s="66"/>
      <c r="E2327" s="66"/>
      <c r="F2327" s="66"/>
      <c r="I2327" s="69"/>
      <c r="J2327" s="69"/>
      <c r="K2327" s="69"/>
      <c r="L2327" s="70"/>
      <c r="M2327" s="69"/>
      <c r="N2327" s="69"/>
      <c r="Q2327" s="73"/>
      <c r="R2327" s="73"/>
      <c r="S2327" s="73"/>
      <c r="T2327" s="73"/>
      <c r="U2327" s="73"/>
      <c r="V2327" s="73"/>
      <c r="W2327" s="73"/>
      <c r="X2327" s="73"/>
    </row>
    <row r="2328" spans="1:24" s="68" customFormat="1" x14ac:dyDescent="0.25">
      <c r="A2328" s="71"/>
      <c r="B2328" s="66"/>
      <c r="C2328" s="67"/>
      <c r="D2328" s="66"/>
      <c r="E2328" s="66"/>
      <c r="F2328" s="66"/>
      <c r="I2328" s="69"/>
      <c r="J2328" s="69"/>
      <c r="K2328" s="69"/>
      <c r="L2328" s="70"/>
      <c r="M2328" s="69"/>
      <c r="N2328" s="69"/>
      <c r="Q2328" s="73"/>
      <c r="R2328" s="73"/>
      <c r="S2328" s="73"/>
      <c r="T2328" s="73"/>
      <c r="U2328" s="73"/>
      <c r="V2328" s="73"/>
      <c r="W2328" s="73"/>
      <c r="X2328" s="73"/>
    </row>
    <row r="2329" spans="1:24" s="68" customFormat="1" x14ac:dyDescent="0.25">
      <c r="A2329" s="71"/>
      <c r="B2329" s="66"/>
      <c r="C2329" s="67"/>
      <c r="D2329" s="66"/>
      <c r="E2329" s="66"/>
      <c r="F2329" s="66"/>
      <c r="I2329" s="69"/>
      <c r="J2329" s="69"/>
      <c r="K2329" s="69"/>
      <c r="L2329" s="70"/>
      <c r="M2329" s="69"/>
      <c r="N2329" s="69"/>
      <c r="Q2329" s="73"/>
      <c r="R2329" s="73"/>
      <c r="S2329" s="73"/>
      <c r="T2329" s="73"/>
      <c r="U2329" s="73"/>
      <c r="V2329" s="73"/>
      <c r="W2329" s="73"/>
      <c r="X2329" s="73"/>
    </row>
    <row r="2330" spans="1:24" s="68" customFormat="1" x14ac:dyDescent="0.25">
      <c r="A2330" s="71"/>
      <c r="B2330" s="66"/>
      <c r="C2330" s="67"/>
      <c r="D2330" s="66"/>
      <c r="E2330" s="66"/>
      <c r="F2330" s="66"/>
      <c r="I2330" s="69"/>
      <c r="J2330" s="69"/>
      <c r="K2330" s="69"/>
      <c r="L2330" s="70"/>
      <c r="M2330" s="69"/>
      <c r="N2330" s="69"/>
      <c r="Q2330" s="73"/>
      <c r="R2330" s="73"/>
      <c r="S2330" s="73"/>
      <c r="T2330" s="73"/>
      <c r="U2330" s="73"/>
      <c r="V2330" s="73"/>
      <c r="W2330" s="73"/>
      <c r="X2330" s="73"/>
    </row>
    <row r="2331" spans="1:24" s="68" customFormat="1" x14ac:dyDescent="0.25">
      <c r="A2331" s="71"/>
      <c r="B2331" s="66"/>
      <c r="C2331" s="67"/>
      <c r="D2331" s="66"/>
      <c r="E2331" s="66"/>
      <c r="F2331" s="66"/>
      <c r="I2331" s="69"/>
      <c r="J2331" s="69"/>
      <c r="K2331" s="69"/>
      <c r="L2331" s="70"/>
      <c r="M2331" s="69"/>
      <c r="N2331" s="69"/>
      <c r="Q2331" s="73"/>
      <c r="R2331" s="73"/>
      <c r="S2331" s="73"/>
      <c r="T2331" s="73"/>
      <c r="U2331" s="73"/>
      <c r="V2331" s="73"/>
      <c r="W2331" s="73"/>
      <c r="X2331" s="73"/>
    </row>
    <row r="2332" spans="1:24" s="68" customFormat="1" x14ac:dyDescent="0.25">
      <c r="A2332" s="71"/>
      <c r="B2332" s="66"/>
      <c r="C2332" s="67"/>
      <c r="D2332" s="66"/>
      <c r="E2332" s="66"/>
      <c r="F2332" s="66"/>
      <c r="I2332" s="69"/>
      <c r="J2332" s="69"/>
      <c r="K2332" s="69"/>
      <c r="L2332" s="70"/>
      <c r="M2332" s="69"/>
      <c r="N2332" s="69"/>
      <c r="Q2332" s="73"/>
      <c r="R2332" s="73"/>
      <c r="S2332" s="73"/>
      <c r="T2332" s="73"/>
      <c r="U2332" s="73"/>
      <c r="V2332" s="73"/>
      <c r="W2332" s="73"/>
      <c r="X2332" s="73"/>
    </row>
    <row r="2333" spans="1:24" s="68" customFormat="1" x14ac:dyDescent="0.25">
      <c r="A2333" s="71"/>
      <c r="B2333" s="66"/>
      <c r="C2333" s="67"/>
      <c r="D2333" s="66"/>
      <c r="E2333" s="66"/>
      <c r="F2333" s="66"/>
      <c r="I2333" s="69"/>
      <c r="J2333" s="69"/>
      <c r="K2333" s="69"/>
      <c r="L2333" s="70"/>
      <c r="M2333" s="69"/>
      <c r="N2333" s="69"/>
      <c r="Q2333" s="73"/>
      <c r="R2333" s="73"/>
      <c r="S2333" s="73"/>
      <c r="T2333" s="73"/>
      <c r="U2333" s="73"/>
      <c r="V2333" s="73"/>
      <c r="W2333" s="73"/>
      <c r="X2333" s="73"/>
    </row>
    <row r="2334" spans="1:24" s="68" customFormat="1" x14ac:dyDescent="0.25">
      <c r="A2334" s="71"/>
      <c r="B2334" s="66"/>
      <c r="C2334" s="67"/>
      <c r="D2334" s="66"/>
      <c r="E2334" s="66"/>
      <c r="F2334" s="66"/>
      <c r="I2334" s="69"/>
      <c r="J2334" s="69"/>
      <c r="K2334" s="69"/>
      <c r="L2334" s="70"/>
      <c r="M2334" s="69"/>
      <c r="N2334" s="69"/>
      <c r="Q2334" s="73"/>
      <c r="R2334" s="73"/>
      <c r="S2334" s="73"/>
      <c r="T2334" s="73"/>
      <c r="U2334" s="73"/>
      <c r="V2334" s="73"/>
      <c r="W2334" s="73"/>
      <c r="X2334" s="73"/>
    </row>
    <row r="2335" spans="1:24" s="68" customFormat="1" x14ac:dyDescent="0.25">
      <c r="A2335" s="71"/>
      <c r="B2335" s="66"/>
      <c r="C2335" s="67"/>
      <c r="D2335" s="66"/>
      <c r="E2335" s="66"/>
      <c r="F2335" s="66"/>
      <c r="I2335" s="69"/>
      <c r="J2335" s="69"/>
      <c r="K2335" s="69"/>
      <c r="L2335" s="70"/>
      <c r="M2335" s="69"/>
      <c r="N2335" s="69"/>
      <c r="Q2335" s="73"/>
      <c r="R2335" s="73"/>
      <c r="S2335" s="73"/>
      <c r="T2335" s="73"/>
      <c r="U2335" s="73"/>
      <c r="V2335" s="73"/>
      <c r="W2335" s="73"/>
      <c r="X2335" s="73"/>
    </row>
    <row r="2336" spans="1:24" s="68" customFormat="1" x14ac:dyDescent="0.25">
      <c r="A2336" s="71"/>
      <c r="B2336" s="66"/>
      <c r="C2336" s="67"/>
      <c r="D2336" s="66"/>
      <c r="E2336" s="66"/>
      <c r="F2336" s="66"/>
      <c r="I2336" s="69"/>
      <c r="J2336" s="69"/>
      <c r="K2336" s="69"/>
      <c r="L2336" s="70"/>
      <c r="M2336" s="69"/>
      <c r="N2336" s="69"/>
      <c r="Q2336" s="73"/>
      <c r="R2336" s="73"/>
      <c r="S2336" s="73"/>
      <c r="T2336" s="73"/>
      <c r="U2336" s="73"/>
      <c r="V2336" s="73"/>
      <c r="W2336" s="73"/>
      <c r="X2336" s="73"/>
    </row>
    <row r="2337" spans="1:24" s="68" customFormat="1" x14ac:dyDescent="0.25">
      <c r="A2337" s="71"/>
      <c r="B2337" s="66"/>
      <c r="C2337" s="67"/>
      <c r="D2337" s="66"/>
      <c r="E2337" s="66"/>
      <c r="F2337" s="66"/>
      <c r="I2337" s="69"/>
      <c r="J2337" s="69"/>
      <c r="K2337" s="69"/>
      <c r="L2337" s="70"/>
      <c r="M2337" s="69"/>
      <c r="N2337" s="69"/>
      <c r="Q2337" s="73"/>
      <c r="R2337" s="73"/>
      <c r="S2337" s="73"/>
      <c r="T2337" s="73"/>
      <c r="U2337" s="73"/>
      <c r="V2337" s="73"/>
      <c r="W2337" s="73"/>
      <c r="X2337" s="73"/>
    </row>
    <row r="2338" spans="1:24" s="68" customFormat="1" x14ac:dyDescent="0.25">
      <c r="A2338" s="71"/>
      <c r="B2338" s="66"/>
      <c r="C2338" s="67"/>
      <c r="D2338" s="66"/>
      <c r="E2338" s="66"/>
      <c r="F2338" s="66"/>
      <c r="I2338" s="69"/>
      <c r="J2338" s="69"/>
      <c r="K2338" s="69"/>
      <c r="L2338" s="70"/>
      <c r="M2338" s="69"/>
      <c r="N2338" s="69"/>
      <c r="Q2338" s="73"/>
      <c r="R2338" s="73"/>
      <c r="S2338" s="73"/>
      <c r="T2338" s="73"/>
      <c r="U2338" s="73"/>
      <c r="V2338" s="73"/>
      <c r="W2338" s="73"/>
      <c r="X2338" s="73"/>
    </row>
    <row r="2339" spans="1:24" s="68" customFormat="1" x14ac:dyDescent="0.25">
      <c r="A2339" s="71"/>
      <c r="B2339" s="66"/>
      <c r="C2339" s="67"/>
      <c r="D2339" s="66"/>
      <c r="E2339" s="66"/>
      <c r="F2339" s="66"/>
      <c r="I2339" s="69"/>
      <c r="J2339" s="69"/>
      <c r="K2339" s="69"/>
      <c r="L2339" s="70"/>
      <c r="M2339" s="69"/>
      <c r="N2339" s="69"/>
      <c r="Q2339" s="73"/>
      <c r="R2339" s="73"/>
      <c r="S2339" s="73"/>
      <c r="T2339" s="73"/>
      <c r="U2339" s="73"/>
      <c r="V2339" s="73"/>
      <c r="W2339" s="73"/>
      <c r="X2339" s="73"/>
    </row>
    <row r="2340" spans="1:24" s="68" customFormat="1" x14ac:dyDescent="0.25">
      <c r="A2340" s="71"/>
      <c r="B2340" s="66"/>
      <c r="C2340" s="67"/>
      <c r="D2340" s="66"/>
      <c r="E2340" s="66"/>
      <c r="F2340" s="66"/>
      <c r="I2340" s="69"/>
      <c r="J2340" s="69"/>
      <c r="K2340" s="69"/>
      <c r="L2340" s="70"/>
      <c r="M2340" s="69"/>
      <c r="N2340" s="69"/>
      <c r="Q2340" s="73"/>
      <c r="R2340" s="73"/>
      <c r="S2340" s="73"/>
      <c r="T2340" s="73"/>
      <c r="U2340" s="73"/>
      <c r="V2340" s="73"/>
      <c r="W2340" s="73"/>
      <c r="X2340" s="73"/>
    </row>
    <row r="2341" spans="1:24" s="68" customFormat="1" x14ac:dyDescent="0.25">
      <c r="A2341" s="71"/>
      <c r="B2341" s="66"/>
      <c r="C2341" s="67"/>
      <c r="D2341" s="66"/>
      <c r="E2341" s="66"/>
      <c r="F2341" s="66"/>
      <c r="I2341" s="69"/>
      <c r="J2341" s="69"/>
      <c r="K2341" s="69"/>
      <c r="L2341" s="70"/>
      <c r="M2341" s="69"/>
      <c r="N2341" s="69"/>
      <c r="Q2341" s="73"/>
      <c r="R2341" s="73"/>
      <c r="S2341" s="73"/>
      <c r="T2341" s="73"/>
      <c r="U2341" s="73"/>
      <c r="V2341" s="73"/>
      <c r="W2341" s="73"/>
      <c r="X2341" s="73"/>
    </row>
    <row r="2342" spans="1:24" s="68" customFormat="1" x14ac:dyDescent="0.25">
      <c r="A2342" s="71"/>
      <c r="B2342" s="66"/>
      <c r="C2342" s="67"/>
      <c r="D2342" s="66"/>
      <c r="E2342" s="66"/>
      <c r="F2342" s="66"/>
      <c r="I2342" s="69"/>
      <c r="J2342" s="69"/>
      <c r="K2342" s="69"/>
      <c r="L2342" s="70"/>
      <c r="M2342" s="69"/>
      <c r="N2342" s="69"/>
      <c r="Q2342" s="73"/>
      <c r="R2342" s="73"/>
      <c r="S2342" s="73"/>
      <c r="T2342" s="73"/>
      <c r="U2342" s="73"/>
      <c r="V2342" s="73"/>
      <c r="W2342" s="73"/>
      <c r="X2342" s="73"/>
    </row>
    <row r="2343" spans="1:24" s="68" customFormat="1" x14ac:dyDescent="0.25">
      <c r="A2343" s="71"/>
      <c r="B2343" s="66"/>
      <c r="C2343" s="67"/>
      <c r="D2343" s="66"/>
      <c r="E2343" s="66"/>
      <c r="F2343" s="66"/>
      <c r="I2343" s="69"/>
      <c r="J2343" s="69"/>
      <c r="K2343" s="69"/>
      <c r="L2343" s="70"/>
      <c r="M2343" s="69"/>
      <c r="N2343" s="69"/>
      <c r="Q2343" s="73"/>
      <c r="R2343" s="73"/>
      <c r="S2343" s="73"/>
      <c r="T2343" s="73"/>
      <c r="U2343" s="73"/>
      <c r="V2343" s="73"/>
      <c r="W2343" s="73"/>
      <c r="X2343" s="73"/>
    </row>
    <row r="2344" spans="1:24" s="68" customFormat="1" x14ac:dyDescent="0.25">
      <c r="A2344" s="71"/>
      <c r="B2344" s="66"/>
      <c r="C2344" s="67"/>
      <c r="D2344" s="66"/>
      <c r="E2344" s="66"/>
      <c r="F2344" s="66"/>
      <c r="I2344" s="69"/>
      <c r="J2344" s="69"/>
      <c r="K2344" s="69"/>
      <c r="L2344" s="70"/>
      <c r="M2344" s="69"/>
      <c r="N2344" s="69"/>
      <c r="Q2344" s="73"/>
      <c r="R2344" s="73"/>
      <c r="S2344" s="73"/>
      <c r="T2344" s="73"/>
      <c r="U2344" s="73"/>
      <c r="V2344" s="73"/>
      <c r="W2344" s="73"/>
      <c r="X2344" s="73"/>
    </row>
    <row r="2345" spans="1:24" s="68" customFormat="1" x14ac:dyDescent="0.25">
      <c r="A2345" s="71"/>
      <c r="B2345" s="66"/>
      <c r="C2345" s="67"/>
      <c r="D2345" s="66"/>
      <c r="E2345" s="66"/>
      <c r="F2345" s="66"/>
      <c r="I2345" s="69"/>
      <c r="J2345" s="69"/>
      <c r="K2345" s="69"/>
      <c r="L2345" s="70"/>
      <c r="M2345" s="69"/>
      <c r="N2345" s="69"/>
      <c r="Q2345" s="73"/>
      <c r="R2345" s="73"/>
      <c r="S2345" s="73"/>
      <c r="T2345" s="73"/>
      <c r="U2345" s="73"/>
      <c r="V2345" s="73"/>
      <c r="W2345" s="73"/>
      <c r="X2345" s="73"/>
    </row>
    <row r="2346" spans="1:24" s="68" customFormat="1" x14ac:dyDescent="0.25">
      <c r="A2346" s="71"/>
      <c r="B2346" s="66"/>
      <c r="C2346" s="67"/>
      <c r="D2346" s="66"/>
      <c r="E2346" s="66"/>
      <c r="F2346" s="66"/>
      <c r="I2346" s="69"/>
      <c r="J2346" s="69"/>
      <c r="K2346" s="69"/>
      <c r="L2346" s="70"/>
      <c r="M2346" s="69"/>
      <c r="N2346" s="69"/>
      <c r="Q2346" s="73"/>
      <c r="R2346" s="73"/>
      <c r="S2346" s="73"/>
      <c r="T2346" s="73"/>
      <c r="U2346" s="73"/>
      <c r="V2346" s="73"/>
      <c r="W2346" s="73"/>
      <c r="X2346" s="73"/>
    </row>
    <row r="2347" spans="1:24" s="68" customFormat="1" x14ac:dyDescent="0.25">
      <c r="A2347" s="71"/>
      <c r="B2347" s="66"/>
      <c r="C2347" s="67"/>
      <c r="D2347" s="66"/>
      <c r="E2347" s="66"/>
      <c r="F2347" s="66"/>
      <c r="I2347" s="69"/>
      <c r="J2347" s="69"/>
      <c r="K2347" s="69"/>
      <c r="L2347" s="70"/>
      <c r="M2347" s="69"/>
      <c r="N2347" s="69"/>
      <c r="Q2347" s="73"/>
      <c r="R2347" s="73"/>
      <c r="S2347" s="73"/>
      <c r="T2347" s="73"/>
      <c r="U2347" s="73"/>
      <c r="V2347" s="73"/>
      <c r="W2347" s="73"/>
      <c r="X2347" s="73"/>
    </row>
    <row r="2348" spans="1:24" s="68" customFormat="1" x14ac:dyDescent="0.25">
      <c r="A2348" s="71"/>
      <c r="B2348" s="66"/>
      <c r="C2348" s="67"/>
      <c r="D2348" s="66"/>
      <c r="E2348" s="66"/>
      <c r="F2348" s="66"/>
      <c r="I2348" s="69"/>
      <c r="J2348" s="69"/>
      <c r="K2348" s="69"/>
      <c r="L2348" s="70"/>
      <c r="M2348" s="69"/>
      <c r="N2348" s="69"/>
      <c r="Q2348" s="73"/>
      <c r="R2348" s="73"/>
      <c r="S2348" s="73"/>
      <c r="T2348" s="73"/>
      <c r="U2348" s="73"/>
      <c r="V2348" s="73"/>
      <c r="W2348" s="73"/>
      <c r="X2348" s="73"/>
    </row>
    <row r="2349" spans="1:24" s="68" customFormat="1" x14ac:dyDescent="0.25">
      <c r="A2349" s="71"/>
      <c r="B2349" s="66"/>
      <c r="C2349" s="67"/>
      <c r="D2349" s="66"/>
      <c r="E2349" s="66"/>
      <c r="F2349" s="66"/>
      <c r="I2349" s="69"/>
      <c r="J2349" s="69"/>
      <c r="K2349" s="69"/>
      <c r="L2349" s="70"/>
      <c r="M2349" s="69"/>
      <c r="N2349" s="69"/>
      <c r="Q2349" s="73"/>
      <c r="R2349" s="73"/>
      <c r="S2349" s="73"/>
      <c r="T2349" s="73"/>
      <c r="U2349" s="73"/>
      <c r="V2349" s="73"/>
      <c r="W2349" s="73"/>
      <c r="X2349" s="73"/>
    </row>
    <row r="2350" spans="1:24" s="68" customFormat="1" x14ac:dyDescent="0.25">
      <c r="A2350" s="71"/>
      <c r="B2350" s="66"/>
      <c r="C2350" s="67"/>
      <c r="D2350" s="66"/>
      <c r="E2350" s="66"/>
      <c r="F2350" s="66"/>
      <c r="I2350" s="69"/>
      <c r="J2350" s="69"/>
      <c r="K2350" s="69"/>
      <c r="L2350" s="70"/>
      <c r="M2350" s="69"/>
      <c r="N2350" s="69"/>
      <c r="Q2350" s="73"/>
      <c r="R2350" s="73"/>
      <c r="S2350" s="73"/>
      <c r="T2350" s="73"/>
      <c r="U2350" s="73"/>
      <c r="V2350" s="73"/>
      <c r="W2350" s="73"/>
      <c r="X2350" s="73"/>
    </row>
    <row r="2351" spans="1:24" s="68" customFormat="1" x14ac:dyDescent="0.25">
      <c r="A2351" s="71"/>
      <c r="B2351" s="66"/>
      <c r="C2351" s="67"/>
      <c r="D2351" s="66"/>
      <c r="E2351" s="66"/>
      <c r="F2351" s="66"/>
      <c r="I2351" s="69"/>
      <c r="J2351" s="69"/>
      <c r="K2351" s="69"/>
      <c r="L2351" s="70"/>
      <c r="M2351" s="69"/>
      <c r="N2351" s="69"/>
      <c r="Q2351" s="73"/>
      <c r="R2351" s="73"/>
      <c r="S2351" s="73"/>
      <c r="T2351" s="73"/>
      <c r="U2351" s="73"/>
      <c r="V2351" s="73"/>
      <c r="W2351" s="73"/>
      <c r="X2351" s="73"/>
    </row>
    <row r="2352" spans="1:24" s="68" customFormat="1" x14ac:dyDescent="0.25">
      <c r="A2352" s="71"/>
      <c r="B2352" s="66"/>
      <c r="C2352" s="67"/>
      <c r="D2352" s="66"/>
      <c r="E2352" s="66"/>
      <c r="F2352" s="66"/>
      <c r="I2352" s="69"/>
      <c r="J2352" s="69"/>
      <c r="K2352" s="69"/>
      <c r="L2352" s="70"/>
      <c r="M2352" s="69"/>
      <c r="N2352" s="69"/>
      <c r="Q2352" s="73"/>
      <c r="R2352" s="73"/>
      <c r="S2352" s="73"/>
      <c r="T2352" s="73"/>
      <c r="U2352" s="73"/>
      <c r="V2352" s="73"/>
      <c r="W2352" s="73"/>
      <c r="X2352" s="73"/>
    </row>
    <row r="2353" spans="1:24" s="68" customFormat="1" x14ac:dyDescent="0.25">
      <c r="A2353" s="71"/>
      <c r="B2353" s="66"/>
      <c r="C2353" s="67"/>
      <c r="D2353" s="66"/>
      <c r="E2353" s="66"/>
      <c r="F2353" s="66"/>
      <c r="I2353" s="69"/>
      <c r="J2353" s="69"/>
      <c r="K2353" s="69"/>
      <c r="L2353" s="70"/>
      <c r="M2353" s="69"/>
      <c r="N2353" s="69"/>
      <c r="Q2353" s="73"/>
      <c r="R2353" s="73"/>
      <c r="S2353" s="73"/>
      <c r="T2353" s="73"/>
      <c r="U2353" s="73"/>
      <c r="V2353" s="73"/>
      <c r="W2353" s="73"/>
      <c r="X2353" s="73"/>
    </row>
    <row r="2354" spans="1:24" s="68" customFormat="1" x14ac:dyDescent="0.25">
      <c r="A2354" s="71"/>
      <c r="B2354" s="66"/>
      <c r="C2354" s="67"/>
      <c r="D2354" s="66"/>
      <c r="E2354" s="66"/>
      <c r="F2354" s="66"/>
      <c r="I2354" s="69"/>
      <c r="J2354" s="69"/>
      <c r="K2354" s="69"/>
      <c r="L2354" s="70"/>
      <c r="M2354" s="69"/>
      <c r="N2354" s="69"/>
      <c r="Q2354" s="73"/>
      <c r="R2354" s="73"/>
      <c r="S2354" s="73"/>
      <c r="T2354" s="73"/>
      <c r="U2354" s="73"/>
      <c r="V2354" s="73"/>
      <c r="W2354" s="73"/>
      <c r="X2354" s="73"/>
    </row>
    <row r="2355" spans="1:24" s="68" customFormat="1" x14ac:dyDescent="0.25">
      <c r="A2355" s="71"/>
      <c r="B2355" s="66"/>
      <c r="C2355" s="67"/>
      <c r="D2355" s="66"/>
      <c r="E2355" s="66"/>
      <c r="F2355" s="66"/>
      <c r="I2355" s="69"/>
      <c r="J2355" s="69"/>
      <c r="K2355" s="69"/>
      <c r="L2355" s="70"/>
      <c r="M2355" s="69"/>
      <c r="N2355" s="69"/>
      <c r="Q2355" s="73"/>
      <c r="R2355" s="73"/>
      <c r="S2355" s="73"/>
      <c r="T2355" s="73"/>
      <c r="U2355" s="73"/>
      <c r="V2355" s="73"/>
      <c r="W2355" s="73"/>
      <c r="X2355" s="73"/>
    </row>
    <row r="2356" spans="1:24" s="68" customFormat="1" x14ac:dyDescent="0.25">
      <c r="A2356" s="71"/>
      <c r="B2356" s="66"/>
      <c r="C2356" s="67"/>
      <c r="D2356" s="66"/>
      <c r="E2356" s="66"/>
      <c r="F2356" s="66"/>
      <c r="I2356" s="69"/>
      <c r="J2356" s="69"/>
      <c r="K2356" s="69"/>
      <c r="L2356" s="70"/>
      <c r="M2356" s="69"/>
      <c r="N2356" s="69"/>
      <c r="Q2356" s="73"/>
      <c r="R2356" s="73"/>
      <c r="S2356" s="73"/>
      <c r="T2356" s="73"/>
      <c r="U2356" s="73"/>
      <c r="V2356" s="73"/>
      <c r="W2356" s="73"/>
      <c r="X2356" s="73"/>
    </row>
    <row r="2357" spans="1:24" s="68" customFormat="1" x14ac:dyDescent="0.25">
      <c r="A2357" s="71"/>
      <c r="B2357" s="66"/>
      <c r="C2357" s="67"/>
      <c r="D2357" s="66"/>
      <c r="E2357" s="66"/>
      <c r="F2357" s="66"/>
      <c r="I2357" s="69"/>
      <c r="J2357" s="69"/>
      <c r="K2357" s="69"/>
      <c r="L2357" s="70"/>
      <c r="M2357" s="69"/>
      <c r="N2357" s="69"/>
      <c r="Q2357" s="73"/>
      <c r="R2357" s="73"/>
      <c r="S2357" s="73"/>
      <c r="T2357" s="73"/>
      <c r="U2357" s="73"/>
      <c r="V2357" s="73"/>
      <c r="W2357" s="73"/>
      <c r="X2357" s="73"/>
    </row>
    <row r="2358" spans="1:24" s="68" customFormat="1" x14ac:dyDescent="0.25">
      <c r="A2358" s="71"/>
      <c r="B2358" s="66"/>
      <c r="C2358" s="67"/>
      <c r="D2358" s="66"/>
      <c r="E2358" s="66"/>
      <c r="F2358" s="66"/>
      <c r="I2358" s="69"/>
      <c r="J2358" s="69"/>
      <c r="K2358" s="69"/>
      <c r="L2358" s="70"/>
      <c r="M2358" s="69"/>
      <c r="N2358" s="69"/>
      <c r="Q2358" s="73"/>
      <c r="R2358" s="73"/>
      <c r="S2358" s="73"/>
      <c r="T2358" s="73"/>
      <c r="U2358" s="73"/>
      <c r="V2358" s="73"/>
      <c r="W2358" s="73"/>
      <c r="X2358" s="73"/>
    </row>
    <row r="2359" spans="1:24" s="68" customFormat="1" x14ac:dyDescent="0.25">
      <c r="A2359" s="71"/>
      <c r="B2359" s="66"/>
      <c r="C2359" s="67"/>
      <c r="D2359" s="66"/>
      <c r="E2359" s="66"/>
      <c r="F2359" s="66"/>
      <c r="I2359" s="69"/>
      <c r="J2359" s="69"/>
      <c r="K2359" s="69"/>
      <c r="L2359" s="70"/>
      <c r="M2359" s="69"/>
      <c r="N2359" s="69"/>
      <c r="Q2359" s="73"/>
      <c r="R2359" s="73"/>
      <c r="S2359" s="73"/>
      <c r="T2359" s="73"/>
      <c r="U2359" s="73"/>
      <c r="V2359" s="73"/>
      <c r="W2359" s="73"/>
      <c r="X2359" s="73"/>
    </row>
    <row r="2360" spans="1:24" s="68" customFormat="1" x14ac:dyDescent="0.25">
      <c r="A2360" s="71"/>
      <c r="B2360" s="66"/>
      <c r="C2360" s="67"/>
      <c r="D2360" s="66"/>
      <c r="E2360" s="66"/>
      <c r="F2360" s="66"/>
      <c r="I2360" s="69"/>
      <c r="J2360" s="69"/>
      <c r="K2360" s="69"/>
      <c r="L2360" s="70"/>
      <c r="M2360" s="69"/>
      <c r="N2360" s="69"/>
      <c r="Q2360" s="73"/>
      <c r="R2360" s="73"/>
      <c r="S2360" s="73"/>
      <c r="T2360" s="73"/>
      <c r="U2360" s="73"/>
      <c r="V2360" s="73"/>
      <c r="W2360" s="73"/>
      <c r="X2360" s="73"/>
    </row>
    <row r="2361" spans="1:24" s="68" customFormat="1" x14ac:dyDescent="0.25">
      <c r="A2361" s="71"/>
      <c r="B2361" s="66"/>
      <c r="C2361" s="67"/>
      <c r="D2361" s="66"/>
      <c r="E2361" s="66"/>
      <c r="F2361" s="66"/>
      <c r="I2361" s="69"/>
      <c r="J2361" s="69"/>
      <c r="K2361" s="69"/>
      <c r="L2361" s="70"/>
      <c r="M2361" s="69"/>
      <c r="N2361" s="69"/>
      <c r="Q2361" s="73"/>
      <c r="R2361" s="73"/>
      <c r="S2361" s="73"/>
      <c r="T2361" s="73"/>
      <c r="U2361" s="73"/>
      <c r="V2361" s="73"/>
      <c r="W2361" s="73"/>
      <c r="X2361" s="73"/>
    </row>
    <row r="2362" spans="1:24" s="68" customFormat="1" x14ac:dyDescent="0.25">
      <c r="A2362" s="71"/>
      <c r="B2362" s="66"/>
      <c r="C2362" s="67"/>
      <c r="D2362" s="66"/>
      <c r="E2362" s="66"/>
      <c r="F2362" s="66"/>
      <c r="I2362" s="69"/>
      <c r="J2362" s="69"/>
      <c r="K2362" s="69"/>
      <c r="L2362" s="70"/>
      <c r="M2362" s="69"/>
      <c r="N2362" s="69"/>
      <c r="Q2362" s="73"/>
      <c r="R2362" s="73"/>
      <c r="S2362" s="73"/>
      <c r="T2362" s="73"/>
      <c r="U2362" s="73"/>
      <c r="V2362" s="73"/>
      <c r="W2362" s="73"/>
      <c r="X2362" s="73"/>
    </row>
    <row r="2363" spans="1:24" s="68" customFormat="1" x14ac:dyDescent="0.25">
      <c r="A2363" s="71"/>
      <c r="B2363" s="66"/>
      <c r="C2363" s="67"/>
      <c r="D2363" s="66"/>
      <c r="E2363" s="66"/>
      <c r="F2363" s="66"/>
      <c r="I2363" s="69"/>
      <c r="J2363" s="69"/>
      <c r="K2363" s="69"/>
      <c r="L2363" s="70"/>
      <c r="M2363" s="69"/>
      <c r="N2363" s="69"/>
      <c r="Q2363" s="73"/>
      <c r="R2363" s="73"/>
      <c r="S2363" s="73"/>
      <c r="T2363" s="73"/>
      <c r="U2363" s="73"/>
      <c r="V2363" s="73"/>
      <c r="W2363" s="73"/>
      <c r="X2363" s="73"/>
    </row>
    <row r="2364" spans="1:24" s="68" customFormat="1" x14ac:dyDescent="0.25">
      <c r="A2364" s="71"/>
      <c r="B2364" s="66"/>
      <c r="C2364" s="67"/>
      <c r="D2364" s="66"/>
      <c r="E2364" s="66"/>
      <c r="F2364" s="66"/>
      <c r="I2364" s="69"/>
      <c r="J2364" s="69"/>
      <c r="K2364" s="69"/>
      <c r="L2364" s="70"/>
      <c r="M2364" s="69"/>
      <c r="N2364" s="69"/>
      <c r="Q2364" s="73"/>
      <c r="R2364" s="73"/>
      <c r="S2364" s="73"/>
      <c r="T2364" s="73"/>
      <c r="U2364" s="73"/>
      <c r="V2364" s="73"/>
      <c r="W2364" s="73"/>
      <c r="X2364" s="73"/>
    </row>
    <row r="2365" spans="1:24" s="68" customFormat="1" x14ac:dyDescent="0.25">
      <c r="A2365" s="71"/>
      <c r="B2365" s="66"/>
      <c r="C2365" s="67"/>
      <c r="D2365" s="66"/>
      <c r="E2365" s="66"/>
      <c r="F2365" s="66"/>
      <c r="I2365" s="69"/>
      <c r="J2365" s="69"/>
      <c r="K2365" s="69"/>
      <c r="L2365" s="70"/>
      <c r="M2365" s="69"/>
      <c r="N2365" s="69"/>
      <c r="Q2365" s="73"/>
      <c r="R2365" s="73"/>
      <c r="S2365" s="73"/>
      <c r="T2365" s="73"/>
      <c r="U2365" s="73"/>
      <c r="V2365" s="73"/>
      <c r="W2365" s="73"/>
      <c r="X2365" s="73"/>
    </row>
    <row r="2366" spans="1:24" s="68" customFormat="1" x14ac:dyDescent="0.25">
      <c r="A2366" s="71"/>
      <c r="B2366" s="66"/>
      <c r="C2366" s="67"/>
      <c r="D2366" s="66"/>
      <c r="E2366" s="66"/>
      <c r="F2366" s="66"/>
      <c r="I2366" s="69"/>
      <c r="J2366" s="69"/>
      <c r="K2366" s="69"/>
      <c r="L2366" s="70"/>
      <c r="M2366" s="69"/>
      <c r="N2366" s="69"/>
      <c r="Q2366" s="73"/>
      <c r="R2366" s="73"/>
      <c r="S2366" s="73"/>
      <c r="T2366" s="73"/>
      <c r="U2366" s="73"/>
      <c r="V2366" s="73"/>
      <c r="W2366" s="73"/>
      <c r="X2366" s="73"/>
    </row>
    <row r="2367" spans="1:24" s="68" customFormat="1" x14ac:dyDescent="0.25">
      <c r="A2367" s="71"/>
      <c r="B2367" s="66"/>
      <c r="C2367" s="67"/>
      <c r="D2367" s="66"/>
      <c r="E2367" s="66"/>
      <c r="F2367" s="66"/>
      <c r="I2367" s="69"/>
      <c r="J2367" s="69"/>
      <c r="K2367" s="69"/>
      <c r="L2367" s="70"/>
      <c r="M2367" s="69"/>
      <c r="N2367" s="69"/>
      <c r="Q2367" s="73"/>
      <c r="R2367" s="73"/>
      <c r="S2367" s="73"/>
      <c r="T2367" s="73"/>
      <c r="U2367" s="73"/>
      <c r="V2367" s="73"/>
      <c r="W2367" s="73"/>
      <c r="X2367" s="73"/>
    </row>
    <row r="2368" spans="1:24" s="68" customFormat="1" x14ac:dyDescent="0.25">
      <c r="A2368" s="71"/>
      <c r="B2368" s="66"/>
      <c r="C2368" s="67"/>
      <c r="D2368" s="66"/>
      <c r="E2368" s="66"/>
      <c r="F2368" s="66"/>
      <c r="I2368" s="69"/>
      <c r="J2368" s="69"/>
      <c r="K2368" s="69"/>
      <c r="L2368" s="70"/>
      <c r="M2368" s="69"/>
      <c r="N2368" s="69"/>
      <c r="Q2368" s="73"/>
      <c r="R2368" s="73"/>
      <c r="S2368" s="73"/>
      <c r="T2368" s="73"/>
      <c r="U2368" s="73"/>
      <c r="V2368" s="73"/>
      <c r="W2368" s="73"/>
      <c r="X2368" s="73"/>
    </row>
    <row r="2369" spans="1:24" s="68" customFormat="1" x14ac:dyDescent="0.25">
      <c r="A2369" s="71"/>
      <c r="B2369" s="66"/>
      <c r="C2369" s="67"/>
      <c r="D2369" s="66"/>
      <c r="E2369" s="66"/>
      <c r="F2369" s="66"/>
      <c r="I2369" s="69"/>
      <c r="J2369" s="69"/>
      <c r="K2369" s="69"/>
      <c r="L2369" s="70"/>
      <c r="M2369" s="69"/>
      <c r="N2369" s="69"/>
      <c r="Q2369" s="73"/>
      <c r="R2369" s="73"/>
      <c r="S2369" s="73"/>
      <c r="T2369" s="73"/>
      <c r="U2369" s="73"/>
      <c r="V2369" s="73"/>
      <c r="W2369" s="73"/>
      <c r="X2369" s="73"/>
    </row>
    <row r="2370" spans="1:24" s="68" customFormat="1" x14ac:dyDescent="0.25">
      <c r="A2370" s="71"/>
      <c r="B2370" s="66"/>
      <c r="C2370" s="67"/>
      <c r="D2370" s="66"/>
      <c r="E2370" s="66"/>
      <c r="F2370" s="66"/>
      <c r="I2370" s="69"/>
      <c r="J2370" s="69"/>
      <c r="K2370" s="69"/>
      <c r="L2370" s="70"/>
      <c r="M2370" s="69"/>
      <c r="N2370" s="69"/>
      <c r="Q2370" s="73"/>
      <c r="R2370" s="73"/>
      <c r="S2370" s="73"/>
      <c r="T2370" s="73"/>
      <c r="U2370" s="73"/>
      <c r="V2370" s="73"/>
      <c r="W2370" s="73"/>
      <c r="X2370" s="73"/>
    </row>
    <row r="2371" spans="1:24" s="68" customFormat="1" x14ac:dyDescent="0.25">
      <c r="A2371" s="71"/>
      <c r="B2371" s="66"/>
      <c r="C2371" s="67"/>
      <c r="D2371" s="66"/>
      <c r="E2371" s="66"/>
      <c r="F2371" s="66"/>
      <c r="I2371" s="69"/>
      <c r="J2371" s="69"/>
      <c r="K2371" s="69"/>
      <c r="L2371" s="70"/>
      <c r="M2371" s="69"/>
      <c r="N2371" s="69"/>
      <c r="Q2371" s="73"/>
      <c r="R2371" s="73"/>
      <c r="S2371" s="73"/>
      <c r="T2371" s="73"/>
      <c r="U2371" s="73"/>
      <c r="V2371" s="73"/>
      <c r="W2371" s="73"/>
      <c r="X2371" s="73"/>
    </row>
    <row r="2372" spans="1:24" s="68" customFormat="1" x14ac:dyDescent="0.25">
      <c r="A2372" s="71"/>
      <c r="B2372" s="66"/>
      <c r="C2372" s="67"/>
      <c r="D2372" s="66"/>
      <c r="E2372" s="66"/>
      <c r="F2372" s="66"/>
      <c r="I2372" s="69"/>
      <c r="J2372" s="69"/>
      <c r="K2372" s="69"/>
      <c r="L2372" s="70"/>
      <c r="M2372" s="69"/>
      <c r="N2372" s="69"/>
      <c r="Q2372" s="73"/>
      <c r="R2372" s="73"/>
      <c r="S2372" s="73"/>
      <c r="T2372" s="73"/>
      <c r="U2372" s="73"/>
      <c r="V2372" s="73"/>
      <c r="W2372" s="73"/>
      <c r="X2372" s="73"/>
    </row>
    <row r="2373" spans="1:24" s="68" customFormat="1" x14ac:dyDescent="0.25">
      <c r="A2373" s="71"/>
      <c r="B2373" s="66"/>
      <c r="C2373" s="67"/>
      <c r="D2373" s="66"/>
      <c r="E2373" s="66"/>
      <c r="F2373" s="66"/>
      <c r="I2373" s="69"/>
      <c r="J2373" s="69"/>
      <c r="K2373" s="69"/>
      <c r="L2373" s="70"/>
      <c r="M2373" s="69"/>
      <c r="N2373" s="69"/>
      <c r="Q2373" s="73"/>
      <c r="R2373" s="73"/>
      <c r="S2373" s="73"/>
      <c r="T2373" s="73"/>
      <c r="U2373" s="73"/>
      <c r="V2373" s="73"/>
      <c r="W2373" s="73"/>
      <c r="X2373" s="73"/>
    </row>
    <row r="2374" spans="1:24" s="68" customFormat="1" x14ac:dyDescent="0.25">
      <c r="A2374" s="71"/>
      <c r="B2374" s="66"/>
      <c r="C2374" s="67"/>
      <c r="D2374" s="66"/>
      <c r="E2374" s="66"/>
      <c r="F2374" s="66"/>
      <c r="I2374" s="69"/>
      <c r="J2374" s="69"/>
      <c r="K2374" s="69"/>
      <c r="L2374" s="70"/>
      <c r="M2374" s="69"/>
      <c r="N2374" s="69"/>
      <c r="Q2374" s="73"/>
      <c r="R2374" s="73"/>
      <c r="S2374" s="73"/>
      <c r="T2374" s="73"/>
      <c r="U2374" s="73"/>
      <c r="V2374" s="73"/>
      <c r="W2374" s="73"/>
      <c r="X2374" s="73"/>
    </row>
    <row r="2375" spans="1:24" s="68" customFormat="1" x14ac:dyDescent="0.25">
      <c r="A2375" s="71"/>
      <c r="B2375" s="66"/>
      <c r="C2375" s="67"/>
      <c r="D2375" s="66"/>
      <c r="E2375" s="66"/>
      <c r="F2375" s="66"/>
      <c r="I2375" s="69"/>
      <c r="J2375" s="69"/>
      <c r="K2375" s="69"/>
      <c r="L2375" s="70"/>
      <c r="M2375" s="69"/>
      <c r="N2375" s="69"/>
      <c r="Q2375" s="73"/>
      <c r="R2375" s="73"/>
      <c r="S2375" s="73"/>
      <c r="T2375" s="73"/>
      <c r="U2375" s="73"/>
      <c r="V2375" s="73"/>
      <c r="W2375" s="73"/>
      <c r="X2375" s="73"/>
    </row>
    <row r="2376" spans="1:24" s="68" customFormat="1" x14ac:dyDescent="0.25">
      <c r="A2376" s="71"/>
      <c r="B2376" s="66"/>
      <c r="C2376" s="67"/>
      <c r="D2376" s="66"/>
      <c r="E2376" s="66"/>
      <c r="F2376" s="66"/>
      <c r="I2376" s="69"/>
      <c r="J2376" s="69"/>
      <c r="K2376" s="69"/>
      <c r="L2376" s="70"/>
      <c r="M2376" s="69"/>
      <c r="N2376" s="69"/>
      <c r="Q2376" s="73"/>
      <c r="R2376" s="73"/>
      <c r="S2376" s="73"/>
      <c r="T2376" s="73"/>
      <c r="U2376" s="73"/>
      <c r="V2376" s="73"/>
      <c r="W2376" s="73"/>
      <c r="X2376" s="73"/>
    </row>
    <row r="2377" spans="1:24" s="68" customFormat="1" x14ac:dyDescent="0.25">
      <c r="A2377" s="71"/>
      <c r="B2377" s="66"/>
      <c r="C2377" s="67"/>
      <c r="D2377" s="66"/>
      <c r="E2377" s="66"/>
      <c r="F2377" s="66"/>
      <c r="I2377" s="69"/>
      <c r="J2377" s="69"/>
      <c r="K2377" s="69"/>
      <c r="L2377" s="70"/>
      <c r="M2377" s="69"/>
      <c r="N2377" s="69"/>
      <c r="Q2377" s="73"/>
      <c r="R2377" s="73"/>
      <c r="S2377" s="73"/>
      <c r="T2377" s="73"/>
      <c r="U2377" s="73"/>
      <c r="V2377" s="73"/>
      <c r="W2377" s="73"/>
      <c r="X2377" s="73"/>
    </row>
    <row r="2378" spans="1:24" s="68" customFormat="1" x14ac:dyDescent="0.25">
      <c r="A2378" s="71"/>
      <c r="B2378" s="66"/>
      <c r="C2378" s="67"/>
      <c r="D2378" s="66"/>
      <c r="E2378" s="66"/>
      <c r="F2378" s="66"/>
      <c r="I2378" s="69"/>
      <c r="J2378" s="69"/>
      <c r="K2378" s="69"/>
      <c r="L2378" s="70"/>
      <c r="M2378" s="69"/>
      <c r="N2378" s="69"/>
      <c r="Q2378" s="73"/>
      <c r="R2378" s="73"/>
      <c r="S2378" s="73"/>
      <c r="T2378" s="73"/>
      <c r="U2378" s="73"/>
      <c r="V2378" s="73"/>
      <c r="W2378" s="73"/>
      <c r="X2378" s="73"/>
    </row>
    <row r="2379" spans="1:24" s="68" customFormat="1" x14ac:dyDescent="0.25">
      <c r="A2379" s="71"/>
      <c r="B2379" s="66"/>
      <c r="C2379" s="67"/>
      <c r="D2379" s="66"/>
      <c r="E2379" s="66"/>
      <c r="F2379" s="66"/>
      <c r="I2379" s="69"/>
      <c r="J2379" s="69"/>
      <c r="K2379" s="69"/>
      <c r="L2379" s="70"/>
      <c r="M2379" s="69"/>
      <c r="N2379" s="69"/>
      <c r="Q2379" s="73"/>
      <c r="R2379" s="73"/>
      <c r="S2379" s="73"/>
      <c r="T2379" s="73"/>
      <c r="U2379" s="73"/>
      <c r="V2379" s="73"/>
      <c r="W2379" s="73"/>
      <c r="X2379" s="73"/>
    </row>
    <row r="2380" spans="1:24" s="68" customFormat="1" x14ac:dyDescent="0.25">
      <c r="A2380" s="71"/>
      <c r="B2380" s="66"/>
      <c r="C2380" s="67"/>
      <c r="D2380" s="66"/>
      <c r="E2380" s="66"/>
      <c r="F2380" s="66"/>
      <c r="I2380" s="69"/>
      <c r="J2380" s="69"/>
      <c r="K2380" s="69"/>
      <c r="L2380" s="70"/>
      <c r="M2380" s="69"/>
      <c r="N2380" s="69"/>
      <c r="Q2380" s="73"/>
      <c r="R2380" s="73"/>
      <c r="S2380" s="73"/>
      <c r="T2380" s="73"/>
      <c r="U2380" s="73"/>
      <c r="V2380" s="73"/>
      <c r="W2380" s="73"/>
      <c r="X2380" s="73"/>
    </row>
    <row r="2381" spans="1:24" s="68" customFormat="1" x14ac:dyDescent="0.25">
      <c r="A2381" s="71"/>
      <c r="B2381" s="66"/>
      <c r="C2381" s="67"/>
      <c r="D2381" s="66"/>
      <c r="E2381" s="66"/>
      <c r="F2381" s="66"/>
      <c r="I2381" s="69"/>
      <c r="J2381" s="69"/>
      <c r="K2381" s="69"/>
      <c r="L2381" s="70"/>
      <c r="M2381" s="69"/>
      <c r="N2381" s="69"/>
      <c r="Q2381" s="73"/>
      <c r="R2381" s="73"/>
      <c r="S2381" s="73"/>
      <c r="T2381" s="73"/>
      <c r="U2381" s="73"/>
      <c r="V2381" s="73"/>
      <c r="W2381" s="73"/>
      <c r="X2381" s="73"/>
    </row>
    <row r="2382" spans="1:24" s="68" customFormat="1" x14ac:dyDescent="0.25">
      <c r="A2382" s="71"/>
      <c r="B2382" s="66"/>
      <c r="C2382" s="67"/>
      <c r="D2382" s="66"/>
      <c r="E2382" s="66"/>
      <c r="F2382" s="66"/>
      <c r="I2382" s="69"/>
      <c r="J2382" s="69"/>
      <c r="K2382" s="69"/>
      <c r="L2382" s="70"/>
      <c r="M2382" s="69"/>
      <c r="N2382" s="69"/>
      <c r="Q2382" s="73"/>
      <c r="R2382" s="73"/>
      <c r="S2382" s="73"/>
      <c r="T2382" s="73"/>
      <c r="U2382" s="73"/>
      <c r="V2382" s="73"/>
      <c r="W2382" s="73"/>
      <c r="X2382" s="73"/>
    </row>
    <row r="2383" spans="1:24" s="68" customFormat="1" x14ac:dyDescent="0.25">
      <c r="A2383" s="71"/>
      <c r="B2383" s="66"/>
      <c r="C2383" s="67"/>
      <c r="D2383" s="66"/>
      <c r="E2383" s="66"/>
      <c r="F2383" s="66"/>
      <c r="I2383" s="69"/>
      <c r="J2383" s="69"/>
      <c r="K2383" s="69"/>
      <c r="L2383" s="70"/>
      <c r="M2383" s="69"/>
      <c r="N2383" s="69"/>
      <c r="Q2383" s="73"/>
      <c r="R2383" s="73"/>
      <c r="S2383" s="73"/>
      <c r="T2383" s="73"/>
      <c r="U2383" s="73"/>
      <c r="V2383" s="73"/>
      <c r="W2383" s="73"/>
      <c r="X2383" s="73"/>
    </row>
    <row r="2384" spans="1:24" s="68" customFormat="1" x14ac:dyDescent="0.25">
      <c r="A2384" s="71"/>
      <c r="B2384" s="66"/>
      <c r="C2384" s="67"/>
      <c r="D2384" s="66"/>
      <c r="E2384" s="66"/>
      <c r="F2384" s="66"/>
      <c r="I2384" s="69"/>
      <c r="J2384" s="69"/>
      <c r="K2384" s="69"/>
      <c r="L2384" s="70"/>
      <c r="M2384" s="69"/>
      <c r="N2384" s="69"/>
      <c r="Q2384" s="73"/>
      <c r="R2384" s="73"/>
      <c r="S2384" s="73"/>
      <c r="T2384" s="73"/>
      <c r="U2384" s="73"/>
      <c r="V2384" s="73"/>
      <c r="W2384" s="73"/>
      <c r="X2384" s="73"/>
    </row>
    <row r="2385" spans="1:24" s="68" customFormat="1" x14ac:dyDescent="0.25">
      <c r="A2385" s="71"/>
      <c r="B2385" s="66"/>
      <c r="C2385" s="67"/>
      <c r="D2385" s="66"/>
      <c r="E2385" s="66"/>
      <c r="F2385" s="66"/>
      <c r="I2385" s="69"/>
      <c r="J2385" s="69"/>
      <c r="K2385" s="69"/>
      <c r="L2385" s="70"/>
      <c r="M2385" s="69"/>
      <c r="N2385" s="69"/>
      <c r="Q2385" s="73"/>
      <c r="R2385" s="73"/>
      <c r="S2385" s="73"/>
      <c r="T2385" s="73"/>
      <c r="U2385" s="73"/>
      <c r="V2385" s="73"/>
      <c r="W2385" s="73"/>
      <c r="X2385" s="73"/>
    </row>
    <row r="2386" spans="1:24" s="68" customFormat="1" x14ac:dyDescent="0.25">
      <c r="A2386" s="71"/>
      <c r="B2386" s="66"/>
      <c r="C2386" s="67"/>
      <c r="D2386" s="66"/>
      <c r="E2386" s="66"/>
      <c r="F2386" s="66"/>
      <c r="I2386" s="69"/>
      <c r="J2386" s="69"/>
      <c r="K2386" s="69"/>
      <c r="L2386" s="70"/>
      <c r="M2386" s="69"/>
      <c r="N2386" s="69"/>
      <c r="Q2386" s="73"/>
      <c r="R2386" s="73"/>
      <c r="S2386" s="73"/>
      <c r="T2386" s="73"/>
      <c r="U2386" s="73"/>
      <c r="V2386" s="73"/>
      <c r="W2386" s="73"/>
      <c r="X2386" s="73"/>
    </row>
    <row r="2387" spans="1:24" s="68" customFormat="1" x14ac:dyDescent="0.25">
      <c r="A2387" s="71"/>
      <c r="B2387" s="66"/>
      <c r="C2387" s="67"/>
      <c r="D2387" s="66"/>
      <c r="E2387" s="66"/>
      <c r="F2387" s="66"/>
      <c r="I2387" s="69"/>
      <c r="J2387" s="69"/>
      <c r="K2387" s="69"/>
      <c r="L2387" s="70"/>
      <c r="M2387" s="69"/>
      <c r="N2387" s="69"/>
      <c r="Q2387" s="73"/>
      <c r="R2387" s="73"/>
      <c r="S2387" s="73"/>
      <c r="T2387" s="73"/>
      <c r="U2387" s="73"/>
      <c r="V2387" s="73"/>
      <c r="W2387" s="73"/>
      <c r="X2387" s="73"/>
    </row>
    <row r="2388" spans="1:24" s="68" customFormat="1" x14ac:dyDescent="0.25">
      <c r="A2388" s="71"/>
      <c r="B2388" s="66"/>
      <c r="C2388" s="67"/>
      <c r="D2388" s="66"/>
      <c r="E2388" s="66"/>
      <c r="F2388" s="66"/>
      <c r="I2388" s="69"/>
      <c r="J2388" s="69"/>
      <c r="K2388" s="69"/>
      <c r="L2388" s="70"/>
      <c r="M2388" s="69"/>
      <c r="N2388" s="69"/>
      <c r="Q2388" s="73"/>
      <c r="R2388" s="73"/>
      <c r="S2388" s="73"/>
      <c r="T2388" s="73"/>
      <c r="U2388" s="73"/>
      <c r="V2388" s="73"/>
      <c r="W2388" s="73"/>
      <c r="X2388" s="73"/>
    </row>
    <row r="2389" spans="1:24" s="68" customFormat="1" x14ac:dyDescent="0.25">
      <c r="A2389" s="71"/>
      <c r="B2389" s="66"/>
      <c r="C2389" s="67"/>
      <c r="D2389" s="66"/>
      <c r="E2389" s="66"/>
      <c r="F2389" s="66"/>
      <c r="I2389" s="69"/>
      <c r="J2389" s="69"/>
      <c r="K2389" s="69"/>
      <c r="L2389" s="70"/>
      <c r="M2389" s="69"/>
      <c r="N2389" s="69"/>
      <c r="Q2389" s="73"/>
      <c r="R2389" s="73"/>
      <c r="S2389" s="73"/>
      <c r="T2389" s="73"/>
      <c r="U2389" s="73"/>
      <c r="V2389" s="73"/>
      <c r="W2389" s="73"/>
      <c r="X2389" s="73"/>
    </row>
    <row r="2390" spans="1:24" s="68" customFormat="1" x14ac:dyDescent="0.25">
      <c r="A2390" s="71"/>
      <c r="B2390" s="66"/>
      <c r="C2390" s="67"/>
      <c r="D2390" s="66"/>
      <c r="E2390" s="66"/>
      <c r="F2390" s="66"/>
      <c r="I2390" s="69"/>
      <c r="J2390" s="69"/>
      <c r="K2390" s="69"/>
      <c r="L2390" s="70"/>
      <c r="M2390" s="69"/>
      <c r="N2390" s="69"/>
      <c r="Q2390" s="73"/>
      <c r="R2390" s="73"/>
      <c r="S2390" s="73"/>
      <c r="T2390" s="73"/>
      <c r="U2390" s="73"/>
      <c r="V2390" s="73"/>
      <c r="W2390" s="73"/>
      <c r="X2390" s="73"/>
    </row>
    <row r="2391" spans="1:24" s="68" customFormat="1" x14ac:dyDescent="0.25">
      <c r="A2391" s="71"/>
      <c r="B2391" s="66"/>
      <c r="C2391" s="67"/>
      <c r="D2391" s="66"/>
      <c r="E2391" s="66"/>
      <c r="F2391" s="66"/>
      <c r="I2391" s="69"/>
      <c r="J2391" s="69"/>
      <c r="K2391" s="69"/>
      <c r="L2391" s="70"/>
      <c r="M2391" s="69"/>
      <c r="N2391" s="69"/>
      <c r="Q2391" s="73"/>
      <c r="R2391" s="73"/>
      <c r="S2391" s="73"/>
      <c r="T2391" s="73"/>
      <c r="U2391" s="73"/>
      <c r="V2391" s="73"/>
      <c r="W2391" s="73"/>
      <c r="X2391" s="73"/>
    </row>
    <row r="2392" spans="1:24" s="68" customFormat="1" x14ac:dyDescent="0.25">
      <c r="A2392" s="71"/>
      <c r="B2392" s="66"/>
      <c r="C2392" s="67"/>
      <c r="D2392" s="66"/>
      <c r="E2392" s="66"/>
      <c r="F2392" s="66"/>
      <c r="I2392" s="69"/>
      <c r="J2392" s="69"/>
      <c r="K2392" s="69"/>
      <c r="L2392" s="70"/>
      <c r="M2392" s="69"/>
      <c r="N2392" s="69"/>
      <c r="Q2392" s="73"/>
      <c r="R2392" s="73"/>
      <c r="S2392" s="73"/>
      <c r="T2392" s="73"/>
      <c r="U2392" s="73"/>
      <c r="V2392" s="73"/>
      <c r="W2392" s="73"/>
      <c r="X2392" s="73"/>
    </row>
    <row r="2393" spans="1:24" s="68" customFormat="1" x14ac:dyDescent="0.25">
      <c r="A2393" s="71"/>
      <c r="B2393" s="66"/>
      <c r="C2393" s="67"/>
      <c r="D2393" s="66"/>
      <c r="E2393" s="66"/>
      <c r="F2393" s="66"/>
      <c r="I2393" s="69"/>
      <c r="J2393" s="69"/>
      <c r="K2393" s="69"/>
      <c r="L2393" s="70"/>
      <c r="M2393" s="69"/>
      <c r="N2393" s="69"/>
      <c r="Q2393" s="73"/>
      <c r="R2393" s="73"/>
      <c r="S2393" s="73"/>
      <c r="T2393" s="73"/>
      <c r="U2393" s="73"/>
      <c r="V2393" s="73"/>
      <c r="W2393" s="73"/>
      <c r="X2393" s="73"/>
    </row>
    <row r="2394" spans="1:24" s="68" customFormat="1" x14ac:dyDescent="0.25">
      <c r="A2394" s="71"/>
      <c r="B2394" s="66"/>
      <c r="C2394" s="67"/>
      <c r="D2394" s="66"/>
      <c r="E2394" s="66"/>
      <c r="F2394" s="66"/>
      <c r="I2394" s="69"/>
      <c r="J2394" s="69"/>
      <c r="K2394" s="69"/>
      <c r="L2394" s="70"/>
      <c r="M2394" s="69"/>
      <c r="N2394" s="69"/>
      <c r="Q2394" s="73"/>
      <c r="R2394" s="73"/>
      <c r="S2394" s="73"/>
      <c r="T2394" s="73"/>
      <c r="U2394" s="73"/>
      <c r="V2394" s="73"/>
      <c r="W2394" s="73"/>
      <c r="X2394" s="73"/>
    </row>
    <row r="2395" spans="1:24" s="68" customFormat="1" x14ac:dyDescent="0.25">
      <c r="A2395" s="71"/>
      <c r="B2395" s="66"/>
      <c r="C2395" s="67"/>
      <c r="D2395" s="66"/>
      <c r="E2395" s="66"/>
      <c r="F2395" s="66"/>
      <c r="I2395" s="69"/>
      <c r="J2395" s="69"/>
      <c r="K2395" s="69"/>
      <c r="L2395" s="70"/>
      <c r="M2395" s="69"/>
      <c r="N2395" s="69"/>
      <c r="Q2395" s="73"/>
      <c r="R2395" s="73"/>
      <c r="S2395" s="73"/>
      <c r="T2395" s="73"/>
      <c r="U2395" s="73"/>
      <c r="V2395" s="73"/>
      <c r="W2395" s="73"/>
      <c r="X2395" s="73"/>
    </row>
    <row r="2396" spans="1:24" s="68" customFormat="1" x14ac:dyDescent="0.25">
      <c r="A2396" s="71"/>
      <c r="B2396" s="66"/>
      <c r="C2396" s="67"/>
      <c r="D2396" s="66"/>
      <c r="E2396" s="66"/>
      <c r="F2396" s="66"/>
      <c r="I2396" s="69"/>
      <c r="J2396" s="69"/>
      <c r="K2396" s="69"/>
      <c r="L2396" s="70"/>
      <c r="M2396" s="69"/>
      <c r="N2396" s="69"/>
      <c r="Q2396" s="73"/>
      <c r="R2396" s="73"/>
      <c r="S2396" s="73"/>
      <c r="T2396" s="73"/>
      <c r="U2396" s="73"/>
      <c r="V2396" s="73"/>
      <c r="W2396" s="73"/>
      <c r="X2396" s="73"/>
    </row>
    <row r="2397" spans="1:24" s="68" customFormat="1" x14ac:dyDescent="0.25">
      <c r="A2397" s="71"/>
      <c r="B2397" s="66"/>
      <c r="C2397" s="67"/>
      <c r="D2397" s="66"/>
      <c r="E2397" s="66"/>
      <c r="F2397" s="66"/>
      <c r="I2397" s="69"/>
      <c r="J2397" s="69"/>
      <c r="K2397" s="69"/>
      <c r="L2397" s="70"/>
      <c r="M2397" s="69"/>
      <c r="N2397" s="69"/>
      <c r="Q2397" s="73"/>
      <c r="R2397" s="73"/>
      <c r="S2397" s="73"/>
      <c r="T2397" s="73"/>
      <c r="U2397" s="73"/>
      <c r="V2397" s="73"/>
      <c r="W2397" s="73"/>
      <c r="X2397" s="73"/>
    </row>
    <row r="2398" spans="1:24" s="68" customFormat="1" x14ac:dyDescent="0.25">
      <c r="A2398" s="71"/>
      <c r="B2398" s="66"/>
      <c r="C2398" s="67"/>
      <c r="D2398" s="66"/>
      <c r="E2398" s="66"/>
      <c r="F2398" s="66"/>
      <c r="I2398" s="69"/>
      <c r="J2398" s="69"/>
      <c r="K2398" s="69"/>
      <c r="L2398" s="70"/>
      <c r="M2398" s="69"/>
      <c r="N2398" s="69"/>
      <c r="Q2398" s="73"/>
      <c r="R2398" s="73"/>
      <c r="S2398" s="73"/>
      <c r="T2398" s="73"/>
      <c r="U2398" s="73"/>
      <c r="V2398" s="73"/>
      <c r="W2398" s="73"/>
      <c r="X2398" s="73"/>
    </row>
    <row r="2399" spans="1:24" s="68" customFormat="1" x14ac:dyDescent="0.25">
      <c r="A2399" s="71"/>
      <c r="B2399" s="66"/>
      <c r="C2399" s="67"/>
      <c r="D2399" s="66"/>
      <c r="E2399" s="66"/>
      <c r="F2399" s="66"/>
      <c r="I2399" s="69"/>
      <c r="J2399" s="69"/>
      <c r="K2399" s="69"/>
      <c r="L2399" s="70"/>
      <c r="M2399" s="69"/>
      <c r="N2399" s="69"/>
      <c r="Q2399" s="73"/>
      <c r="R2399" s="73"/>
      <c r="S2399" s="73"/>
      <c r="T2399" s="73"/>
      <c r="U2399" s="73"/>
      <c r="V2399" s="73"/>
      <c r="W2399" s="73"/>
      <c r="X2399" s="73"/>
    </row>
    <row r="2400" spans="1:24" s="68" customFormat="1" x14ac:dyDescent="0.25">
      <c r="A2400" s="71"/>
      <c r="B2400" s="66"/>
      <c r="C2400" s="67"/>
      <c r="D2400" s="66"/>
      <c r="E2400" s="66"/>
      <c r="F2400" s="66"/>
      <c r="I2400" s="69"/>
      <c r="J2400" s="69"/>
      <c r="K2400" s="69"/>
      <c r="L2400" s="70"/>
      <c r="M2400" s="69"/>
      <c r="N2400" s="69"/>
      <c r="Q2400" s="73"/>
      <c r="R2400" s="73"/>
      <c r="S2400" s="73"/>
      <c r="T2400" s="73"/>
      <c r="U2400" s="73"/>
      <c r="V2400" s="73"/>
      <c r="W2400" s="73"/>
      <c r="X2400" s="73"/>
    </row>
    <row r="2401" spans="1:24" s="68" customFormat="1" x14ac:dyDescent="0.25">
      <c r="A2401" s="71"/>
      <c r="B2401" s="66"/>
      <c r="C2401" s="67"/>
      <c r="D2401" s="66"/>
      <c r="E2401" s="66"/>
      <c r="F2401" s="66"/>
      <c r="I2401" s="69"/>
      <c r="J2401" s="69"/>
      <c r="K2401" s="69"/>
      <c r="L2401" s="70"/>
      <c r="M2401" s="69"/>
      <c r="N2401" s="69"/>
      <c r="Q2401" s="73"/>
      <c r="R2401" s="73"/>
      <c r="S2401" s="73"/>
      <c r="T2401" s="73"/>
      <c r="U2401" s="73"/>
      <c r="V2401" s="73"/>
      <c r="W2401" s="73"/>
      <c r="X2401" s="73"/>
    </row>
    <row r="2402" spans="1:24" s="68" customFormat="1" x14ac:dyDescent="0.25">
      <c r="A2402" s="71"/>
      <c r="B2402" s="66"/>
      <c r="C2402" s="67"/>
      <c r="D2402" s="66"/>
      <c r="E2402" s="66"/>
      <c r="F2402" s="66"/>
      <c r="I2402" s="69"/>
      <c r="J2402" s="69"/>
      <c r="K2402" s="69"/>
      <c r="L2402" s="70"/>
      <c r="M2402" s="69"/>
      <c r="N2402" s="69"/>
      <c r="Q2402" s="73"/>
      <c r="R2402" s="73"/>
      <c r="S2402" s="73"/>
      <c r="T2402" s="73"/>
      <c r="U2402" s="73"/>
      <c r="V2402" s="73"/>
      <c r="W2402" s="73"/>
      <c r="X2402" s="73"/>
    </row>
    <row r="2403" spans="1:24" s="68" customFormat="1" x14ac:dyDescent="0.25">
      <c r="A2403" s="71"/>
      <c r="B2403" s="66"/>
      <c r="C2403" s="67"/>
      <c r="D2403" s="66"/>
      <c r="E2403" s="66"/>
      <c r="F2403" s="66"/>
      <c r="I2403" s="69"/>
      <c r="J2403" s="69"/>
      <c r="K2403" s="69"/>
      <c r="L2403" s="70"/>
      <c r="M2403" s="69"/>
      <c r="N2403" s="69"/>
      <c r="Q2403" s="73"/>
      <c r="R2403" s="73"/>
      <c r="S2403" s="73"/>
      <c r="T2403" s="73"/>
      <c r="U2403" s="73"/>
      <c r="V2403" s="73"/>
      <c r="W2403" s="73"/>
      <c r="X2403" s="73"/>
    </row>
    <row r="2404" spans="1:24" s="68" customFormat="1" x14ac:dyDescent="0.25">
      <c r="A2404" s="71"/>
      <c r="B2404" s="66"/>
      <c r="C2404" s="67"/>
      <c r="D2404" s="66"/>
      <c r="E2404" s="66"/>
      <c r="F2404" s="66"/>
      <c r="I2404" s="69"/>
      <c r="J2404" s="69"/>
      <c r="K2404" s="69"/>
      <c r="L2404" s="70"/>
      <c r="M2404" s="69"/>
      <c r="N2404" s="69"/>
      <c r="Q2404" s="73"/>
      <c r="R2404" s="73"/>
      <c r="S2404" s="73"/>
      <c r="T2404" s="73"/>
      <c r="U2404" s="73"/>
      <c r="V2404" s="73"/>
      <c r="W2404" s="73"/>
      <c r="X2404" s="73"/>
    </row>
    <row r="2405" spans="1:24" s="68" customFormat="1" x14ac:dyDescent="0.25">
      <c r="A2405" s="71"/>
      <c r="B2405" s="66"/>
      <c r="C2405" s="67"/>
      <c r="D2405" s="66"/>
      <c r="E2405" s="66"/>
      <c r="F2405" s="66"/>
      <c r="I2405" s="69"/>
      <c r="J2405" s="69"/>
      <c r="K2405" s="69"/>
      <c r="L2405" s="70"/>
      <c r="M2405" s="69"/>
      <c r="N2405" s="69"/>
      <c r="Q2405" s="73"/>
      <c r="R2405" s="73"/>
      <c r="S2405" s="73"/>
      <c r="T2405" s="73"/>
      <c r="U2405" s="73"/>
      <c r="V2405" s="73"/>
      <c r="W2405" s="73"/>
      <c r="X2405" s="73"/>
    </row>
    <row r="2406" spans="1:24" s="68" customFormat="1" x14ac:dyDescent="0.25">
      <c r="A2406" s="71"/>
      <c r="B2406" s="66"/>
      <c r="C2406" s="67"/>
      <c r="D2406" s="66"/>
      <c r="E2406" s="66"/>
      <c r="F2406" s="66"/>
      <c r="I2406" s="69"/>
      <c r="J2406" s="69"/>
      <c r="K2406" s="69"/>
      <c r="L2406" s="70"/>
      <c r="M2406" s="69"/>
      <c r="N2406" s="69"/>
      <c r="Q2406" s="73"/>
      <c r="R2406" s="73"/>
      <c r="S2406" s="73"/>
      <c r="T2406" s="73"/>
      <c r="U2406" s="73"/>
      <c r="V2406" s="73"/>
      <c r="W2406" s="73"/>
      <c r="X2406" s="73"/>
    </row>
    <row r="2407" spans="1:24" s="68" customFormat="1" x14ac:dyDescent="0.25">
      <c r="A2407" s="71"/>
      <c r="B2407" s="66"/>
      <c r="C2407" s="67"/>
      <c r="D2407" s="66"/>
      <c r="E2407" s="66"/>
      <c r="F2407" s="66"/>
      <c r="I2407" s="69"/>
      <c r="J2407" s="69"/>
      <c r="K2407" s="69"/>
      <c r="L2407" s="70"/>
      <c r="M2407" s="69"/>
      <c r="N2407" s="69"/>
      <c r="Q2407" s="73"/>
      <c r="R2407" s="73"/>
      <c r="S2407" s="73"/>
      <c r="T2407" s="73"/>
      <c r="U2407" s="73"/>
      <c r="V2407" s="73"/>
      <c r="W2407" s="73"/>
      <c r="X2407" s="73"/>
    </row>
    <row r="2408" spans="1:24" s="68" customFormat="1" x14ac:dyDescent="0.25">
      <c r="A2408" s="71"/>
      <c r="B2408" s="66"/>
      <c r="C2408" s="67"/>
      <c r="D2408" s="66"/>
      <c r="E2408" s="66"/>
      <c r="F2408" s="66"/>
      <c r="I2408" s="69"/>
      <c r="J2408" s="69"/>
      <c r="K2408" s="69"/>
      <c r="L2408" s="70"/>
      <c r="M2408" s="69"/>
      <c r="N2408" s="69"/>
      <c r="Q2408" s="73"/>
      <c r="R2408" s="73"/>
      <c r="S2408" s="73"/>
      <c r="T2408" s="73"/>
      <c r="U2408" s="73"/>
      <c r="V2408" s="73"/>
      <c r="W2408" s="73"/>
      <c r="X2408" s="73"/>
    </row>
    <row r="2409" spans="1:24" s="68" customFormat="1" x14ac:dyDescent="0.25">
      <c r="A2409" s="71"/>
      <c r="B2409" s="66"/>
      <c r="C2409" s="67"/>
      <c r="D2409" s="66"/>
      <c r="E2409" s="66"/>
      <c r="F2409" s="66"/>
      <c r="I2409" s="69"/>
      <c r="J2409" s="69"/>
      <c r="K2409" s="69"/>
      <c r="L2409" s="70"/>
      <c r="M2409" s="69"/>
      <c r="N2409" s="69"/>
      <c r="Q2409" s="73"/>
      <c r="R2409" s="73"/>
      <c r="S2409" s="73"/>
      <c r="T2409" s="73"/>
      <c r="U2409" s="73"/>
      <c r="V2409" s="73"/>
      <c r="W2409" s="73"/>
      <c r="X2409" s="73"/>
    </row>
    <row r="2410" spans="1:24" s="68" customFormat="1" x14ac:dyDescent="0.25">
      <c r="A2410" s="71"/>
      <c r="B2410" s="66"/>
      <c r="C2410" s="67"/>
      <c r="D2410" s="66"/>
      <c r="E2410" s="66"/>
      <c r="F2410" s="66"/>
      <c r="I2410" s="69"/>
      <c r="J2410" s="69"/>
      <c r="K2410" s="69"/>
      <c r="L2410" s="70"/>
      <c r="M2410" s="69"/>
      <c r="N2410" s="69"/>
      <c r="Q2410" s="73"/>
      <c r="R2410" s="73"/>
      <c r="S2410" s="73"/>
      <c r="T2410" s="73"/>
      <c r="U2410" s="73"/>
      <c r="V2410" s="73"/>
      <c r="W2410" s="73"/>
      <c r="X2410" s="73"/>
    </row>
    <row r="2411" spans="1:24" s="68" customFormat="1" x14ac:dyDescent="0.25">
      <c r="A2411" s="71"/>
      <c r="B2411" s="66"/>
      <c r="C2411" s="67"/>
      <c r="D2411" s="66"/>
      <c r="E2411" s="66"/>
      <c r="F2411" s="66"/>
      <c r="I2411" s="69"/>
      <c r="J2411" s="69"/>
      <c r="K2411" s="69"/>
      <c r="L2411" s="70"/>
      <c r="M2411" s="69"/>
      <c r="N2411" s="69"/>
      <c r="Q2411" s="73"/>
      <c r="R2411" s="73"/>
      <c r="S2411" s="73"/>
      <c r="T2411" s="73"/>
      <c r="U2411" s="73"/>
      <c r="V2411" s="73"/>
      <c r="W2411" s="73"/>
      <c r="X2411" s="73"/>
    </row>
    <row r="2412" spans="1:24" s="68" customFormat="1" x14ac:dyDescent="0.25">
      <c r="A2412" s="71"/>
      <c r="B2412" s="66"/>
      <c r="C2412" s="67"/>
      <c r="D2412" s="66"/>
      <c r="E2412" s="66"/>
      <c r="F2412" s="66"/>
      <c r="I2412" s="69"/>
      <c r="J2412" s="69"/>
      <c r="K2412" s="69"/>
      <c r="L2412" s="70"/>
      <c r="M2412" s="69"/>
      <c r="N2412" s="69"/>
      <c r="Q2412" s="73"/>
      <c r="R2412" s="73"/>
      <c r="S2412" s="73"/>
      <c r="T2412" s="73"/>
      <c r="U2412" s="73"/>
      <c r="V2412" s="73"/>
      <c r="W2412" s="73"/>
      <c r="X2412" s="73"/>
    </row>
    <row r="2413" spans="1:24" s="68" customFormat="1" x14ac:dyDescent="0.25">
      <c r="A2413" s="71"/>
      <c r="B2413" s="66"/>
      <c r="C2413" s="67"/>
      <c r="D2413" s="66"/>
      <c r="E2413" s="66"/>
      <c r="F2413" s="66"/>
      <c r="I2413" s="69"/>
      <c r="J2413" s="69"/>
      <c r="K2413" s="69"/>
      <c r="L2413" s="70"/>
      <c r="M2413" s="69"/>
      <c r="N2413" s="69"/>
      <c r="Q2413" s="73"/>
      <c r="R2413" s="73"/>
      <c r="S2413" s="73"/>
      <c r="T2413" s="73"/>
      <c r="U2413" s="73"/>
      <c r="V2413" s="73"/>
      <c r="W2413" s="73"/>
      <c r="X2413" s="73"/>
    </row>
    <row r="2414" spans="1:24" s="68" customFormat="1" x14ac:dyDescent="0.25">
      <c r="A2414" s="71"/>
      <c r="B2414" s="66"/>
      <c r="C2414" s="67"/>
      <c r="D2414" s="66"/>
      <c r="E2414" s="66"/>
      <c r="F2414" s="66"/>
      <c r="I2414" s="69"/>
      <c r="J2414" s="69"/>
      <c r="K2414" s="69"/>
      <c r="L2414" s="70"/>
      <c r="M2414" s="69"/>
      <c r="N2414" s="69"/>
      <c r="Q2414" s="73"/>
      <c r="R2414" s="73"/>
      <c r="S2414" s="73"/>
      <c r="T2414" s="73"/>
      <c r="U2414" s="73"/>
      <c r="V2414" s="73"/>
      <c r="W2414" s="73"/>
      <c r="X2414" s="73"/>
    </row>
    <row r="2415" spans="1:24" s="68" customFormat="1" x14ac:dyDescent="0.25">
      <c r="A2415" s="71"/>
      <c r="B2415" s="66"/>
      <c r="C2415" s="67"/>
      <c r="D2415" s="66"/>
      <c r="E2415" s="66"/>
      <c r="F2415" s="66"/>
      <c r="I2415" s="69"/>
      <c r="J2415" s="69"/>
      <c r="K2415" s="69"/>
      <c r="L2415" s="70"/>
      <c r="M2415" s="69"/>
      <c r="N2415" s="69"/>
      <c r="Q2415" s="73"/>
      <c r="R2415" s="73"/>
      <c r="S2415" s="73"/>
      <c r="T2415" s="73"/>
      <c r="U2415" s="73"/>
      <c r="V2415" s="73"/>
      <c r="W2415" s="73"/>
      <c r="X2415" s="73"/>
    </row>
    <row r="2416" spans="1:24" s="68" customFormat="1" x14ac:dyDescent="0.25">
      <c r="A2416" s="71"/>
      <c r="B2416" s="66"/>
      <c r="C2416" s="67"/>
      <c r="D2416" s="66"/>
      <c r="E2416" s="66"/>
      <c r="F2416" s="66"/>
      <c r="I2416" s="69"/>
      <c r="J2416" s="69"/>
      <c r="K2416" s="69"/>
      <c r="L2416" s="70"/>
      <c r="M2416" s="69"/>
      <c r="N2416" s="69"/>
      <c r="Q2416" s="73"/>
      <c r="R2416" s="73"/>
      <c r="S2416" s="73"/>
      <c r="T2416" s="73"/>
      <c r="U2416" s="73"/>
      <c r="V2416" s="73"/>
      <c r="W2416" s="73"/>
      <c r="X2416" s="73"/>
    </row>
    <row r="2417" spans="1:24" s="68" customFormat="1" x14ac:dyDescent="0.25">
      <c r="A2417" s="71"/>
      <c r="B2417" s="66"/>
      <c r="C2417" s="67"/>
      <c r="D2417" s="66"/>
      <c r="E2417" s="66"/>
      <c r="F2417" s="66"/>
      <c r="I2417" s="69"/>
      <c r="J2417" s="69"/>
      <c r="K2417" s="69"/>
      <c r="L2417" s="70"/>
      <c r="M2417" s="69"/>
      <c r="N2417" s="69"/>
      <c r="Q2417" s="73"/>
      <c r="R2417" s="73"/>
      <c r="S2417" s="73"/>
      <c r="T2417" s="73"/>
      <c r="U2417" s="73"/>
      <c r="V2417" s="73"/>
      <c r="W2417" s="73"/>
      <c r="X2417" s="73"/>
    </row>
    <row r="2418" spans="1:24" s="68" customFormat="1" x14ac:dyDescent="0.25">
      <c r="A2418" s="71"/>
      <c r="B2418" s="66"/>
      <c r="C2418" s="67"/>
      <c r="D2418" s="66"/>
      <c r="E2418" s="66"/>
      <c r="F2418" s="66"/>
      <c r="I2418" s="69"/>
      <c r="J2418" s="69"/>
      <c r="K2418" s="69"/>
      <c r="L2418" s="70"/>
      <c r="M2418" s="69"/>
      <c r="N2418" s="69"/>
      <c r="Q2418" s="73"/>
      <c r="R2418" s="73"/>
      <c r="S2418" s="73"/>
      <c r="T2418" s="73"/>
      <c r="U2418" s="73"/>
      <c r="V2418" s="73"/>
      <c r="W2418" s="73"/>
      <c r="X2418" s="73"/>
    </row>
    <row r="2419" spans="1:24" s="68" customFormat="1" x14ac:dyDescent="0.25">
      <c r="A2419" s="71"/>
      <c r="B2419" s="66"/>
      <c r="C2419" s="67"/>
      <c r="D2419" s="66"/>
      <c r="E2419" s="66"/>
      <c r="F2419" s="66"/>
      <c r="I2419" s="69"/>
      <c r="J2419" s="69"/>
      <c r="K2419" s="69"/>
      <c r="L2419" s="70"/>
      <c r="M2419" s="69"/>
      <c r="N2419" s="69"/>
      <c r="Q2419" s="73"/>
      <c r="R2419" s="73"/>
      <c r="S2419" s="73"/>
      <c r="T2419" s="73"/>
      <c r="U2419" s="73"/>
      <c r="V2419" s="73"/>
      <c r="W2419" s="73"/>
      <c r="X2419" s="73"/>
    </row>
    <row r="2420" spans="1:24" s="68" customFormat="1" x14ac:dyDescent="0.25">
      <c r="A2420" s="71"/>
      <c r="B2420" s="66"/>
      <c r="C2420" s="67"/>
      <c r="D2420" s="66"/>
      <c r="E2420" s="66"/>
      <c r="F2420" s="66"/>
      <c r="I2420" s="69"/>
      <c r="J2420" s="69"/>
      <c r="K2420" s="69"/>
      <c r="L2420" s="70"/>
      <c r="M2420" s="69"/>
      <c r="N2420" s="69"/>
      <c r="Q2420" s="73"/>
      <c r="R2420" s="73"/>
      <c r="S2420" s="73"/>
      <c r="T2420" s="73"/>
      <c r="U2420" s="73"/>
      <c r="V2420" s="73"/>
      <c r="W2420" s="73"/>
      <c r="X2420" s="73"/>
    </row>
    <row r="2421" spans="1:24" s="68" customFormat="1" x14ac:dyDescent="0.25">
      <c r="A2421" s="71"/>
      <c r="B2421" s="66"/>
      <c r="C2421" s="67"/>
      <c r="D2421" s="66"/>
      <c r="E2421" s="66"/>
      <c r="F2421" s="66"/>
      <c r="I2421" s="69"/>
      <c r="J2421" s="69"/>
      <c r="K2421" s="69"/>
      <c r="L2421" s="70"/>
      <c r="M2421" s="69"/>
      <c r="N2421" s="69"/>
      <c r="Q2421" s="73"/>
      <c r="R2421" s="73"/>
      <c r="S2421" s="73"/>
      <c r="T2421" s="73"/>
      <c r="U2421" s="73"/>
      <c r="V2421" s="73"/>
      <c r="W2421" s="73"/>
      <c r="X2421" s="73"/>
    </row>
    <row r="2422" spans="1:24" s="68" customFormat="1" x14ac:dyDescent="0.25">
      <c r="A2422" s="71"/>
      <c r="B2422" s="66"/>
      <c r="C2422" s="67"/>
      <c r="D2422" s="66"/>
      <c r="E2422" s="66"/>
      <c r="F2422" s="66"/>
      <c r="I2422" s="69"/>
      <c r="J2422" s="69"/>
      <c r="K2422" s="69"/>
      <c r="L2422" s="70"/>
      <c r="M2422" s="69"/>
      <c r="N2422" s="69"/>
      <c r="Q2422" s="73"/>
      <c r="R2422" s="73"/>
      <c r="S2422" s="73"/>
      <c r="T2422" s="73"/>
      <c r="U2422" s="73"/>
      <c r="V2422" s="73"/>
      <c r="W2422" s="73"/>
      <c r="X2422" s="73"/>
    </row>
    <row r="2423" spans="1:24" s="68" customFormat="1" x14ac:dyDescent="0.25">
      <c r="A2423" s="71"/>
      <c r="B2423" s="66"/>
      <c r="C2423" s="67"/>
      <c r="D2423" s="66"/>
      <c r="E2423" s="66"/>
      <c r="F2423" s="66"/>
      <c r="I2423" s="69"/>
      <c r="J2423" s="69"/>
      <c r="K2423" s="69"/>
      <c r="L2423" s="70"/>
      <c r="M2423" s="69"/>
      <c r="N2423" s="69"/>
      <c r="Q2423" s="73"/>
      <c r="R2423" s="73"/>
      <c r="S2423" s="73"/>
      <c r="T2423" s="73"/>
      <c r="U2423" s="73"/>
      <c r="V2423" s="73"/>
      <c r="W2423" s="73"/>
      <c r="X2423" s="73"/>
    </row>
    <row r="2424" spans="1:24" s="68" customFormat="1" x14ac:dyDescent="0.25">
      <c r="A2424" s="71"/>
      <c r="B2424" s="66"/>
      <c r="C2424" s="67"/>
      <c r="D2424" s="66"/>
      <c r="E2424" s="66"/>
      <c r="F2424" s="66"/>
      <c r="I2424" s="69"/>
      <c r="J2424" s="69"/>
      <c r="K2424" s="69"/>
      <c r="L2424" s="70"/>
      <c r="M2424" s="69"/>
      <c r="N2424" s="69"/>
      <c r="Q2424" s="73"/>
      <c r="R2424" s="73"/>
      <c r="S2424" s="73"/>
      <c r="T2424" s="73"/>
      <c r="U2424" s="73"/>
      <c r="V2424" s="73"/>
      <c r="W2424" s="73"/>
      <c r="X2424" s="73"/>
    </row>
    <row r="2425" spans="1:24" s="68" customFormat="1" x14ac:dyDescent="0.25">
      <c r="A2425" s="71"/>
      <c r="B2425" s="66"/>
      <c r="C2425" s="67"/>
      <c r="D2425" s="66"/>
      <c r="E2425" s="66"/>
      <c r="F2425" s="66"/>
      <c r="I2425" s="69"/>
      <c r="J2425" s="69"/>
      <c r="K2425" s="69"/>
      <c r="L2425" s="70"/>
      <c r="M2425" s="69"/>
      <c r="N2425" s="69"/>
      <c r="Q2425" s="73"/>
      <c r="R2425" s="73"/>
      <c r="S2425" s="73"/>
      <c r="T2425" s="73"/>
      <c r="U2425" s="73"/>
      <c r="V2425" s="73"/>
      <c r="W2425" s="73"/>
      <c r="X2425" s="73"/>
    </row>
    <row r="2426" spans="1:24" s="68" customFormat="1" x14ac:dyDescent="0.25">
      <c r="A2426" s="71"/>
      <c r="B2426" s="66"/>
      <c r="C2426" s="67"/>
      <c r="D2426" s="66"/>
      <c r="E2426" s="66"/>
      <c r="F2426" s="66"/>
      <c r="I2426" s="69"/>
      <c r="J2426" s="69"/>
      <c r="K2426" s="69"/>
      <c r="L2426" s="70"/>
      <c r="M2426" s="69"/>
      <c r="N2426" s="69"/>
      <c r="Q2426" s="73"/>
      <c r="R2426" s="73"/>
      <c r="S2426" s="73"/>
      <c r="T2426" s="73"/>
      <c r="U2426" s="73"/>
      <c r="V2426" s="73"/>
      <c r="W2426" s="73"/>
      <c r="X2426" s="73"/>
    </row>
    <row r="2427" spans="1:24" s="68" customFormat="1" x14ac:dyDescent="0.25">
      <c r="A2427" s="71"/>
      <c r="B2427" s="66"/>
      <c r="C2427" s="67"/>
      <c r="D2427" s="66"/>
      <c r="E2427" s="66"/>
      <c r="F2427" s="66"/>
      <c r="I2427" s="69"/>
      <c r="J2427" s="69"/>
      <c r="K2427" s="69"/>
      <c r="L2427" s="70"/>
      <c r="M2427" s="69"/>
      <c r="N2427" s="69"/>
      <c r="Q2427" s="73"/>
      <c r="R2427" s="73"/>
      <c r="S2427" s="73"/>
      <c r="T2427" s="73"/>
      <c r="U2427" s="73"/>
      <c r="V2427" s="73"/>
      <c r="W2427" s="73"/>
      <c r="X2427" s="73"/>
    </row>
    <row r="2428" spans="1:24" s="68" customFormat="1" x14ac:dyDescent="0.25">
      <c r="A2428" s="71"/>
      <c r="B2428" s="66"/>
      <c r="C2428" s="67"/>
      <c r="D2428" s="66"/>
      <c r="E2428" s="66"/>
      <c r="F2428" s="66"/>
      <c r="I2428" s="69"/>
      <c r="J2428" s="69"/>
      <c r="K2428" s="69"/>
      <c r="L2428" s="70"/>
      <c r="M2428" s="69"/>
      <c r="N2428" s="69"/>
      <c r="Q2428" s="73"/>
      <c r="R2428" s="73"/>
      <c r="S2428" s="73"/>
      <c r="T2428" s="73"/>
      <c r="U2428" s="73"/>
      <c r="V2428" s="73"/>
      <c r="W2428" s="73"/>
      <c r="X2428" s="73"/>
    </row>
    <row r="2429" spans="1:24" s="68" customFormat="1" x14ac:dyDescent="0.25">
      <c r="A2429" s="71"/>
      <c r="B2429" s="66"/>
      <c r="C2429" s="67"/>
      <c r="D2429" s="66"/>
      <c r="E2429" s="66"/>
      <c r="F2429" s="66"/>
      <c r="I2429" s="69"/>
      <c r="J2429" s="69"/>
      <c r="K2429" s="69"/>
      <c r="L2429" s="70"/>
      <c r="M2429" s="69"/>
      <c r="N2429" s="69"/>
      <c r="Q2429" s="73"/>
      <c r="R2429" s="73"/>
      <c r="S2429" s="73"/>
      <c r="T2429" s="73"/>
      <c r="U2429" s="73"/>
      <c r="V2429" s="73"/>
      <c r="W2429" s="73"/>
      <c r="X2429" s="73"/>
    </row>
    <row r="2430" spans="1:24" s="68" customFormat="1" x14ac:dyDescent="0.25">
      <c r="A2430" s="71"/>
      <c r="B2430" s="66"/>
      <c r="C2430" s="67"/>
      <c r="D2430" s="66"/>
      <c r="E2430" s="66"/>
      <c r="F2430" s="66"/>
      <c r="I2430" s="69"/>
      <c r="J2430" s="69"/>
      <c r="K2430" s="69"/>
      <c r="L2430" s="70"/>
      <c r="M2430" s="69"/>
      <c r="N2430" s="69"/>
      <c r="Q2430" s="73"/>
      <c r="R2430" s="73"/>
      <c r="S2430" s="73"/>
      <c r="T2430" s="73"/>
      <c r="U2430" s="73"/>
      <c r="V2430" s="73"/>
      <c r="W2430" s="73"/>
      <c r="X2430" s="73"/>
    </row>
    <row r="2431" spans="1:24" s="68" customFormat="1" x14ac:dyDescent="0.25">
      <c r="A2431" s="71"/>
      <c r="B2431" s="66"/>
      <c r="C2431" s="67"/>
      <c r="D2431" s="66"/>
      <c r="E2431" s="66"/>
      <c r="F2431" s="66"/>
      <c r="I2431" s="69"/>
      <c r="J2431" s="69"/>
      <c r="K2431" s="69"/>
      <c r="L2431" s="70"/>
      <c r="M2431" s="69"/>
      <c r="N2431" s="69"/>
      <c r="Q2431" s="73"/>
      <c r="R2431" s="73"/>
      <c r="S2431" s="73"/>
      <c r="T2431" s="73"/>
      <c r="U2431" s="73"/>
      <c r="V2431" s="73"/>
      <c r="W2431" s="73"/>
      <c r="X2431" s="73"/>
    </row>
    <row r="2432" spans="1:24" s="68" customFormat="1" x14ac:dyDescent="0.25">
      <c r="A2432" s="71"/>
      <c r="B2432" s="66"/>
      <c r="C2432" s="67"/>
      <c r="D2432" s="66"/>
      <c r="E2432" s="66"/>
      <c r="F2432" s="66"/>
      <c r="I2432" s="69"/>
      <c r="J2432" s="69"/>
      <c r="K2432" s="69"/>
      <c r="L2432" s="70"/>
      <c r="M2432" s="69"/>
      <c r="N2432" s="69"/>
      <c r="Q2432" s="73"/>
      <c r="R2432" s="73"/>
      <c r="S2432" s="73"/>
      <c r="T2432" s="73"/>
      <c r="U2432" s="73"/>
      <c r="V2432" s="73"/>
      <c r="W2432" s="73"/>
      <c r="X2432" s="73"/>
    </row>
    <row r="2433" spans="1:24" s="68" customFormat="1" x14ac:dyDescent="0.25">
      <c r="A2433" s="71"/>
      <c r="B2433" s="66"/>
      <c r="C2433" s="67"/>
      <c r="D2433" s="66"/>
      <c r="E2433" s="66"/>
      <c r="F2433" s="66"/>
      <c r="I2433" s="69"/>
      <c r="J2433" s="69"/>
      <c r="K2433" s="69"/>
      <c r="L2433" s="70"/>
      <c r="M2433" s="69"/>
      <c r="N2433" s="69"/>
      <c r="Q2433" s="73"/>
      <c r="R2433" s="73"/>
      <c r="S2433" s="73"/>
      <c r="T2433" s="73"/>
      <c r="U2433" s="73"/>
      <c r="V2433" s="73"/>
      <c r="W2433" s="73"/>
      <c r="X2433" s="73"/>
    </row>
    <row r="2434" spans="1:24" s="68" customFormat="1" x14ac:dyDescent="0.25">
      <c r="A2434" s="71"/>
      <c r="B2434" s="66"/>
      <c r="C2434" s="67"/>
      <c r="D2434" s="66"/>
      <c r="E2434" s="66"/>
      <c r="F2434" s="66"/>
      <c r="I2434" s="69"/>
      <c r="J2434" s="69"/>
      <c r="K2434" s="69"/>
      <c r="L2434" s="70"/>
      <c r="M2434" s="69"/>
      <c r="N2434" s="69"/>
      <c r="Q2434" s="73"/>
      <c r="R2434" s="73"/>
      <c r="S2434" s="73"/>
      <c r="T2434" s="73"/>
      <c r="U2434" s="73"/>
      <c r="V2434" s="73"/>
      <c r="W2434" s="73"/>
      <c r="X2434" s="73"/>
    </row>
    <row r="2435" spans="1:24" s="68" customFormat="1" x14ac:dyDescent="0.25">
      <c r="A2435" s="71"/>
      <c r="B2435" s="66"/>
      <c r="C2435" s="67"/>
      <c r="D2435" s="66"/>
      <c r="E2435" s="66"/>
      <c r="F2435" s="66"/>
      <c r="I2435" s="69"/>
      <c r="J2435" s="69"/>
      <c r="K2435" s="69"/>
      <c r="L2435" s="70"/>
      <c r="M2435" s="69"/>
      <c r="N2435" s="69"/>
      <c r="Q2435" s="73"/>
      <c r="R2435" s="73"/>
      <c r="S2435" s="73"/>
      <c r="T2435" s="73"/>
      <c r="U2435" s="73"/>
      <c r="V2435" s="73"/>
      <c r="W2435" s="73"/>
      <c r="X2435" s="73"/>
    </row>
    <row r="2436" spans="1:24" s="68" customFormat="1" x14ac:dyDescent="0.25">
      <c r="A2436" s="71"/>
      <c r="B2436" s="66"/>
      <c r="C2436" s="67"/>
      <c r="D2436" s="66"/>
      <c r="E2436" s="66"/>
      <c r="F2436" s="66"/>
      <c r="I2436" s="69"/>
      <c r="J2436" s="69"/>
      <c r="K2436" s="69"/>
      <c r="L2436" s="70"/>
      <c r="M2436" s="69"/>
      <c r="N2436" s="69"/>
      <c r="Q2436" s="73"/>
      <c r="R2436" s="73"/>
      <c r="S2436" s="73"/>
      <c r="T2436" s="73"/>
      <c r="U2436" s="73"/>
      <c r="V2436" s="73"/>
      <c r="W2436" s="73"/>
      <c r="X2436" s="73"/>
    </row>
    <row r="2437" spans="1:24" s="68" customFormat="1" x14ac:dyDescent="0.25">
      <c r="A2437" s="71"/>
      <c r="B2437" s="66"/>
      <c r="C2437" s="67"/>
      <c r="D2437" s="66"/>
      <c r="E2437" s="66"/>
      <c r="F2437" s="66"/>
      <c r="I2437" s="69"/>
      <c r="J2437" s="69"/>
      <c r="K2437" s="69"/>
      <c r="L2437" s="70"/>
      <c r="M2437" s="69"/>
      <c r="N2437" s="69"/>
      <c r="Q2437" s="73"/>
      <c r="R2437" s="73"/>
      <c r="S2437" s="73"/>
      <c r="T2437" s="73"/>
      <c r="U2437" s="73"/>
      <c r="V2437" s="73"/>
      <c r="W2437" s="73"/>
      <c r="X2437" s="73"/>
    </row>
    <row r="2438" spans="1:24" s="68" customFormat="1" x14ac:dyDescent="0.25">
      <c r="A2438" s="71"/>
      <c r="B2438" s="66"/>
      <c r="C2438" s="67"/>
      <c r="D2438" s="66"/>
      <c r="E2438" s="66"/>
      <c r="F2438" s="66"/>
      <c r="I2438" s="69"/>
      <c r="J2438" s="69"/>
      <c r="K2438" s="69"/>
      <c r="L2438" s="70"/>
      <c r="M2438" s="69"/>
      <c r="N2438" s="69"/>
      <c r="Q2438" s="73"/>
      <c r="R2438" s="73"/>
      <c r="S2438" s="73"/>
      <c r="T2438" s="73"/>
      <c r="U2438" s="73"/>
      <c r="V2438" s="73"/>
      <c r="W2438" s="73"/>
      <c r="X2438" s="73"/>
    </row>
    <row r="2439" spans="1:24" s="68" customFormat="1" x14ac:dyDescent="0.25">
      <c r="A2439" s="71"/>
      <c r="B2439" s="66"/>
      <c r="C2439" s="67"/>
      <c r="D2439" s="66"/>
      <c r="E2439" s="66"/>
      <c r="F2439" s="66"/>
      <c r="I2439" s="69"/>
      <c r="J2439" s="69"/>
      <c r="K2439" s="69"/>
      <c r="L2439" s="70"/>
      <c r="M2439" s="69"/>
      <c r="N2439" s="69"/>
      <c r="Q2439" s="73"/>
      <c r="R2439" s="73"/>
      <c r="S2439" s="73"/>
      <c r="T2439" s="73"/>
      <c r="U2439" s="73"/>
      <c r="V2439" s="73"/>
      <c r="W2439" s="73"/>
      <c r="X2439" s="73"/>
    </row>
    <row r="2440" spans="1:24" s="68" customFormat="1" x14ac:dyDescent="0.25">
      <c r="A2440" s="71"/>
      <c r="B2440" s="66"/>
      <c r="C2440" s="67"/>
      <c r="D2440" s="66"/>
      <c r="E2440" s="66"/>
      <c r="F2440" s="66"/>
      <c r="I2440" s="69"/>
      <c r="J2440" s="69"/>
      <c r="K2440" s="69"/>
      <c r="L2440" s="70"/>
      <c r="M2440" s="69"/>
      <c r="N2440" s="69"/>
      <c r="Q2440" s="73"/>
      <c r="R2440" s="73"/>
      <c r="S2440" s="73"/>
      <c r="T2440" s="73"/>
      <c r="U2440" s="73"/>
      <c r="V2440" s="73"/>
      <c r="W2440" s="73"/>
      <c r="X2440" s="73"/>
    </row>
    <row r="2441" spans="1:24" s="68" customFormat="1" x14ac:dyDescent="0.25">
      <c r="A2441" s="71"/>
      <c r="B2441" s="66"/>
      <c r="C2441" s="67"/>
      <c r="D2441" s="66"/>
      <c r="E2441" s="66"/>
      <c r="F2441" s="66"/>
      <c r="I2441" s="69"/>
      <c r="J2441" s="69"/>
      <c r="K2441" s="69"/>
      <c r="L2441" s="70"/>
      <c r="M2441" s="69"/>
      <c r="N2441" s="69"/>
      <c r="Q2441" s="73"/>
      <c r="R2441" s="73"/>
      <c r="S2441" s="73"/>
      <c r="T2441" s="73"/>
      <c r="U2441" s="73"/>
      <c r="V2441" s="73"/>
      <c r="W2441" s="73"/>
      <c r="X2441" s="73"/>
    </row>
    <row r="2442" spans="1:24" s="68" customFormat="1" x14ac:dyDescent="0.25">
      <c r="A2442" s="71"/>
      <c r="B2442" s="66"/>
      <c r="C2442" s="67"/>
      <c r="D2442" s="66"/>
      <c r="E2442" s="66"/>
      <c r="F2442" s="66"/>
      <c r="I2442" s="69"/>
      <c r="J2442" s="69"/>
      <c r="K2442" s="69"/>
      <c r="L2442" s="70"/>
      <c r="M2442" s="69"/>
      <c r="N2442" s="69"/>
      <c r="Q2442" s="73"/>
      <c r="R2442" s="73"/>
      <c r="S2442" s="73"/>
      <c r="T2442" s="73"/>
      <c r="U2442" s="73"/>
      <c r="V2442" s="73"/>
      <c r="W2442" s="73"/>
      <c r="X2442" s="73"/>
    </row>
    <row r="2443" spans="1:24" s="68" customFormat="1" x14ac:dyDescent="0.25">
      <c r="A2443" s="71"/>
      <c r="B2443" s="66"/>
      <c r="C2443" s="67"/>
      <c r="D2443" s="66"/>
      <c r="E2443" s="66"/>
      <c r="F2443" s="66"/>
      <c r="I2443" s="69"/>
      <c r="J2443" s="69"/>
      <c r="K2443" s="69"/>
      <c r="L2443" s="70"/>
      <c r="M2443" s="69"/>
      <c r="N2443" s="69"/>
      <c r="Q2443" s="73"/>
      <c r="R2443" s="73"/>
      <c r="S2443" s="73"/>
      <c r="T2443" s="73"/>
      <c r="U2443" s="73"/>
      <c r="V2443" s="73"/>
      <c r="W2443" s="73"/>
      <c r="X2443" s="73"/>
    </row>
    <row r="2444" spans="1:24" s="68" customFormat="1" x14ac:dyDescent="0.25">
      <c r="A2444" s="71"/>
      <c r="B2444" s="66"/>
      <c r="C2444" s="67"/>
      <c r="D2444" s="66"/>
      <c r="E2444" s="66"/>
      <c r="F2444" s="66"/>
      <c r="I2444" s="69"/>
      <c r="J2444" s="69"/>
      <c r="K2444" s="69"/>
      <c r="L2444" s="70"/>
      <c r="M2444" s="69"/>
      <c r="N2444" s="69"/>
      <c r="Q2444" s="73"/>
      <c r="R2444" s="73"/>
      <c r="S2444" s="73"/>
      <c r="T2444" s="73"/>
      <c r="U2444" s="73"/>
      <c r="V2444" s="73"/>
      <c r="W2444" s="73"/>
      <c r="X2444" s="73"/>
    </row>
    <row r="2445" spans="1:24" s="68" customFormat="1" x14ac:dyDescent="0.25">
      <c r="A2445" s="71"/>
      <c r="B2445" s="66"/>
      <c r="C2445" s="67"/>
      <c r="D2445" s="66"/>
      <c r="E2445" s="66"/>
      <c r="F2445" s="66"/>
      <c r="I2445" s="69"/>
      <c r="J2445" s="69"/>
      <c r="K2445" s="69"/>
      <c r="L2445" s="70"/>
      <c r="M2445" s="69"/>
      <c r="N2445" s="69"/>
      <c r="Q2445" s="73"/>
      <c r="R2445" s="73"/>
      <c r="S2445" s="73"/>
      <c r="T2445" s="73"/>
      <c r="U2445" s="73"/>
      <c r="V2445" s="73"/>
      <c r="W2445" s="73"/>
      <c r="X2445" s="73"/>
    </row>
    <row r="2446" spans="1:24" s="68" customFormat="1" x14ac:dyDescent="0.25">
      <c r="A2446" s="71"/>
      <c r="B2446" s="66"/>
      <c r="C2446" s="67"/>
      <c r="D2446" s="66"/>
      <c r="E2446" s="66"/>
      <c r="F2446" s="66"/>
      <c r="I2446" s="69"/>
      <c r="J2446" s="69"/>
      <c r="K2446" s="69"/>
      <c r="L2446" s="70"/>
      <c r="M2446" s="69"/>
      <c r="N2446" s="69"/>
      <c r="Q2446" s="73"/>
      <c r="R2446" s="73"/>
      <c r="S2446" s="73"/>
      <c r="T2446" s="73"/>
      <c r="U2446" s="73"/>
      <c r="V2446" s="73"/>
      <c r="W2446" s="73"/>
      <c r="X2446" s="73"/>
    </row>
    <row r="2447" spans="1:24" s="68" customFormat="1" x14ac:dyDescent="0.25">
      <c r="A2447" s="71"/>
      <c r="B2447" s="66"/>
      <c r="C2447" s="67"/>
      <c r="D2447" s="66"/>
      <c r="E2447" s="66"/>
      <c r="F2447" s="66"/>
      <c r="I2447" s="69"/>
      <c r="J2447" s="69"/>
      <c r="K2447" s="69"/>
      <c r="L2447" s="70"/>
      <c r="M2447" s="69"/>
      <c r="N2447" s="69"/>
      <c r="Q2447" s="73"/>
      <c r="R2447" s="73"/>
      <c r="S2447" s="73"/>
      <c r="T2447" s="73"/>
      <c r="U2447" s="73"/>
      <c r="V2447" s="73"/>
      <c r="W2447" s="73"/>
      <c r="X2447" s="73"/>
    </row>
    <row r="2448" spans="1:24" s="68" customFormat="1" x14ac:dyDescent="0.25">
      <c r="A2448" s="71"/>
      <c r="B2448" s="66"/>
      <c r="C2448" s="67"/>
      <c r="D2448" s="66"/>
      <c r="E2448" s="66"/>
      <c r="F2448" s="66"/>
      <c r="I2448" s="69"/>
      <c r="J2448" s="69"/>
      <c r="K2448" s="69"/>
      <c r="L2448" s="70"/>
      <c r="M2448" s="69"/>
      <c r="N2448" s="69"/>
      <c r="Q2448" s="73"/>
      <c r="R2448" s="73"/>
      <c r="S2448" s="73"/>
      <c r="T2448" s="73"/>
      <c r="U2448" s="73"/>
      <c r="V2448" s="73"/>
      <c r="W2448" s="73"/>
      <c r="X2448" s="73"/>
    </row>
    <row r="2449" spans="1:24" s="68" customFormat="1" x14ac:dyDescent="0.25">
      <c r="A2449" s="71"/>
      <c r="B2449" s="66"/>
      <c r="C2449" s="67"/>
      <c r="D2449" s="66"/>
      <c r="E2449" s="66"/>
      <c r="F2449" s="66"/>
      <c r="I2449" s="69"/>
      <c r="J2449" s="69"/>
      <c r="K2449" s="69"/>
      <c r="L2449" s="70"/>
      <c r="M2449" s="69"/>
      <c r="N2449" s="69"/>
      <c r="Q2449" s="73"/>
      <c r="R2449" s="73"/>
      <c r="S2449" s="73"/>
      <c r="T2449" s="73"/>
      <c r="U2449" s="73"/>
      <c r="V2449" s="73"/>
      <c r="W2449" s="73"/>
      <c r="X2449" s="73"/>
    </row>
    <row r="2450" spans="1:24" s="68" customFormat="1" x14ac:dyDescent="0.25">
      <c r="A2450" s="71"/>
      <c r="B2450" s="66"/>
      <c r="C2450" s="67"/>
      <c r="D2450" s="66"/>
      <c r="E2450" s="66"/>
      <c r="F2450" s="66"/>
      <c r="I2450" s="69"/>
      <c r="J2450" s="69"/>
      <c r="K2450" s="69"/>
      <c r="L2450" s="70"/>
      <c r="M2450" s="69"/>
      <c r="N2450" s="69"/>
      <c r="Q2450" s="73"/>
      <c r="R2450" s="73"/>
      <c r="S2450" s="73"/>
      <c r="T2450" s="73"/>
      <c r="U2450" s="73"/>
      <c r="V2450" s="73"/>
      <c r="W2450" s="73"/>
      <c r="X2450" s="73"/>
    </row>
    <row r="2451" spans="1:24" s="68" customFormat="1" x14ac:dyDescent="0.25">
      <c r="A2451" s="71"/>
      <c r="B2451" s="66"/>
      <c r="C2451" s="67"/>
      <c r="D2451" s="66"/>
      <c r="E2451" s="66"/>
      <c r="F2451" s="66"/>
      <c r="I2451" s="69"/>
      <c r="J2451" s="69"/>
      <c r="K2451" s="69"/>
      <c r="L2451" s="70"/>
      <c r="M2451" s="69"/>
      <c r="N2451" s="69"/>
      <c r="Q2451" s="73"/>
      <c r="R2451" s="73"/>
      <c r="S2451" s="73"/>
      <c r="T2451" s="73"/>
      <c r="U2451" s="73"/>
      <c r="V2451" s="73"/>
      <c r="W2451" s="73"/>
      <c r="X2451" s="73"/>
    </row>
    <row r="2452" spans="1:24" s="68" customFormat="1" x14ac:dyDescent="0.25">
      <c r="A2452" s="71"/>
      <c r="B2452" s="66"/>
      <c r="C2452" s="67"/>
      <c r="D2452" s="66"/>
      <c r="E2452" s="66"/>
      <c r="F2452" s="66"/>
      <c r="I2452" s="69"/>
      <c r="J2452" s="69"/>
      <c r="K2452" s="69"/>
      <c r="L2452" s="70"/>
      <c r="M2452" s="69"/>
      <c r="N2452" s="69"/>
      <c r="Q2452" s="73"/>
      <c r="R2452" s="73"/>
      <c r="S2452" s="73"/>
      <c r="T2452" s="73"/>
      <c r="U2452" s="73"/>
      <c r="V2452" s="73"/>
      <c r="W2452" s="73"/>
      <c r="X2452" s="73"/>
    </row>
    <row r="2453" spans="1:24" s="68" customFormat="1" x14ac:dyDescent="0.25">
      <c r="A2453" s="71"/>
      <c r="B2453" s="66"/>
      <c r="C2453" s="67"/>
      <c r="D2453" s="66"/>
      <c r="E2453" s="66"/>
      <c r="F2453" s="66"/>
      <c r="I2453" s="69"/>
      <c r="J2453" s="69"/>
      <c r="K2453" s="69"/>
      <c r="L2453" s="70"/>
      <c r="M2453" s="69"/>
      <c r="N2453" s="69"/>
      <c r="Q2453" s="73"/>
      <c r="R2453" s="73"/>
      <c r="S2453" s="73"/>
      <c r="T2453" s="73"/>
      <c r="U2453" s="73"/>
      <c r="V2453" s="73"/>
      <c r="W2453" s="73"/>
      <c r="X2453" s="73"/>
    </row>
    <row r="2454" spans="1:24" s="68" customFormat="1" x14ac:dyDescent="0.25">
      <c r="A2454" s="71"/>
      <c r="B2454" s="66"/>
      <c r="C2454" s="67"/>
      <c r="D2454" s="66"/>
      <c r="E2454" s="66"/>
      <c r="F2454" s="66"/>
      <c r="I2454" s="69"/>
      <c r="J2454" s="69"/>
      <c r="K2454" s="69"/>
      <c r="L2454" s="70"/>
      <c r="M2454" s="69"/>
      <c r="N2454" s="69"/>
      <c r="Q2454" s="73"/>
      <c r="R2454" s="73"/>
      <c r="S2454" s="73"/>
      <c r="T2454" s="73"/>
      <c r="U2454" s="73"/>
      <c r="V2454" s="73"/>
      <c r="W2454" s="73"/>
      <c r="X2454" s="73"/>
    </row>
    <row r="2455" spans="1:24" s="68" customFormat="1" x14ac:dyDescent="0.25">
      <c r="A2455" s="71"/>
      <c r="B2455" s="66"/>
      <c r="C2455" s="67"/>
      <c r="D2455" s="66"/>
      <c r="E2455" s="66"/>
      <c r="F2455" s="66"/>
      <c r="I2455" s="69"/>
      <c r="J2455" s="69"/>
      <c r="K2455" s="69"/>
      <c r="L2455" s="70"/>
      <c r="M2455" s="69"/>
      <c r="N2455" s="69"/>
      <c r="Q2455" s="73"/>
      <c r="R2455" s="73"/>
      <c r="S2455" s="73"/>
      <c r="T2455" s="73"/>
      <c r="U2455" s="73"/>
      <c r="V2455" s="73"/>
      <c r="W2455" s="73"/>
      <c r="X2455" s="73"/>
    </row>
    <row r="2456" spans="1:24" s="68" customFormat="1" x14ac:dyDescent="0.25">
      <c r="A2456" s="71"/>
      <c r="B2456" s="66"/>
      <c r="C2456" s="67"/>
      <c r="D2456" s="66"/>
      <c r="E2456" s="66"/>
      <c r="F2456" s="66"/>
      <c r="I2456" s="69"/>
      <c r="J2456" s="69"/>
      <c r="K2456" s="69"/>
      <c r="L2456" s="70"/>
      <c r="M2456" s="69"/>
      <c r="N2456" s="69"/>
      <c r="Q2456" s="73"/>
      <c r="R2456" s="73"/>
      <c r="S2456" s="73"/>
      <c r="T2456" s="73"/>
      <c r="U2456" s="73"/>
      <c r="V2456" s="73"/>
      <c r="W2456" s="73"/>
      <c r="X2456" s="73"/>
    </row>
    <row r="2457" spans="1:24" s="68" customFormat="1" x14ac:dyDescent="0.25">
      <c r="A2457" s="71"/>
      <c r="B2457" s="66"/>
      <c r="C2457" s="67"/>
      <c r="D2457" s="66"/>
      <c r="E2457" s="66"/>
      <c r="F2457" s="66"/>
      <c r="I2457" s="69"/>
      <c r="J2457" s="69"/>
      <c r="K2457" s="69"/>
      <c r="L2457" s="70"/>
      <c r="M2457" s="69"/>
      <c r="N2457" s="69"/>
      <c r="Q2457" s="73"/>
      <c r="R2457" s="73"/>
      <c r="S2457" s="73"/>
      <c r="T2457" s="73"/>
      <c r="U2457" s="73"/>
      <c r="V2457" s="73"/>
      <c r="W2457" s="73"/>
      <c r="X2457" s="73"/>
    </row>
    <row r="2458" spans="1:24" s="68" customFormat="1" x14ac:dyDescent="0.25">
      <c r="A2458" s="71"/>
      <c r="B2458" s="66"/>
      <c r="C2458" s="67"/>
      <c r="D2458" s="66"/>
      <c r="E2458" s="66"/>
      <c r="F2458" s="66"/>
      <c r="I2458" s="69"/>
      <c r="J2458" s="69"/>
      <c r="K2458" s="69"/>
      <c r="L2458" s="70"/>
      <c r="M2458" s="69"/>
      <c r="N2458" s="69"/>
      <c r="Q2458" s="73"/>
      <c r="R2458" s="73"/>
      <c r="S2458" s="73"/>
      <c r="T2458" s="73"/>
      <c r="U2458" s="73"/>
      <c r="V2458" s="73"/>
      <c r="W2458" s="73"/>
      <c r="X2458" s="73"/>
    </row>
    <row r="2459" spans="1:24" s="68" customFormat="1" x14ac:dyDescent="0.25">
      <c r="A2459" s="71"/>
      <c r="B2459" s="66"/>
      <c r="C2459" s="67"/>
      <c r="D2459" s="66"/>
      <c r="E2459" s="66"/>
      <c r="F2459" s="66"/>
      <c r="I2459" s="69"/>
      <c r="J2459" s="69"/>
      <c r="K2459" s="69"/>
      <c r="L2459" s="70"/>
      <c r="M2459" s="69"/>
      <c r="N2459" s="69"/>
      <c r="Q2459" s="73"/>
      <c r="R2459" s="73"/>
      <c r="S2459" s="73"/>
      <c r="T2459" s="73"/>
      <c r="U2459" s="73"/>
      <c r="V2459" s="73"/>
      <c r="W2459" s="73"/>
      <c r="X2459" s="73"/>
    </row>
    <row r="2460" spans="1:24" s="68" customFormat="1" x14ac:dyDescent="0.25">
      <c r="A2460" s="71"/>
      <c r="B2460" s="66"/>
      <c r="C2460" s="67"/>
      <c r="D2460" s="66"/>
      <c r="E2460" s="66"/>
      <c r="F2460" s="66"/>
      <c r="I2460" s="69"/>
      <c r="J2460" s="69"/>
      <c r="K2460" s="69"/>
      <c r="L2460" s="70"/>
      <c r="M2460" s="69"/>
      <c r="N2460" s="69"/>
      <c r="Q2460" s="73"/>
      <c r="R2460" s="73"/>
      <c r="S2460" s="73"/>
      <c r="T2460" s="73"/>
      <c r="U2460" s="73"/>
      <c r="V2460" s="73"/>
      <c r="W2460" s="73"/>
      <c r="X2460" s="73"/>
    </row>
    <row r="2461" spans="1:24" s="68" customFormat="1" x14ac:dyDescent="0.25">
      <c r="A2461" s="71"/>
      <c r="B2461" s="66"/>
      <c r="C2461" s="67"/>
      <c r="D2461" s="66"/>
      <c r="E2461" s="66"/>
      <c r="F2461" s="66"/>
      <c r="I2461" s="69"/>
      <c r="J2461" s="69"/>
      <c r="K2461" s="69"/>
      <c r="L2461" s="70"/>
      <c r="M2461" s="69"/>
      <c r="N2461" s="69"/>
      <c r="Q2461" s="73"/>
      <c r="R2461" s="73"/>
      <c r="S2461" s="73"/>
      <c r="T2461" s="73"/>
      <c r="U2461" s="73"/>
      <c r="V2461" s="73"/>
      <c r="W2461" s="73"/>
      <c r="X2461" s="73"/>
    </row>
    <row r="2462" spans="1:24" s="68" customFormat="1" x14ac:dyDescent="0.25">
      <c r="A2462" s="71"/>
      <c r="B2462" s="66"/>
      <c r="C2462" s="67"/>
      <c r="D2462" s="66"/>
      <c r="E2462" s="66"/>
      <c r="F2462" s="66"/>
      <c r="I2462" s="69"/>
      <c r="J2462" s="69"/>
      <c r="K2462" s="69"/>
      <c r="L2462" s="70"/>
      <c r="M2462" s="69"/>
      <c r="N2462" s="69"/>
      <c r="Q2462" s="73"/>
      <c r="R2462" s="73"/>
      <c r="S2462" s="73"/>
      <c r="T2462" s="73"/>
      <c r="U2462" s="73"/>
      <c r="V2462" s="73"/>
      <c r="W2462" s="73"/>
      <c r="X2462" s="73"/>
    </row>
    <row r="2463" spans="1:24" s="68" customFormat="1" x14ac:dyDescent="0.25">
      <c r="A2463" s="71"/>
      <c r="B2463" s="66"/>
      <c r="C2463" s="67"/>
      <c r="D2463" s="66"/>
      <c r="E2463" s="66"/>
      <c r="F2463" s="66"/>
      <c r="I2463" s="69"/>
      <c r="J2463" s="69"/>
      <c r="K2463" s="69"/>
      <c r="L2463" s="70"/>
      <c r="M2463" s="69"/>
      <c r="N2463" s="69"/>
      <c r="Q2463" s="73"/>
      <c r="R2463" s="73"/>
      <c r="S2463" s="73"/>
      <c r="T2463" s="73"/>
      <c r="U2463" s="73"/>
      <c r="V2463" s="73"/>
      <c r="W2463" s="73"/>
      <c r="X2463" s="73"/>
    </row>
    <row r="2464" spans="1:24" s="68" customFormat="1" x14ac:dyDescent="0.25">
      <c r="A2464" s="71"/>
      <c r="B2464" s="66"/>
      <c r="C2464" s="67"/>
      <c r="D2464" s="66"/>
      <c r="E2464" s="66"/>
      <c r="F2464" s="66"/>
      <c r="I2464" s="69"/>
      <c r="J2464" s="69"/>
      <c r="K2464" s="69"/>
      <c r="L2464" s="70"/>
      <c r="M2464" s="69"/>
      <c r="N2464" s="69"/>
      <c r="Q2464" s="73"/>
      <c r="R2464" s="73"/>
      <c r="S2464" s="73"/>
      <c r="T2464" s="73"/>
      <c r="U2464" s="73"/>
      <c r="V2464" s="73"/>
      <c r="W2464" s="73"/>
      <c r="X2464" s="73"/>
    </row>
    <row r="2465" spans="1:24" s="68" customFormat="1" x14ac:dyDescent="0.25">
      <c r="A2465" s="71"/>
      <c r="B2465" s="66"/>
      <c r="C2465" s="67"/>
      <c r="D2465" s="66"/>
      <c r="E2465" s="66"/>
      <c r="F2465" s="66"/>
      <c r="I2465" s="69"/>
      <c r="J2465" s="69"/>
      <c r="K2465" s="69"/>
      <c r="L2465" s="70"/>
      <c r="M2465" s="69"/>
      <c r="N2465" s="69"/>
      <c r="Q2465" s="73"/>
      <c r="R2465" s="73"/>
      <c r="S2465" s="73"/>
      <c r="T2465" s="73"/>
      <c r="U2465" s="73"/>
      <c r="V2465" s="73"/>
      <c r="W2465" s="73"/>
      <c r="X2465" s="73"/>
    </row>
    <row r="2466" spans="1:24" s="68" customFormat="1" x14ac:dyDescent="0.25">
      <c r="A2466" s="71"/>
      <c r="B2466" s="66"/>
      <c r="C2466" s="67"/>
      <c r="D2466" s="66"/>
      <c r="E2466" s="66"/>
      <c r="F2466" s="66"/>
      <c r="I2466" s="69"/>
      <c r="J2466" s="69"/>
      <c r="K2466" s="69"/>
      <c r="L2466" s="70"/>
      <c r="M2466" s="69"/>
      <c r="N2466" s="69"/>
      <c r="Q2466" s="73"/>
      <c r="R2466" s="73"/>
      <c r="S2466" s="73"/>
      <c r="T2466" s="73"/>
      <c r="U2466" s="73"/>
      <c r="V2466" s="73"/>
      <c r="W2466" s="73"/>
      <c r="X2466" s="73"/>
    </row>
    <row r="2467" spans="1:24" s="68" customFormat="1" x14ac:dyDescent="0.25">
      <c r="A2467" s="71"/>
      <c r="B2467" s="66"/>
      <c r="C2467" s="67"/>
      <c r="D2467" s="66"/>
      <c r="E2467" s="66"/>
      <c r="F2467" s="66"/>
      <c r="I2467" s="69"/>
      <c r="J2467" s="69"/>
      <c r="K2467" s="69"/>
      <c r="L2467" s="70"/>
      <c r="M2467" s="69"/>
      <c r="N2467" s="69"/>
      <c r="Q2467" s="73"/>
      <c r="R2467" s="73"/>
      <c r="S2467" s="73"/>
      <c r="T2467" s="73"/>
      <c r="U2467" s="73"/>
      <c r="V2467" s="73"/>
      <c r="W2467" s="73"/>
      <c r="X2467" s="73"/>
    </row>
    <row r="2468" spans="1:24" s="68" customFormat="1" x14ac:dyDescent="0.25">
      <c r="A2468" s="71"/>
      <c r="B2468" s="66"/>
      <c r="C2468" s="67"/>
      <c r="D2468" s="66"/>
      <c r="E2468" s="66"/>
      <c r="F2468" s="66"/>
      <c r="I2468" s="69"/>
      <c r="J2468" s="69"/>
      <c r="K2468" s="69"/>
      <c r="L2468" s="70"/>
      <c r="M2468" s="69"/>
      <c r="N2468" s="69"/>
      <c r="Q2468" s="73"/>
      <c r="R2468" s="73"/>
      <c r="S2468" s="73"/>
      <c r="T2468" s="73"/>
      <c r="U2468" s="73"/>
      <c r="V2468" s="73"/>
      <c r="W2468" s="73"/>
      <c r="X2468" s="73"/>
    </row>
    <row r="2469" spans="1:24" s="68" customFormat="1" x14ac:dyDescent="0.25">
      <c r="A2469" s="71"/>
      <c r="B2469" s="66"/>
      <c r="C2469" s="67"/>
      <c r="D2469" s="66"/>
      <c r="E2469" s="66"/>
      <c r="F2469" s="66"/>
      <c r="I2469" s="69"/>
      <c r="J2469" s="69"/>
      <c r="K2469" s="69"/>
      <c r="L2469" s="70"/>
      <c r="M2469" s="69"/>
      <c r="N2469" s="69"/>
      <c r="Q2469" s="73"/>
      <c r="R2469" s="73"/>
      <c r="S2469" s="73"/>
      <c r="T2469" s="73"/>
      <c r="U2469" s="73"/>
      <c r="V2469" s="73"/>
      <c r="W2469" s="73"/>
      <c r="X2469" s="73"/>
    </row>
    <row r="2470" spans="1:24" s="68" customFormat="1" x14ac:dyDescent="0.25">
      <c r="A2470" s="71"/>
      <c r="B2470" s="66"/>
      <c r="C2470" s="67"/>
      <c r="D2470" s="66"/>
      <c r="E2470" s="66"/>
      <c r="F2470" s="66"/>
      <c r="I2470" s="69"/>
      <c r="J2470" s="69"/>
      <c r="K2470" s="69"/>
      <c r="L2470" s="70"/>
      <c r="M2470" s="69"/>
      <c r="N2470" s="69"/>
      <c r="Q2470" s="73"/>
      <c r="R2470" s="73"/>
      <c r="S2470" s="73"/>
      <c r="T2470" s="73"/>
      <c r="U2470" s="73"/>
      <c r="V2470" s="73"/>
      <c r="W2470" s="73"/>
      <c r="X2470" s="73"/>
    </row>
    <row r="2471" spans="1:24" s="68" customFormat="1" x14ac:dyDescent="0.25">
      <c r="A2471" s="71"/>
      <c r="B2471" s="66"/>
      <c r="C2471" s="67"/>
      <c r="D2471" s="66"/>
      <c r="E2471" s="66"/>
      <c r="F2471" s="66"/>
      <c r="I2471" s="69"/>
      <c r="J2471" s="69"/>
      <c r="K2471" s="69"/>
      <c r="L2471" s="70"/>
      <c r="M2471" s="69"/>
      <c r="N2471" s="69"/>
      <c r="Q2471" s="73"/>
      <c r="R2471" s="73"/>
      <c r="S2471" s="73"/>
      <c r="T2471" s="73"/>
      <c r="U2471" s="73"/>
      <c r="V2471" s="73"/>
      <c r="W2471" s="73"/>
      <c r="X2471" s="73"/>
    </row>
    <row r="2472" spans="1:24" s="68" customFormat="1" x14ac:dyDescent="0.25">
      <c r="A2472" s="71"/>
      <c r="B2472" s="66"/>
      <c r="C2472" s="67"/>
      <c r="D2472" s="66"/>
      <c r="E2472" s="66"/>
      <c r="F2472" s="66"/>
      <c r="I2472" s="69"/>
      <c r="J2472" s="69"/>
      <c r="K2472" s="69"/>
      <c r="L2472" s="70"/>
      <c r="M2472" s="69"/>
      <c r="N2472" s="69"/>
      <c r="Q2472" s="73"/>
      <c r="R2472" s="73"/>
      <c r="S2472" s="73"/>
      <c r="T2472" s="73"/>
      <c r="U2472" s="73"/>
      <c r="V2472" s="73"/>
      <c r="W2472" s="73"/>
      <c r="X2472" s="73"/>
    </row>
    <row r="2473" spans="1:24" s="68" customFormat="1" x14ac:dyDescent="0.25">
      <c r="A2473" s="71"/>
      <c r="B2473" s="66"/>
      <c r="C2473" s="67"/>
      <c r="D2473" s="66"/>
      <c r="E2473" s="66"/>
      <c r="F2473" s="66"/>
      <c r="I2473" s="69"/>
      <c r="J2473" s="69"/>
      <c r="K2473" s="69"/>
      <c r="L2473" s="70"/>
      <c r="M2473" s="69"/>
      <c r="N2473" s="69"/>
      <c r="Q2473" s="73"/>
      <c r="R2473" s="73"/>
      <c r="S2473" s="73"/>
      <c r="T2473" s="73"/>
      <c r="U2473" s="73"/>
      <c r="V2473" s="73"/>
      <c r="W2473" s="73"/>
      <c r="X2473" s="73"/>
    </row>
    <row r="2474" spans="1:24" s="68" customFormat="1" x14ac:dyDescent="0.25">
      <c r="A2474" s="71"/>
      <c r="B2474" s="66"/>
      <c r="C2474" s="67"/>
      <c r="D2474" s="66"/>
      <c r="E2474" s="66"/>
      <c r="F2474" s="66"/>
      <c r="I2474" s="69"/>
      <c r="J2474" s="69"/>
      <c r="K2474" s="69"/>
      <c r="L2474" s="70"/>
      <c r="M2474" s="69"/>
      <c r="N2474" s="69"/>
      <c r="Q2474" s="73"/>
      <c r="R2474" s="73"/>
      <c r="S2474" s="73"/>
      <c r="T2474" s="73"/>
      <c r="U2474" s="73"/>
      <c r="V2474" s="73"/>
      <c r="W2474" s="73"/>
      <c r="X2474" s="73"/>
    </row>
    <row r="2475" spans="1:24" s="68" customFormat="1" x14ac:dyDescent="0.25">
      <c r="A2475" s="71"/>
      <c r="B2475" s="66"/>
      <c r="C2475" s="67"/>
      <c r="D2475" s="66"/>
      <c r="E2475" s="66"/>
      <c r="F2475" s="66"/>
      <c r="I2475" s="69"/>
      <c r="J2475" s="69"/>
      <c r="K2475" s="69"/>
      <c r="L2475" s="70"/>
      <c r="M2475" s="69"/>
      <c r="N2475" s="69"/>
      <c r="Q2475" s="73"/>
      <c r="R2475" s="73"/>
      <c r="S2475" s="73"/>
      <c r="T2475" s="73"/>
      <c r="U2475" s="73"/>
      <c r="V2475" s="73"/>
      <c r="W2475" s="73"/>
      <c r="X2475" s="73"/>
    </row>
    <row r="2476" spans="1:24" s="68" customFormat="1" x14ac:dyDescent="0.25">
      <c r="A2476" s="71"/>
      <c r="B2476" s="66"/>
      <c r="C2476" s="67"/>
      <c r="D2476" s="66"/>
      <c r="E2476" s="66"/>
      <c r="F2476" s="66"/>
      <c r="I2476" s="69"/>
      <c r="J2476" s="69"/>
      <c r="K2476" s="69"/>
      <c r="L2476" s="70"/>
      <c r="M2476" s="69"/>
      <c r="N2476" s="69"/>
      <c r="Q2476" s="73"/>
      <c r="R2476" s="73"/>
      <c r="S2476" s="73"/>
      <c r="T2476" s="73"/>
      <c r="U2476" s="73"/>
      <c r="V2476" s="73"/>
      <c r="W2476" s="73"/>
      <c r="X2476" s="73"/>
    </row>
    <row r="2477" spans="1:24" s="68" customFormat="1" x14ac:dyDescent="0.25">
      <c r="A2477" s="71"/>
      <c r="B2477" s="66"/>
      <c r="C2477" s="67"/>
      <c r="D2477" s="66"/>
      <c r="E2477" s="66"/>
      <c r="F2477" s="66"/>
      <c r="I2477" s="69"/>
      <c r="J2477" s="69"/>
      <c r="K2477" s="69"/>
      <c r="L2477" s="70"/>
      <c r="M2477" s="69"/>
      <c r="N2477" s="69"/>
      <c r="Q2477" s="73"/>
      <c r="R2477" s="73"/>
      <c r="S2477" s="73"/>
      <c r="T2477" s="73"/>
      <c r="U2477" s="73"/>
      <c r="V2477" s="73"/>
      <c r="W2477" s="73"/>
      <c r="X2477" s="73"/>
    </row>
    <row r="2478" spans="1:24" s="68" customFormat="1" x14ac:dyDescent="0.25">
      <c r="A2478" s="71"/>
      <c r="B2478" s="66"/>
      <c r="C2478" s="67"/>
      <c r="D2478" s="66"/>
      <c r="E2478" s="66"/>
      <c r="F2478" s="66"/>
      <c r="I2478" s="69"/>
      <c r="J2478" s="69"/>
      <c r="K2478" s="69"/>
      <c r="L2478" s="70"/>
      <c r="M2478" s="69"/>
      <c r="N2478" s="69"/>
      <c r="Q2478" s="73"/>
      <c r="R2478" s="73"/>
      <c r="S2478" s="73"/>
      <c r="T2478" s="73"/>
      <c r="U2478" s="73"/>
      <c r="V2478" s="73"/>
      <c r="W2478" s="73"/>
      <c r="X2478" s="73"/>
    </row>
    <row r="2479" spans="1:24" s="68" customFormat="1" x14ac:dyDescent="0.25">
      <c r="A2479" s="71"/>
      <c r="B2479" s="66"/>
      <c r="C2479" s="67"/>
      <c r="D2479" s="66"/>
      <c r="E2479" s="66"/>
      <c r="F2479" s="66"/>
      <c r="I2479" s="69"/>
      <c r="J2479" s="69"/>
      <c r="K2479" s="69"/>
      <c r="L2479" s="70"/>
      <c r="M2479" s="69"/>
      <c r="N2479" s="69"/>
      <c r="Q2479" s="73"/>
      <c r="R2479" s="73"/>
      <c r="S2479" s="73"/>
      <c r="T2479" s="73"/>
      <c r="U2479" s="73"/>
      <c r="V2479" s="73"/>
      <c r="W2479" s="73"/>
      <c r="X2479" s="73"/>
    </row>
    <row r="2480" spans="1:24" s="68" customFormat="1" x14ac:dyDescent="0.25">
      <c r="A2480" s="71"/>
      <c r="B2480" s="66"/>
      <c r="C2480" s="67"/>
      <c r="D2480" s="66"/>
      <c r="E2480" s="66"/>
      <c r="F2480" s="66"/>
      <c r="I2480" s="69"/>
      <c r="J2480" s="69"/>
      <c r="K2480" s="69"/>
      <c r="L2480" s="70"/>
      <c r="M2480" s="69"/>
      <c r="N2480" s="69"/>
      <c r="Q2480" s="73"/>
      <c r="R2480" s="73"/>
      <c r="S2480" s="73"/>
      <c r="T2480" s="73"/>
      <c r="U2480" s="73"/>
      <c r="V2480" s="73"/>
      <c r="W2480" s="73"/>
      <c r="X2480" s="73"/>
    </row>
    <row r="2481" spans="1:24" s="68" customFormat="1" x14ac:dyDescent="0.25">
      <c r="A2481" s="71"/>
      <c r="B2481" s="66"/>
      <c r="C2481" s="67"/>
      <c r="D2481" s="66"/>
      <c r="E2481" s="66"/>
      <c r="F2481" s="66"/>
      <c r="I2481" s="69"/>
      <c r="J2481" s="69"/>
      <c r="K2481" s="69"/>
      <c r="L2481" s="70"/>
      <c r="M2481" s="69"/>
      <c r="N2481" s="69"/>
      <c r="Q2481" s="73"/>
      <c r="R2481" s="73"/>
      <c r="S2481" s="73"/>
      <c r="T2481" s="73"/>
      <c r="U2481" s="73"/>
      <c r="V2481" s="73"/>
      <c r="W2481" s="73"/>
      <c r="X2481" s="73"/>
    </row>
    <row r="2482" spans="1:24" s="68" customFormat="1" x14ac:dyDescent="0.25">
      <c r="A2482" s="71"/>
      <c r="B2482" s="66"/>
      <c r="C2482" s="67"/>
      <c r="D2482" s="66"/>
      <c r="E2482" s="66"/>
      <c r="F2482" s="66"/>
      <c r="I2482" s="69"/>
      <c r="J2482" s="69"/>
      <c r="K2482" s="69"/>
      <c r="L2482" s="70"/>
      <c r="M2482" s="69"/>
      <c r="N2482" s="69"/>
      <c r="Q2482" s="73"/>
      <c r="R2482" s="73"/>
      <c r="S2482" s="73"/>
      <c r="T2482" s="73"/>
      <c r="U2482" s="73"/>
      <c r="V2482" s="73"/>
      <c r="W2482" s="73"/>
      <c r="X2482" s="73"/>
    </row>
    <row r="2483" spans="1:24" s="68" customFormat="1" x14ac:dyDescent="0.25">
      <c r="A2483" s="71"/>
      <c r="B2483" s="66"/>
      <c r="C2483" s="67"/>
      <c r="D2483" s="66"/>
      <c r="E2483" s="66"/>
      <c r="F2483" s="66"/>
      <c r="I2483" s="69"/>
      <c r="J2483" s="69"/>
      <c r="K2483" s="69"/>
      <c r="L2483" s="70"/>
      <c r="M2483" s="69"/>
      <c r="N2483" s="69"/>
      <c r="Q2483" s="73"/>
      <c r="R2483" s="73"/>
      <c r="S2483" s="73"/>
      <c r="T2483" s="73"/>
      <c r="U2483" s="73"/>
      <c r="V2483" s="73"/>
      <c r="W2483" s="73"/>
      <c r="X2483" s="73"/>
    </row>
    <row r="2484" spans="1:24" s="68" customFormat="1" x14ac:dyDescent="0.25">
      <c r="A2484" s="71"/>
      <c r="B2484" s="66"/>
      <c r="C2484" s="67"/>
      <c r="D2484" s="66"/>
      <c r="E2484" s="66"/>
      <c r="F2484" s="66"/>
      <c r="I2484" s="69"/>
      <c r="J2484" s="69"/>
      <c r="K2484" s="69"/>
      <c r="L2484" s="70"/>
      <c r="M2484" s="69"/>
      <c r="N2484" s="69"/>
      <c r="Q2484" s="73"/>
      <c r="R2484" s="73"/>
      <c r="S2484" s="73"/>
      <c r="T2484" s="73"/>
      <c r="U2484" s="73"/>
      <c r="V2484" s="73"/>
      <c r="W2484" s="73"/>
      <c r="X2484" s="73"/>
    </row>
    <row r="2485" spans="1:24" s="68" customFormat="1" x14ac:dyDescent="0.25">
      <c r="A2485" s="71"/>
      <c r="B2485" s="66"/>
      <c r="C2485" s="67"/>
      <c r="D2485" s="66"/>
      <c r="E2485" s="66"/>
      <c r="F2485" s="66"/>
      <c r="I2485" s="69"/>
      <c r="J2485" s="69"/>
      <c r="K2485" s="69"/>
      <c r="L2485" s="70"/>
      <c r="M2485" s="69"/>
      <c r="N2485" s="69"/>
      <c r="Q2485" s="73"/>
      <c r="R2485" s="73"/>
      <c r="S2485" s="73"/>
      <c r="T2485" s="73"/>
      <c r="U2485" s="73"/>
      <c r="V2485" s="73"/>
      <c r="W2485" s="73"/>
      <c r="X2485" s="73"/>
    </row>
    <row r="2486" spans="1:24" s="68" customFormat="1" x14ac:dyDescent="0.25">
      <c r="A2486" s="71"/>
      <c r="B2486" s="66"/>
      <c r="C2486" s="67"/>
      <c r="D2486" s="66"/>
      <c r="E2486" s="66"/>
      <c r="F2486" s="66"/>
      <c r="I2486" s="69"/>
      <c r="J2486" s="69"/>
      <c r="K2486" s="69"/>
      <c r="L2486" s="70"/>
      <c r="M2486" s="69"/>
      <c r="N2486" s="69"/>
      <c r="Q2486" s="73"/>
      <c r="R2486" s="73"/>
      <c r="S2486" s="73"/>
      <c r="T2486" s="73"/>
      <c r="U2486" s="73"/>
      <c r="V2486" s="73"/>
      <c r="W2486" s="73"/>
      <c r="X2486" s="73"/>
    </row>
    <row r="2487" spans="1:24" s="68" customFormat="1" x14ac:dyDescent="0.25">
      <c r="A2487" s="71"/>
      <c r="B2487" s="66"/>
      <c r="C2487" s="67"/>
      <c r="D2487" s="66"/>
      <c r="E2487" s="66"/>
      <c r="F2487" s="66"/>
      <c r="I2487" s="69"/>
      <c r="J2487" s="69"/>
      <c r="K2487" s="69"/>
      <c r="L2487" s="70"/>
      <c r="M2487" s="69"/>
      <c r="N2487" s="69"/>
      <c r="Q2487" s="73"/>
      <c r="R2487" s="73"/>
      <c r="S2487" s="73"/>
      <c r="T2487" s="73"/>
      <c r="U2487" s="73"/>
      <c r="V2487" s="73"/>
      <c r="W2487" s="73"/>
      <c r="X2487" s="73"/>
    </row>
    <row r="2488" spans="1:24" s="68" customFormat="1" x14ac:dyDescent="0.25">
      <c r="A2488" s="71"/>
      <c r="B2488" s="66"/>
      <c r="C2488" s="67"/>
      <c r="D2488" s="66"/>
      <c r="E2488" s="66"/>
      <c r="F2488" s="66"/>
      <c r="I2488" s="69"/>
      <c r="J2488" s="69"/>
      <c r="K2488" s="69"/>
      <c r="L2488" s="70"/>
      <c r="M2488" s="69"/>
      <c r="N2488" s="69"/>
      <c r="Q2488" s="73"/>
      <c r="R2488" s="73"/>
      <c r="S2488" s="73"/>
      <c r="T2488" s="73"/>
      <c r="U2488" s="73"/>
      <c r="V2488" s="73"/>
      <c r="W2488" s="73"/>
      <c r="X2488" s="73"/>
    </row>
    <row r="2489" spans="1:24" s="68" customFormat="1" x14ac:dyDescent="0.25">
      <c r="A2489" s="71"/>
      <c r="B2489" s="66"/>
      <c r="C2489" s="67"/>
      <c r="D2489" s="66"/>
      <c r="E2489" s="66"/>
      <c r="F2489" s="66"/>
      <c r="I2489" s="69"/>
      <c r="J2489" s="69"/>
      <c r="K2489" s="69"/>
      <c r="L2489" s="70"/>
      <c r="M2489" s="69"/>
      <c r="N2489" s="69"/>
      <c r="Q2489" s="73"/>
      <c r="R2489" s="73"/>
      <c r="S2489" s="73"/>
      <c r="T2489" s="73"/>
      <c r="U2489" s="73"/>
      <c r="V2489" s="73"/>
      <c r="W2489" s="73"/>
      <c r="X2489" s="73"/>
    </row>
    <row r="2490" spans="1:24" s="68" customFormat="1" x14ac:dyDescent="0.25">
      <c r="A2490" s="71"/>
      <c r="B2490" s="66"/>
      <c r="C2490" s="67"/>
      <c r="D2490" s="66"/>
      <c r="E2490" s="66"/>
      <c r="F2490" s="66"/>
      <c r="I2490" s="69"/>
      <c r="J2490" s="69"/>
      <c r="K2490" s="69"/>
      <c r="L2490" s="70"/>
      <c r="M2490" s="69"/>
      <c r="N2490" s="69"/>
      <c r="Q2490" s="73"/>
      <c r="R2490" s="73"/>
      <c r="S2490" s="73"/>
      <c r="T2490" s="73"/>
      <c r="U2490" s="73"/>
      <c r="V2490" s="73"/>
      <c r="W2490" s="73"/>
      <c r="X2490" s="73"/>
    </row>
    <row r="2491" spans="1:24" s="68" customFormat="1" x14ac:dyDescent="0.25">
      <c r="A2491" s="71"/>
      <c r="B2491" s="66"/>
      <c r="C2491" s="67"/>
      <c r="D2491" s="66"/>
      <c r="E2491" s="66"/>
      <c r="F2491" s="66"/>
      <c r="I2491" s="69"/>
      <c r="J2491" s="69"/>
      <c r="K2491" s="69"/>
      <c r="L2491" s="70"/>
      <c r="M2491" s="69"/>
      <c r="N2491" s="69"/>
      <c r="Q2491" s="73"/>
      <c r="R2491" s="73"/>
      <c r="S2491" s="73"/>
      <c r="T2491" s="73"/>
      <c r="U2491" s="73"/>
      <c r="V2491" s="73"/>
      <c r="W2491" s="73"/>
      <c r="X2491" s="73"/>
    </row>
    <row r="2492" spans="1:24" s="68" customFormat="1" x14ac:dyDescent="0.25">
      <c r="A2492" s="71"/>
      <c r="B2492" s="66"/>
      <c r="C2492" s="67"/>
      <c r="D2492" s="66"/>
      <c r="E2492" s="66"/>
      <c r="F2492" s="66"/>
      <c r="I2492" s="69"/>
      <c r="J2492" s="69"/>
      <c r="K2492" s="69"/>
      <c r="L2492" s="70"/>
      <c r="M2492" s="69"/>
      <c r="N2492" s="69"/>
      <c r="Q2492" s="73"/>
      <c r="R2492" s="73"/>
      <c r="S2492" s="73"/>
      <c r="T2492" s="73"/>
      <c r="U2492" s="73"/>
      <c r="V2492" s="73"/>
      <c r="W2492" s="73"/>
      <c r="X2492" s="73"/>
    </row>
    <row r="2493" spans="1:24" s="68" customFormat="1" x14ac:dyDescent="0.25">
      <c r="A2493" s="71"/>
      <c r="B2493" s="66"/>
      <c r="C2493" s="67"/>
      <c r="D2493" s="66"/>
      <c r="E2493" s="66"/>
      <c r="F2493" s="66"/>
      <c r="I2493" s="69"/>
      <c r="J2493" s="69"/>
      <c r="K2493" s="69"/>
      <c r="L2493" s="70"/>
      <c r="M2493" s="69"/>
      <c r="N2493" s="69"/>
      <c r="Q2493" s="73"/>
      <c r="R2493" s="73"/>
      <c r="S2493" s="73"/>
      <c r="T2493" s="73"/>
      <c r="U2493" s="73"/>
      <c r="V2493" s="73"/>
      <c r="W2493" s="73"/>
      <c r="X2493" s="73"/>
    </row>
    <row r="2494" spans="1:24" s="68" customFormat="1" x14ac:dyDescent="0.25">
      <c r="A2494" s="71"/>
      <c r="B2494" s="66"/>
      <c r="C2494" s="67"/>
      <c r="D2494" s="66"/>
      <c r="E2494" s="66"/>
      <c r="F2494" s="66"/>
      <c r="I2494" s="69"/>
      <c r="J2494" s="69"/>
      <c r="K2494" s="69"/>
      <c r="L2494" s="70"/>
      <c r="M2494" s="69"/>
      <c r="N2494" s="69"/>
      <c r="Q2494" s="73"/>
      <c r="R2494" s="73"/>
      <c r="S2494" s="73"/>
      <c r="T2494" s="73"/>
      <c r="U2494" s="73"/>
      <c r="V2494" s="73"/>
      <c r="W2494" s="73"/>
      <c r="X2494" s="73"/>
    </row>
    <row r="2495" spans="1:24" s="68" customFormat="1" x14ac:dyDescent="0.25">
      <c r="A2495" s="71"/>
      <c r="B2495" s="66"/>
      <c r="C2495" s="67"/>
      <c r="D2495" s="66"/>
      <c r="E2495" s="66"/>
      <c r="F2495" s="66"/>
      <c r="I2495" s="69"/>
      <c r="J2495" s="69"/>
      <c r="K2495" s="69"/>
      <c r="L2495" s="70"/>
      <c r="M2495" s="69"/>
      <c r="N2495" s="69"/>
      <c r="Q2495" s="73"/>
      <c r="R2495" s="73"/>
      <c r="S2495" s="73"/>
      <c r="T2495" s="73"/>
      <c r="U2495" s="73"/>
      <c r="V2495" s="73"/>
      <c r="W2495" s="73"/>
      <c r="X2495" s="73"/>
    </row>
    <row r="2496" spans="1:24" s="68" customFormat="1" x14ac:dyDescent="0.25">
      <c r="A2496" s="71"/>
      <c r="B2496" s="66"/>
      <c r="C2496" s="67"/>
      <c r="D2496" s="66"/>
      <c r="E2496" s="66"/>
      <c r="F2496" s="66"/>
      <c r="I2496" s="69"/>
      <c r="J2496" s="69"/>
      <c r="K2496" s="69"/>
      <c r="L2496" s="70"/>
      <c r="M2496" s="69"/>
      <c r="N2496" s="69"/>
      <c r="Q2496" s="73"/>
      <c r="R2496" s="73"/>
      <c r="S2496" s="73"/>
      <c r="T2496" s="73"/>
      <c r="U2496" s="73"/>
      <c r="V2496" s="73"/>
      <c r="W2496" s="73"/>
      <c r="X2496" s="73"/>
    </row>
    <row r="2497" spans="1:24" s="68" customFormat="1" x14ac:dyDescent="0.25">
      <c r="A2497" s="71"/>
      <c r="B2497" s="66"/>
      <c r="C2497" s="67"/>
      <c r="D2497" s="66"/>
      <c r="E2497" s="66"/>
      <c r="F2497" s="66"/>
      <c r="I2497" s="69"/>
      <c r="J2497" s="69"/>
      <c r="K2497" s="69"/>
      <c r="L2497" s="70"/>
      <c r="M2497" s="69"/>
      <c r="N2497" s="69"/>
      <c r="Q2497" s="73"/>
      <c r="R2497" s="73"/>
      <c r="S2497" s="73"/>
      <c r="T2497" s="73"/>
      <c r="U2497" s="73"/>
      <c r="V2497" s="73"/>
      <c r="W2497" s="73"/>
      <c r="X2497" s="73"/>
    </row>
    <row r="2498" spans="1:24" s="68" customFormat="1" x14ac:dyDescent="0.25">
      <c r="A2498" s="71"/>
      <c r="B2498" s="66"/>
      <c r="C2498" s="67"/>
      <c r="D2498" s="66"/>
      <c r="E2498" s="66"/>
      <c r="F2498" s="66"/>
      <c r="I2498" s="69"/>
      <c r="J2498" s="69"/>
      <c r="K2498" s="69"/>
      <c r="L2498" s="70"/>
      <c r="M2498" s="69"/>
      <c r="N2498" s="69"/>
      <c r="Q2498" s="73"/>
      <c r="R2498" s="73"/>
      <c r="S2498" s="73"/>
      <c r="T2498" s="73"/>
      <c r="U2498" s="73"/>
      <c r="V2498" s="73"/>
      <c r="W2498" s="73"/>
      <c r="X2498" s="73"/>
    </row>
    <row r="2499" spans="1:24" s="68" customFormat="1" x14ac:dyDescent="0.25">
      <c r="A2499" s="71"/>
      <c r="B2499" s="66"/>
      <c r="C2499" s="67"/>
      <c r="D2499" s="66"/>
      <c r="E2499" s="66"/>
      <c r="F2499" s="66"/>
      <c r="I2499" s="69"/>
      <c r="J2499" s="69"/>
      <c r="K2499" s="69"/>
      <c r="L2499" s="70"/>
      <c r="M2499" s="69"/>
      <c r="N2499" s="69"/>
      <c r="Q2499" s="73"/>
      <c r="R2499" s="73"/>
      <c r="S2499" s="73"/>
      <c r="T2499" s="73"/>
      <c r="U2499" s="73"/>
      <c r="V2499" s="73"/>
      <c r="W2499" s="73"/>
      <c r="X2499" s="73"/>
    </row>
    <row r="2500" spans="1:24" s="68" customFormat="1" x14ac:dyDescent="0.25">
      <c r="A2500" s="71"/>
      <c r="B2500" s="66"/>
      <c r="C2500" s="67"/>
      <c r="D2500" s="66"/>
      <c r="E2500" s="66"/>
      <c r="F2500" s="66"/>
      <c r="I2500" s="69"/>
      <c r="J2500" s="69"/>
      <c r="K2500" s="69"/>
      <c r="L2500" s="70"/>
      <c r="M2500" s="69"/>
      <c r="N2500" s="69"/>
      <c r="Q2500" s="73"/>
      <c r="R2500" s="73"/>
      <c r="S2500" s="73"/>
      <c r="T2500" s="73"/>
      <c r="U2500" s="73"/>
      <c r="V2500" s="73"/>
      <c r="W2500" s="73"/>
      <c r="X2500" s="73"/>
    </row>
    <row r="2501" spans="1:24" s="68" customFormat="1" x14ac:dyDescent="0.25">
      <c r="A2501" s="71"/>
      <c r="B2501" s="66"/>
      <c r="C2501" s="67"/>
      <c r="D2501" s="66"/>
      <c r="E2501" s="66"/>
      <c r="F2501" s="66"/>
      <c r="I2501" s="69"/>
      <c r="J2501" s="69"/>
      <c r="K2501" s="69"/>
      <c r="L2501" s="70"/>
      <c r="M2501" s="69"/>
      <c r="N2501" s="69"/>
      <c r="Q2501" s="73"/>
      <c r="R2501" s="73"/>
      <c r="S2501" s="73"/>
      <c r="T2501" s="73"/>
      <c r="U2501" s="73"/>
      <c r="V2501" s="73"/>
      <c r="W2501" s="73"/>
      <c r="X2501" s="73"/>
    </row>
    <row r="2502" spans="1:24" s="68" customFormat="1" x14ac:dyDescent="0.25">
      <c r="A2502" s="71"/>
      <c r="B2502" s="66"/>
      <c r="C2502" s="67"/>
      <c r="D2502" s="66"/>
      <c r="E2502" s="66"/>
      <c r="F2502" s="66"/>
      <c r="I2502" s="69"/>
      <c r="J2502" s="69"/>
      <c r="K2502" s="69"/>
      <c r="L2502" s="70"/>
      <c r="M2502" s="69"/>
      <c r="N2502" s="69"/>
      <c r="Q2502" s="73"/>
      <c r="R2502" s="73"/>
      <c r="S2502" s="73"/>
      <c r="T2502" s="73"/>
      <c r="U2502" s="73"/>
      <c r="V2502" s="73"/>
      <c r="W2502" s="73"/>
      <c r="X2502" s="73"/>
    </row>
    <row r="2503" spans="1:24" s="68" customFormat="1" x14ac:dyDescent="0.25">
      <c r="A2503" s="71"/>
      <c r="B2503" s="66"/>
      <c r="C2503" s="67"/>
      <c r="D2503" s="66"/>
      <c r="E2503" s="66"/>
      <c r="F2503" s="66"/>
      <c r="I2503" s="69"/>
      <c r="J2503" s="69"/>
      <c r="K2503" s="69"/>
      <c r="L2503" s="70"/>
      <c r="M2503" s="69"/>
      <c r="N2503" s="69"/>
      <c r="Q2503" s="73"/>
      <c r="R2503" s="73"/>
      <c r="S2503" s="73"/>
      <c r="T2503" s="73"/>
      <c r="U2503" s="73"/>
      <c r="V2503" s="73"/>
      <c r="W2503" s="73"/>
      <c r="X2503" s="73"/>
    </row>
    <row r="2504" spans="1:24" s="68" customFormat="1" x14ac:dyDescent="0.25">
      <c r="A2504" s="71"/>
      <c r="B2504" s="66"/>
      <c r="C2504" s="67"/>
      <c r="D2504" s="66"/>
      <c r="E2504" s="66"/>
      <c r="F2504" s="66"/>
      <c r="I2504" s="69"/>
      <c r="J2504" s="69"/>
      <c r="K2504" s="69"/>
      <c r="L2504" s="70"/>
      <c r="M2504" s="69"/>
      <c r="N2504" s="69"/>
      <c r="Q2504" s="73"/>
      <c r="R2504" s="73"/>
      <c r="S2504" s="73"/>
      <c r="T2504" s="73"/>
      <c r="U2504" s="73"/>
      <c r="V2504" s="73"/>
      <c r="W2504" s="73"/>
      <c r="X2504" s="73"/>
    </row>
    <row r="2505" spans="1:24" s="68" customFormat="1" x14ac:dyDescent="0.25">
      <c r="A2505" s="71"/>
      <c r="B2505" s="66"/>
      <c r="C2505" s="67"/>
      <c r="D2505" s="66"/>
      <c r="E2505" s="66"/>
      <c r="F2505" s="66"/>
      <c r="I2505" s="69"/>
      <c r="J2505" s="69"/>
      <c r="K2505" s="69"/>
      <c r="L2505" s="70"/>
      <c r="M2505" s="69"/>
      <c r="N2505" s="69"/>
      <c r="Q2505" s="73"/>
      <c r="R2505" s="73"/>
      <c r="S2505" s="73"/>
      <c r="T2505" s="73"/>
      <c r="U2505" s="73"/>
      <c r="V2505" s="73"/>
      <c r="W2505" s="73"/>
      <c r="X2505" s="73"/>
    </row>
    <row r="2506" spans="1:24" s="68" customFormat="1" x14ac:dyDescent="0.25">
      <c r="A2506" s="71"/>
      <c r="B2506" s="66"/>
      <c r="C2506" s="67"/>
      <c r="D2506" s="66"/>
      <c r="E2506" s="66"/>
      <c r="F2506" s="66"/>
      <c r="I2506" s="69"/>
      <c r="J2506" s="69"/>
      <c r="K2506" s="69"/>
      <c r="L2506" s="70"/>
      <c r="M2506" s="69"/>
      <c r="N2506" s="69"/>
      <c r="Q2506" s="73"/>
      <c r="R2506" s="73"/>
      <c r="S2506" s="73"/>
      <c r="T2506" s="73"/>
      <c r="U2506" s="73"/>
      <c r="V2506" s="73"/>
      <c r="W2506" s="73"/>
      <c r="X2506" s="73"/>
    </row>
    <row r="2507" spans="1:24" s="68" customFormat="1" x14ac:dyDescent="0.25">
      <c r="A2507" s="71"/>
      <c r="B2507" s="66"/>
      <c r="C2507" s="67"/>
      <c r="D2507" s="66"/>
      <c r="E2507" s="66"/>
      <c r="F2507" s="66"/>
      <c r="I2507" s="69"/>
      <c r="J2507" s="69"/>
      <c r="K2507" s="69"/>
      <c r="L2507" s="70"/>
      <c r="M2507" s="69"/>
      <c r="N2507" s="69"/>
      <c r="Q2507" s="73"/>
      <c r="R2507" s="73"/>
      <c r="S2507" s="73"/>
      <c r="T2507" s="73"/>
      <c r="U2507" s="73"/>
      <c r="V2507" s="73"/>
      <c r="W2507" s="73"/>
      <c r="X2507" s="73"/>
    </row>
    <row r="2508" spans="1:24" s="68" customFormat="1" x14ac:dyDescent="0.25">
      <c r="A2508" s="71"/>
      <c r="B2508" s="66"/>
      <c r="C2508" s="67"/>
      <c r="D2508" s="66"/>
      <c r="E2508" s="66"/>
      <c r="F2508" s="66"/>
      <c r="I2508" s="69"/>
      <c r="J2508" s="69"/>
      <c r="K2508" s="69"/>
      <c r="L2508" s="70"/>
      <c r="M2508" s="69"/>
      <c r="N2508" s="69"/>
      <c r="Q2508" s="73"/>
      <c r="R2508" s="73"/>
      <c r="S2508" s="73"/>
      <c r="T2508" s="73"/>
      <c r="U2508" s="73"/>
      <c r="V2508" s="73"/>
      <c r="W2508" s="73"/>
      <c r="X2508" s="73"/>
    </row>
    <row r="2509" spans="1:24" s="68" customFormat="1" x14ac:dyDescent="0.25">
      <c r="A2509" s="71"/>
      <c r="B2509" s="66"/>
      <c r="C2509" s="67"/>
      <c r="D2509" s="66"/>
      <c r="E2509" s="66"/>
      <c r="F2509" s="66"/>
      <c r="I2509" s="69"/>
      <c r="J2509" s="69"/>
      <c r="K2509" s="69"/>
      <c r="L2509" s="70"/>
      <c r="M2509" s="69"/>
      <c r="N2509" s="69"/>
      <c r="Q2509" s="73"/>
      <c r="R2509" s="73"/>
      <c r="S2509" s="73"/>
      <c r="T2509" s="73"/>
      <c r="U2509" s="73"/>
      <c r="V2509" s="73"/>
      <c r="W2509" s="73"/>
      <c r="X2509" s="73"/>
    </row>
    <row r="2510" spans="1:24" s="68" customFormat="1" x14ac:dyDescent="0.25">
      <c r="A2510" s="71"/>
      <c r="B2510" s="66"/>
      <c r="C2510" s="67"/>
      <c r="D2510" s="66"/>
      <c r="E2510" s="66"/>
      <c r="F2510" s="66"/>
      <c r="I2510" s="69"/>
      <c r="J2510" s="69"/>
      <c r="K2510" s="69"/>
      <c r="L2510" s="70"/>
      <c r="M2510" s="69"/>
      <c r="N2510" s="69"/>
      <c r="Q2510" s="73"/>
      <c r="R2510" s="73"/>
      <c r="S2510" s="73"/>
      <c r="T2510" s="73"/>
      <c r="U2510" s="73"/>
      <c r="V2510" s="73"/>
      <c r="W2510" s="73"/>
      <c r="X2510" s="73"/>
    </row>
    <row r="2511" spans="1:24" s="68" customFormat="1" x14ac:dyDescent="0.25">
      <c r="A2511" s="71"/>
      <c r="B2511" s="66"/>
      <c r="C2511" s="67"/>
      <c r="D2511" s="66"/>
      <c r="E2511" s="66"/>
      <c r="F2511" s="66"/>
      <c r="I2511" s="69"/>
      <c r="J2511" s="69"/>
      <c r="K2511" s="69"/>
      <c r="L2511" s="70"/>
      <c r="M2511" s="69"/>
      <c r="N2511" s="69"/>
      <c r="Q2511" s="73"/>
      <c r="R2511" s="73"/>
      <c r="S2511" s="73"/>
      <c r="T2511" s="73"/>
      <c r="U2511" s="73"/>
      <c r="V2511" s="73"/>
      <c r="W2511" s="73"/>
      <c r="X2511" s="73"/>
    </row>
    <row r="2512" spans="1:24" s="68" customFormat="1" x14ac:dyDescent="0.25">
      <c r="A2512" s="71"/>
      <c r="B2512" s="66"/>
      <c r="C2512" s="67"/>
      <c r="D2512" s="66"/>
      <c r="E2512" s="66"/>
      <c r="F2512" s="66"/>
      <c r="I2512" s="69"/>
      <c r="J2512" s="69"/>
      <c r="K2512" s="69"/>
      <c r="L2512" s="70"/>
      <c r="M2512" s="69"/>
      <c r="N2512" s="69"/>
      <c r="Q2512" s="73"/>
      <c r="R2512" s="73"/>
      <c r="S2512" s="73"/>
      <c r="T2512" s="73"/>
      <c r="U2512" s="73"/>
      <c r="V2512" s="73"/>
      <c r="W2512" s="73"/>
      <c r="X2512" s="73"/>
    </row>
    <row r="2513" spans="1:24" s="68" customFormat="1" x14ac:dyDescent="0.25">
      <c r="A2513" s="71"/>
      <c r="B2513" s="66"/>
      <c r="C2513" s="67"/>
      <c r="D2513" s="66"/>
      <c r="E2513" s="66"/>
      <c r="F2513" s="66"/>
      <c r="I2513" s="69"/>
      <c r="J2513" s="69"/>
      <c r="K2513" s="69"/>
      <c r="L2513" s="70"/>
      <c r="M2513" s="69"/>
      <c r="N2513" s="69"/>
      <c r="Q2513" s="73"/>
      <c r="R2513" s="73"/>
      <c r="S2513" s="73"/>
      <c r="T2513" s="73"/>
      <c r="U2513" s="73"/>
      <c r="V2513" s="73"/>
      <c r="W2513" s="73"/>
      <c r="X2513" s="73"/>
    </row>
    <row r="2514" spans="1:24" s="68" customFormat="1" x14ac:dyDescent="0.25">
      <c r="A2514" s="71"/>
      <c r="B2514" s="66"/>
      <c r="C2514" s="67"/>
      <c r="D2514" s="66"/>
      <c r="E2514" s="66"/>
      <c r="F2514" s="66"/>
      <c r="I2514" s="69"/>
      <c r="J2514" s="69"/>
      <c r="K2514" s="69"/>
      <c r="L2514" s="70"/>
      <c r="M2514" s="69"/>
      <c r="N2514" s="69"/>
      <c r="Q2514" s="73"/>
      <c r="R2514" s="73"/>
      <c r="S2514" s="73"/>
      <c r="T2514" s="73"/>
      <c r="U2514" s="73"/>
      <c r="V2514" s="73"/>
      <c r="W2514" s="73"/>
      <c r="X2514" s="73"/>
    </row>
    <row r="2515" spans="1:24" s="68" customFormat="1" x14ac:dyDescent="0.25">
      <c r="A2515" s="71"/>
      <c r="B2515" s="66"/>
      <c r="C2515" s="67"/>
      <c r="D2515" s="66"/>
      <c r="E2515" s="66"/>
      <c r="F2515" s="66"/>
      <c r="I2515" s="69"/>
      <c r="J2515" s="69"/>
      <c r="K2515" s="69"/>
      <c r="L2515" s="70"/>
      <c r="M2515" s="69"/>
      <c r="N2515" s="69"/>
      <c r="Q2515" s="73"/>
      <c r="R2515" s="73"/>
      <c r="S2515" s="73"/>
      <c r="T2515" s="73"/>
      <c r="U2515" s="73"/>
      <c r="V2515" s="73"/>
      <c r="W2515" s="73"/>
      <c r="X2515" s="73"/>
    </row>
    <row r="2516" spans="1:24" s="68" customFormat="1" x14ac:dyDescent="0.25">
      <c r="A2516" s="71"/>
      <c r="B2516" s="66"/>
      <c r="C2516" s="67"/>
      <c r="D2516" s="66"/>
      <c r="E2516" s="66"/>
      <c r="F2516" s="66"/>
      <c r="I2516" s="69"/>
      <c r="J2516" s="69"/>
      <c r="K2516" s="69"/>
      <c r="L2516" s="70"/>
      <c r="M2516" s="69"/>
      <c r="N2516" s="69"/>
      <c r="Q2516" s="73"/>
      <c r="R2516" s="73"/>
      <c r="S2516" s="73"/>
      <c r="T2516" s="73"/>
      <c r="U2516" s="73"/>
      <c r="V2516" s="73"/>
      <c r="W2516" s="73"/>
      <c r="X2516" s="73"/>
    </row>
    <row r="2517" spans="1:24" s="68" customFormat="1" x14ac:dyDescent="0.25">
      <c r="A2517" s="71"/>
      <c r="B2517" s="66"/>
      <c r="C2517" s="67"/>
      <c r="D2517" s="66"/>
      <c r="E2517" s="66"/>
      <c r="F2517" s="66"/>
      <c r="I2517" s="69"/>
      <c r="J2517" s="69"/>
      <c r="K2517" s="69"/>
      <c r="L2517" s="70"/>
      <c r="M2517" s="69"/>
      <c r="N2517" s="69"/>
      <c r="Q2517" s="73"/>
      <c r="R2517" s="73"/>
      <c r="S2517" s="73"/>
      <c r="T2517" s="73"/>
      <c r="U2517" s="73"/>
      <c r="V2517" s="73"/>
      <c r="W2517" s="73"/>
      <c r="X2517" s="73"/>
    </row>
    <row r="2518" spans="1:24" s="68" customFormat="1" x14ac:dyDescent="0.25">
      <c r="A2518" s="71"/>
      <c r="B2518" s="66"/>
      <c r="C2518" s="67"/>
      <c r="D2518" s="66"/>
      <c r="E2518" s="66"/>
      <c r="F2518" s="66"/>
      <c r="I2518" s="69"/>
      <c r="J2518" s="69"/>
      <c r="K2518" s="69"/>
      <c r="L2518" s="70"/>
      <c r="M2518" s="69"/>
      <c r="N2518" s="69"/>
      <c r="Q2518" s="73"/>
      <c r="R2518" s="73"/>
      <c r="S2518" s="73"/>
      <c r="T2518" s="73"/>
      <c r="U2518" s="73"/>
      <c r="V2518" s="73"/>
      <c r="W2518" s="73"/>
      <c r="X2518" s="73"/>
    </row>
    <row r="2519" spans="1:24" s="68" customFormat="1" x14ac:dyDescent="0.25">
      <c r="A2519" s="71"/>
      <c r="B2519" s="66"/>
      <c r="C2519" s="67"/>
      <c r="D2519" s="66"/>
      <c r="E2519" s="66"/>
      <c r="F2519" s="66"/>
      <c r="I2519" s="69"/>
      <c r="J2519" s="69"/>
      <c r="K2519" s="69"/>
      <c r="L2519" s="70"/>
      <c r="M2519" s="69"/>
      <c r="N2519" s="69"/>
      <c r="Q2519" s="73"/>
      <c r="R2519" s="73"/>
      <c r="S2519" s="73"/>
      <c r="T2519" s="73"/>
      <c r="U2519" s="73"/>
      <c r="V2519" s="73"/>
      <c r="W2519" s="73"/>
      <c r="X2519" s="73"/>
    </row>
    <row r="2520" spans="1:24" s="68" customFormat="1" x14ac:dyDescent="0.25">
      <c r="A2520" s="71"/>
      <c r="B2520" s="66"/>
      <c r="C2520" s="67"/>
      <c r="D2520" s="66"/>
      <c r="E2520" s="66"/>
      <c r="F2520" s="66"/>
      <c r="I2520" s="69"/>
      <c r="J2520" s="69"/>
      <c r="K2520" s="69"/>
      <c r="L2520" s="70"/>
      <c r="M2520" s="69"/>
      <c r="N2520" s="69"/>
      <c r="Q2520" s="73"/>
      <c r="R2520" s="73"/>
      <c r="S2520" s="73"/>
      <c r="T2520" s="73"/>
      <c r="U2520" s="73"/>
      <c r="V2520" s="73"/>
      <c r="W2520" s="73"/>
      <c r="X2520" s="73"/>
    </row>
    <row r="2521" spans="1:24" s="68" customFormat="1" x14ac:dyDescent="0.25">
      <c r="A2521" s="71"/>
      <c r="B2521" s="66"/>
      <c r="C2521" s="67"/>
      <c r="D2521" s="66"/>
      <c r="E2521" s="66"/>
      <c r="F2521" s="66"/>
      <c r="I2521" s="69"/>
      <c r="J2521" s="69"/>
      <c r="K2521" s="69"/>
      <c r="L2521" s="70"/>
      <c r="M2521" s="69"/>
      <c r="N2521" s="69"/>
      <c r="Q2521" s="73"/>
      <c r="R2521" s="73"/>
      <c r="S2521" s="73"/>
      <c r="T2521" s="73"/>
      <c r="U2521" s="73"/>
      <c r="V2521" s="73"/>
      <c r="W2521" s="73"/>
      <c r="X2521" s="73"/>
    </row>
    <row r="2522" spans="1:24" s="68" customFormat="1" x14ac:dyDescent="0.25">
      <c r="A2522" s="71"/>
      <c r="B2522" s="66"/>
      <c r="C2522" s="67"/>
      <c r="D2522" s="66"/>
      <c r="E2522" s="66"/>
      <c r="F2522" s="66"/>
      <c r="I2522" s="69"/>
      <c r="J2522" s="69"/>
      <c r="K2522" s="69"/>
      <c r="L2522" s="70"/>
      <c r="M2522" s="69"/>
      <c r="N2522" s="69"/>
      <c r="Q2522" s="73"/>
      <c r="R2522" s="73"/>
      <c r="S2522" s="73"/>
      <c r="T2522" s="73"/>
      <c r="U2522" s="73"/>
      <c r="V2522" s="73"/>
      <c r="W2522" s="73"/>
      <c r="X2522" s="73"/>
    </row>
    <row r="2523" spans="1:24" s="68" customFormat="1" x14ac:dyDescent="0.25">
      <c r="A2523" s="71"/>
      <c r="B2523" s="66"/>
      <c r="C2523" s="67"/>
      <c r="D2523" s="66"/>
      <c r="E2523" s="66"/>
      <c r="F2523" s="66"/>
      <c r="I2523" s="69"/>
      <c r="J2523" s="69"/>
      <c r="K2523" s="69"/>
      <c r="L2523" s="70"/>
      <c r="M2523" s="69"/>
      <c r="N2523" s="69"/>
      <c r="Q2523" s="73"/>
      <c r="R2523" s="73"/>
      <c r="S2523" s="73"/>
      <c r="T2523" s="73"/>
      <c r="U2523" s="73"/>
      <c r="V2523" s="73"/>
      <c r="W2523" s="73"/>
      <c r="X2523" s="73"/>
    </row>
    <row r="2524" spans="1:24" s="68" customFormat="1" x14ac:dyDescent="0.25">
      <c r="A2524" s="71"/>
      <c r="B2524" s="66"/>
      <c r="C2524" s="67"/>
      <c r="D2524" s="66"/>
      <c r="E2524" s="66"/>
      <c r="F2524" s="66"/>
      <c r="I2524" s="69"/>
      <c r="J2524" s="69"/>
      <c r="K2524" s="69"/>
      <c r="L2524" s="70"/>
      <c r="M2524" s="69"/>
      <c r="N2524" s="69"/>
      <c r="Q2524" s="73"/>
      <c r="R2524" s="73"/>
      <c r="S2524" s="73"/>
      <c r="T2524" s="73"/>
      <c r="U2524" s="73"/>
      <c r="V2524" s="73"/>
      <c r="W2524" s="73"/>
      <c r="X2524" s="73"/>
    </row>
    <row r="2525" spans="1:24" s="68" customFormat="1" x14ac:dyDescent="0.25">
      <c r="A2525" s="71"/>
      <c r="B2525" s="66"/>
      <c r="C2525" s="67"/>
      <c r="D2525" s="66"/>
      <c r="E2525" s="66"/>
      <c r="F2525" s="66"/>
      <c r="I2525" s="69"/>
      <c r="J2525" s="69"/>
      <c r="K2525" s="69"/>
      <c r="L2525" s="70"/>
      <c r="M2525" s="69"/>
      <c r="N2525" s="69"/>
      <c r="Q2525" s="73"/>
      <c r="R2525" s="73"/>
      <c r="S2525" s="73"/>
      <c r="T2525" s="73"/>
      <c r="U2525" s="73"/>
      <c r="V2525" s="73"/>
      <c r="W2525" s="73"/>
      <c r="X2525" s="73"/>
    </row>
    <row r="2526" spans="1:24" s="68" customFormat="1" x14ac:dyDescent="0.25">
      <c r="A2526" s="71"/>
      <c r="B2526" s="66"/>
      <c r="C2526" s="67"/>
      <c r="D2526" s="66"/>
      <c r="E2526" s="66"/>
      <c r="F2526" s="66"/>
      <c r="I2526" s="69"/>
      <c r="J2526" s="69"/>
      <c r="K2526" s="69"/>
      <c r="L2526" s="70"/>
      <c r="M2526" s="69"/>
      <c r="N2526" s="69"/>
      <c r="Q2526" s="73"/>
      <c r="R2526" s="73"/>
      <c r="S2526" s="73"/>
      <c r="T2526" s="73"/>
      <c r="U2526" s="73"/>
      <c r="V2526" s="73"/>
      <c r="W2526" s="73"/>
      <c r="X2526" s="73"/>
    </row>
    <row r="2527" spans="1:24" s="68" customFormat="1" x14ac:dyDescent="0.25">
      <c r="A2527" s="71"/>
      <c r="B2527" s="66"/>
      <c r="C2527" s="67"/>
      <c r="D2527" s="66"/>
      <c r="E2527" s="66"/>
      <c r="F2527" s="66"/>
      <c r="I2527" s="69"/>
      <c r="J2527" s="69"/>
      <c r="K2527" s="69"/>
      <c r="L2527" s="70"/>
      <c r="M2527" s="69"/>
      <c r="N2527" s="69"/>
      <c r="Q2527" s="73"/>
      <c r="R2527" s="73"/>
      <c r="S2527" s="73"/>
      <c r="T2527" s="73"/>
      <c r="U2527" s="73"/>
      <c r="V2527" s="73"/>
      <c r="W2527" s="73"/>
      <c r="X2527" s="73"/>
    </row>
    <row r="2528" spans="1:24" s="68" customFormat="1" x14ac:dyDescent="0.25">
      <c r="A2528" s="71"/>
      <c r="B2528" s="66"/>
      <c r="C2528" s="67"/>
      <c r="D2528" s="66"/>
      <c r="E2528" s="66"/>
      <c r="F2528" s="66"/>
      <c r="I2528" s="69"/>
      <c r="J2528" s="69"/>
      <c r="K2528" s="69"/>
      <c r="L2528" s="70"/>
      <c r="M2528" s="69"/>
      <c r="N2528" s="69"/>
      <c r="Q2528" s="73"/>
      <c r="R2528" s="73"/>
      <c r="S2528" s="73"/>
      <c r="T2528" s="73"/>
      <c r="U2528" s="73"/>
      <c r="V2528" s="73"/>
      <c r="W2528" s="73"/>
      <c r="X2528" s="73"/>
    </row>
    <row r="2529" spans="1:24" s="68" customFormat="1" x14ac:dyDescent="0.25">
      <c r="A2529" s="71"/>
      <c r="B2529" s="66"/>
      <c r="C2529" s="67"/>
      <c r="D2529" s="66"/>
      <c r="E2529" s="66"/>
      <c r="F2529" s="66"/>
      <c r="I2529" s="69"/>
      <c r="J2529" s="69"/>
      <c r="K2529" s="69"/>
      <c r="L2529" s="70"/>
      <c r="M2529" s="69"/>
      <c r="N2529" s="69"/>
      <c r="Q2529" s="73"/>
      <c r="R2529" s="73"/>
      <c r="S2529" s="73"/>
      <c r="T2529" s="73"/>
      <c r="U2529" s="73"/>
      <c r="V2529" s="73"/>
      <c r="W2529" s="73"/>
      <c r="X2529" s="73"/>
    </row>
    <row r="2530" spans="1:24" s="68" customFormat="1" x14ac:dyDescent="0.25">
      <c r="A2530" s="71"/>
      <c r="B2530" s="66"/>
      <c r="C2530" s="67"/>
      <c r="D2530" s="66"/>
      <c r="E2530" s="66"/>
      <c r="F2530" s="66"/>
      <c r="I2530" s="69"/>
      <c r="J2530" s="69"/>
      <c r="K2530" s="69"/>
      <c r="L2530" s="70"/>
      <c r="M2530" s="69"/>
      <c r="N2530" s="69"/>
      <c r="Q2530" s="73"/>
      <c r="R2530" s="73"/>
      <c r="S2530" s="73"/>
      <c r="T2530" s="73"/>
      <c r="U2530" s="73"/>
      <c r="V2530" s="73"/>
      <c r="W2530" s="73"/>
      <c r="X2530" s="73"/>
    </row>
    <row r="2531" spans="1:24" s="68" customFormat="1" x14ac:dyDescent="0.25">
      <c r="A2531" s="71"/>
      <c r="B2531" s="66"/>
      <c r="C2531" s="67"/>
      <c r="D2531" s="66"/>
      <c r="E2531" s="66"/>
      <c r="F2531" s="66"/>
      <c r="I2531" s="69"/>
      <c r="J2531" s="69"/>
      <c r="K2531" s="69"/>
      <c r="L2531" s="70"/>
      <c r="M2531" s="69"/>
      <c r="N2531" s="69"/>
      <c r="Q2531" s="73"/>
      <c r="R2531" s="73"/>
      <c r="S2531" s="73"/>
      <c r="T2531" s="73"/>
      <c r="U2531" s="73"/>
      <c r="V2531" s="73"/>
      <c r="W2531" s="73"/>
      <c r="X2531" s="73"/>
    </row>
    <row r="2532" spans="1:24" s="68" customFormat="1" x14ac:dyDescent="0.25">
      <c r="A2532" s="71"/>
      <c r="B2532" s="66"/>
      <c r="C2532" s="67"/>
      <c r="D2532" s="66"/>
      <c r="E2532" s="66"/>
      <c r="F2532" s="66"/>
      <c r="I2532" s="69"/>
      <c r="J2532" s="69"/>
      <c r="K2532" s="69"/>
      <c r="L2532" s="70"/>
      <c r="M2532" s="69"/>
      <c r="N2532" s="69"/>
      <c r="Q2532" s="73"/>
      <c r="R2532" s="73"/>
      <c r="S2532" s="73"/>
      <c r="T2532" s="73"/>
      <c r="U2532" s="73"/>
      <c r="V2532" s="73"/>
      <c r="W2532" s="73"/>
      <c r="X2532" s="73"/>
    </row>
    <row r="2533" spans="1:24" s="68" customFormat="1" x14ac:dyDescent="0.25">
      <c r="A2533" s="71"/>
      <c r="B2533" s="66"/>
      <c r="C2533" s="67"/>
      <c r="D2533" s="66"/>
      <c r="E2533" s="66"/>
      <c r="F2533" s="66"/>
      <c r="I2533" s="69"/>
      <c r="J2533" s="69"/>
      <c r="K2533" s="69"/>
      <c r="L2533" s="70"/>
      <c r="M2533" s="69"/>
      <c r="N2533" s="69"/>
      <c r="Q2533" s="73"/>
      <c r="R2533" s="73"/>
      <c r="S2533" s="73"/>
      <c r="T2533" s="73"/>
      <c r="U2533" s="73"/>
      <c r="V2533" s="73"/>
      <c r="W2533" s="73"/>
      <c r="X2533" s="73"/>
    </row>
    <row r="2534" spans="1:24" s="68" customFormat="1" x14ac:dyDescent="0.25">
      <c r="A2534" s="71"/>
      <c r="B2534" s="66"/>
      <c r="C2534" s="67"/>
      <c r="D2534" s="66"/>
      <c r="E2534" s="66"/>
      <c r="F2534" s="66"/>
      <c r="I2534" s="69"/>
      <c r="J2534" s="69"/>
      <c r="K2534" s="69"/>
      <c r="L2534" s="70"/>
      <c r="M2534" s="69"/>
      <c r="N2534" s="69"/>
      <c r="Q2534" s="73"/>
      <c r="R2534" s="73"/>
      <c r="S2534" s="73"/>
      <c r="T2534" s="73"/>
      <c r="U2534" s="73"/>
      <c r="V2534" s="73"/>
      <c r="W2534" s="73"/>
      <c r="X2534" s="73"/>
    </row>
    <row r="2535" spans="1:24" s="68" customFormat="1" x14ac:dyDescent="0.25">
      <c r="A2535" s="71"/>
      <c r="B2535" s="66"/>
      <c r="C2535" s="67"/>
      <c r="D2535" s="66"/>
      <c r="E2535" s="66"/>
      <c r="F2535" s="66"/>
      <c r="I2535" s="69"/>
      <c r="J2535" s="69"/>
      <c r="K2535" s="69"/>
      <c r="L2535" s="70"/>
      <c r="M2535" s="69"/>
      <c r="N2535" s="69"/>
      <c r="Q2535" s="73"/>
      <c r="R2535" s="73"/>
      <c r="S2535" s="73"/>
      <c r="T2535" s="73"/>
      <c r="U2535" s="73"/>
      <c r="V2535" s="73"/>
      <c r="W2535" s="73"/>
      <c r="X2535" s="73"/>
    </row>
    <row r="2536" spans="1:24" s="68" customFormat="1" x14ac:dyDescent="0.25">
      <c r="A2536" s="71"/>
      <c r="B2536" s="66"/>
      <c r="C2536" s="67"/>
      <c r="D2536" s="66"/>
      <c r="E2536" s="66"/>
      <c r="F2536" s="66"/>
      <c r="I2536" s="69"/>
      <c r="J2536" s="69"/>
      <c r="K2536" s="69"/>
      <c r="L2536" s="70"/>
      <c r="M2536" s="69"/>
      <c r="N2536" s="69"/>
      <c r="Q2536" s="73"/>
      <c r="R2536" s="73"/>
      <c r="S2536" s="73"/>
      <c r="T2536" s="73"/>
      <c r="U2536" s="73"/>
      <c r="V2536" s="73"/>
      <c r="W2536" s="73"/>
      <c r="X2536" s="73"/>
    </row>
    <row r="2537" spans="1:24" s="68" customFormat="1" x14ac:dyDescent="0.25">
      <c r="A2537" s="71"/>
      <c r="B2537" s="66"/>
      <c r="C2537" s="67"/>
      <c r="D2537" s="66"/>
      <c r="E2537" s="66"/>
      <c r="F2537" s="66"/>
      <c r="I2537" s="69"/>
      <c r="J2537" s="69"/>
      <c r="K2537" s="69"/>
      <c r="L2537" s="70"/>
      <c r="M2537" s="69"/>
      <c r="N2537" s="69"/>
      <c r="Q2537" s="73"/>
      <c r="R2537" s="73"/>
      <c r="S2537" s="73"/>
      <c r="T2537" s="73"/>
      <c r="U2537" s="73"/>
      <c r="V2537" s="73"/>
      <c r="W2537" s="73"/>
      <c r="X2537" s="73"/>
    </row>
    <row r="2538" spans="1:24" s="68" customFormat="1" x14ac:dyDescent="0.25">
      <c r="A2538" s="71"/>
      <c r="B2538" s="66"/>
      <c r="C2538" s="67"/>
      <c r="D2538" s="66"/>
      <c r="E2538" s="66"/>
      <c r="F2538" s="66"/>
      <c r="I2538" s="69"/>
      <c r="J2538" s="69"/>
      <c r="K2538" s="69"/>
      <c r="L2538" s="70"/>
      <c r="M2538" s="69"/>
      <c r="N2538" s="69"/>
      <c r="Q2538" s="73"/>
      <c r="R2538" s="73"/>
      <c r="S2538" s="73"/>
      <c r="T2538" s="73"/>
      <c r="U2538" s="73"/>
      <c r="V2538" s="73"/>
      <c r="W2538" s="73"/>
      <c r="X2538" s="73"/>
    </row>
    <row r="2539" spans="1:24" s="68" customFormat="1" x14ac:dyDescent="0.25">
      <c r="A2539" s="71"/>
      <c r="B2539" s="66"/>
      <c r="C2539" s="67"/>
      <c r="D2539" s="66"/>
      <c r="E2539" s="66"/>
      <c r="F2539" s="66"/>
      <c r="I2539" s="69"/>
      <c r="J2539" s="69"/>
      <c r="K2539" s="69"/>
      <c r="L2539" s="70"/>
      <c r="M2539" s="69"/>
      <c r="N2539" s="69"/>
      <c r="Q2539" s="73"/>
      <c r="R2539" s="73"/>
      <c r="S2539" s="73"/>
      <c r="T2539" s="73"/>
      <c r="U2539" s="73"/>
      <c r="V2539" s="73"/>
      <c r="W2539" s="73"/>
      <c r="X2539" s="73"/>
    </row>
    <row r="2540" spans="1:24" s="68" customFormat="1" x14ac:dyDescent="0.25">
      <c r="A2540" s="71"/>
      <c r="B2540" s="66"/>
      <c r="C2540" s="67"/>
      <c r="D2540" s="66"/>
      <c r="E2540" s="66"/>
      <c r="F2540" s="66"/>
      <c r="I2540" s="69"/>
      <c r="J2540" s="69"/>
      <c r="K2540" s="69"/>
      <c r="L2540" s="70"/>
      <c r="M2540" s="69"/>
      <c r="N2540" s="69"/>
      <c r="Q2540" s="73"/>
      <c r="R2540" s="73"/>
      <c r="S2540" s="73"/>
      <c r="T2540" s="73"/>
      <c r="U2540" s="73"/>
      <c r="V2540" s="73"/>
      <c r="W2540" s="73"/>
      <c r="X2540" s="73"/>
    </row>
    <row r="2541" spans="1:24" s="68" customFormat="1" x14ac:dyDescent="0.25">
      <c r="A2541" s="71"/>
      <c r="B2541" s="66"/>
      <c r="C2541" s="67"/>
      <c r="D2541" s="66"/>
      <c r="E2541" s="66"/>
      <c r="F2541" s="66"/>
      <c r="I2541" s="69"/>
      <c r="J2541" s="69"/>
      <c r="K2541" s="69"/>
      <c r="L2541" s="70"/>
      <c r="M2541" s="69"/>
      <c r="N2541" s="69"/>
      <c r="Q2541" s="73"/>
      <c r="R2541" s="73"/>
      <c r="S2541" s="73"/>
      <c r="T2541" s="73"/>
      <c r="U2541" s="73"/>
      <c r="V2541" s="73"/>
      <c r="W2541" s="73"/>
      <c r="X2541" s="73"/>
    </row>
    <row r="2542" spans="1:24" s="68" customFormat="1" x14ac:dyDescent="0.25">
      <c r="A2542" s="71"/>
      <c r="B2542" s="66"/>
      <c r="C2542" s="67"/>
      <c r="D2542" s="66"/>
      <c r="E2542" s="66"/>
      <c r="F2542" s="66"/>
      <c r="I2542" s="69"/>
      <c r="J2542" s="69"/>
      <c r="K2542" s="69"/>
      <c r="L2542" s="70"/>
      <c r="M2542" s="69"/>
      <c r="N2542" s="69"/>
      <c r="Q2542" s="73"/>
      <c r="R2542" s="73"/>
      <c r="S2542" s="73"/>
      <c r="T2542" s="73"/>
      <c r="U2542" s="73"/>
      <c r="V2542" s="73"/>
      <c r="W2542" s="73"/>
      <c r="X2542" s="73"/>
    </row>
    <row r="2543" spans="1:24" s="68" customFormat="1" x14ac:dyDescent="0.25">
      <c r="A2543" s="71"/>
      <c r="B2543" s="66"/>
      <c r="C2543" s="67"/>
      <c r="D2543" s="66"/>
      <c r="E2543" s="66"/>
      <c r="F2543" s="66"/>
      <c r="I2543" s="69"/>
      <c r="J2543" s="69"/>
      <c r="K2543" s="69"/>
      <c r="L2543" s="70"/>
      <c r="M2543" s="69"/>
      <c r="N2543" s="69"/>
      <c r="Q2543" s="73"/>
      <c r="R2543" s="73"/>
      <c r="S2543" s="73"/>
      <c r="T2543" s="73"/>
      <c r="U2543" s="73"/>
      <c r="V2543" s="73"/>
      <c r="W2543" s="73"/>
      <c r="X2543" s="73"/>
    </row>
    <row r="2544" spans="1:24" s="68" customFormat="1" x14ac:dyDescent="0.25">
      <c r="A2544" s="71"/>
      <c r="B2544" s="66"/>
      <c r="C2544" s="67"/>
      <c r="D2544" s="66"/>
      <c r="E2544" s="66"/>
      <c r="F2544" s="66"/>
      <c r="I2544" s="69"/>
      <c r="J2544" s="69"/>
      <c r="K2544" s="69"/>
      <c r="L2544" s="70"/>
      <c r="M2544" s="69"/>
      <c r="N2544" s="69"/>
      <c r="Q2544" s="73"/>
      <c r="R2544" s="73"/>
      <c r="S2544" s="73"/>
      <c r="T2544" s="73"/>
      <c r="U2544" s="73"/>
      <c r="V2544" s="73"/>
      <c r="W2544" s="73"/>
      <c r="X2544" s="73"/>
    </row>
    <row r="2545" spans="1:24" s="68" customFormat="1" x14ac:dyDescent="0.25">
      <c r="A2545" s="71"/>
      <c r="B2545" s="66"/>
      <c r="C2545" s="67"/>
      <c r="D2545" s="66"/>
      <c r="E2545" s="66"/>
      <c r="F2545" s="66"/>
      <c r="I2545" s="69"/>
      <c r="J2545" s="69"/>
      <c r="K2545" s="69"/>
      <c r="L2545" s="70"/>
      <c r="M2545" s="69"/>
      <c r="N2545" s="69"/>
      <c r="Q2545" s="73"/>
      <c r="R2545" s="73"/>
      <c r="S2545" s="73"/>
      <c r="T2545" s="73"/>
      <c r="U2545" s="73"/>
      <c r="V2545" s="73"/>
      <c r="W2545" s="73"/>
      <c r="X2545" s="73"/>
    </row>
    <row r="2546" spans="1:24" s="68" customFormat="1" x14ac:dyDescent="0.25">
      <c r="A2546" s="71"/>
      <c r="B2546" s="66"/>
      <c r="C2546" s="67"/>
      <c r="D2546" s="66"/>
      <c r="E2546" s="66"/>
      <c r="F2546" s="66"/>
      <c r="I2546" s="69"/>
      <c r="J2546" s="69"/>
      <c r="K2546" s="69"/>
      <c r="L2546" s="70"/>
      <c r="M2546" s="69"/>
      <c r="N2546" s="69"/>
      <c r="Q2546" s="73"/>
      <c r="R2546" s="73"/>
      <c r="S2546" s="73"/>
      <c r="T2546" s="73"/>
      <c r="U2546" s="73"/>
      <c r="V2546" s="73"/>
      <c r="W2546" s="73"/>
      <c r="X2546" s="73"/>
    </row>
    <row r="2547" spans="1:24" s="68" customFormat="1" x14ac:dyDescent="0.25">
      <c r="A2547" s="71"/>
      <c r="B2547" s="66"/>
      <c r="C2547" s="67"/>
      <c r="D2547" s="66"/>
      <c r="E2547" s="66"/>
      <c r="F2547" s="66"/>
      <c r="I2547" s="69"/>
      <c r="J2547" s="69"/>
      <c r="K2547" s="69"/>
      <c r="L2547" s="70"/>
      <c r="M2547" s="69"/>
      <c r="N2547" s="69"/>
      <c r="Q2547" s="73"/>
      <c r="R2547" s="73"/>
      <c r="S2547" s="73"/>
      <c r="T2547" s="73"/>
      <c r="U2547" s="73"/>
      <c r="V2547" s="73"/>
      <c r="W2547" s="73"/>
      <c r="X2547" s="73"/>
    </row>
    <row r="2548" spans="1:24" s="68" customFormat="1" x14ac:dyDescent="0.25">
      <c r="A2548" s="71"/>
      <c r="B2548" s="66"/>
      <c r="C2548" s="67"/>
      <c r="D2548" s="66"/>
      <c r="E2548" s="66"/>
      <c r="F2548" s="66"/>
      <c r="I2548" s="69"/>
      <c r="J2548" s="69"/>
      <c r="K2548" s="69"/>
      <c r="L2548" s="70"/>
      <c r="M2548" s="69"/>
      <c r="N2548" s="69"/>
      <c r="Q2548" s="73"/>
      <c r="R2548" s="73"/>
      <c r="S2548" s="73"/>
      <c r="T2548" s="73"/>
      <c r="U2548" s="73"/>
      <c r="V2548" s="73"/>
      <c r="W2548" s="73"/>
      <c r="X2548" s="73"/>
    </row>
    <row r="2549" spans="1:24" s="68" customFormat="1" x14ac:dyDescent="0.25">
      <c r="A2549" s="71"/>
      <c r="B2549" s="66"/>
      <c r="C2549" s="67"/>
      <c r="D2549" s="66"/>
      <c r="E2549" s="66"/>
      <c r="F2549" s="66"/>
      <c r="I2549" s="69"/>
      <c r="J2549" s="69"/>
      <c r="K2549" s="69"/>
      <c r="L2549" s="70"/>
      <c r="M2549" s="69"/>
      <c r="N2549" s="69"/>
      <c r="Q2549" s="73"/>
      <c r="R2549" s="73"/>
      <c r="S2549" s="73"/>
      <c r="T2549" s="73"/>
      <c r="U2549" s="73"/>
      <c r="V2549" s="73"/>
      <c r="W2549" s="73"/>
      <c r="X2549" s="73"/>
    </row>
    <row r="2550" spans="1:24" s="68" customFormat="1" x14ac:dyDescent="0.25">
      <c r="A2550" s="71"/>
      <c r="B2550" s="66"/>
      <c r="C2550" s="67"/>
      <c r="D2550" s="66"/>
      <c r="E2550" s="66"/>
      <c r="F2550" s="66"/>
      <c r="I2550" s="69"/>
      <c r="J2550" s="69"/>
      <c r="K2550" s="69"/>
      <c r="L2550" s="70"/>
      <c r="M2550" s="69"/>
      <c r="N2550" s="69"/>
      <c r="Q2550" s="73"/>
      <c r="R2550" s="73"/>
      <c r="S2550" s="73"/>
      <c r="T2550" s="73"/>
      <c r="U2550" s="73"/>
      <c r="V2550" s="73"/>
      <c r="W2550" s="73"/>
      <c r="X2550" s="73"/>
    </row>
    <row r="2551" spans="1:24" s="68" customFormat="1" x14ac:dyDescent="0.25">
      <c r="A2551" s="71"/>
      <c r="B2551" s="66"/>
      <c r="C2551" s="67"/>
      <c r="D2551" s="66"/>
      <c r="E2551" s="66"/>
      <c r="F2551" s="66"/>
      <c r="I2551" s="69"/>
      <c r="J2551" s="69"/>
      <c r="K2551" s="69"/>
      <c r="L2551" s="70"/>
      <c r="M2551" s="69"/>
      <c r="N2551" s="69"/>
      <c r="Q2551" s="73"/>
      <c r="R2551" s="73"/>
      <c r="S2551" s="73"/>
      <c r="T2551" s="73"/>
      <c r="U2551" s="73"/>
      <c r="V2551" s="73"/>
      <c r="W2551" s="73"/>
      <c r="X2551" s="73"/>
    </row>
    <row r="2552" spans="1:24" s="68" customFormat="1" x14ac:dyDescent="0.25">
      <c r="A2552" s="71"/>
      <c r="B2552" s="66"/>
      <c r="C2552" s="67"/>
      <c r="D2552" s="66"/>
      <c r="E2552" s="66"/>
      <c r="F2552" s="66"/>
      <c r="I2552" s="69"/>
      <c r="J2552" s="69"/>
      <c r="K2552" s="69"/>
      <c r="L2552" s="70"/>
      <c r="M2552" s="69"/>
      <c r="N2552" s="69"/>
      <c r="Q2552" s="73"/>
      <c r="R2552" s="73"/>
      <c r="S2552" s="73"/>
      <c r="T2552" s="73"/>
      <c r="U2552" s="73"/>
      <c r="V2552" s="73"/>
      <c r="W2552" s="73"/>
      <c r="X2552" s="73"/>
    </row>
    <row r="2553" spans="1:24" s="68" customFormat="1" x14ac:dyDescent="0.25">
      <c r="A2553" s="71"/>
      <c r="B2553" s="66"/>
      <c r="C2553" s="67"/>
      <c r="D2553" s="66"/>
      <c r="E2553" s="66"/>
      <c r="F2553" s="66"/>
      <c r="I2553" s="69"/>
      <c r="J2553" s="69"/>
      <c r="K2553" s="69"/>
      <c r="L2553" s="70"/>
      <c r="M2553" s="69"/>
      <c r="N2553" s="69"/>
      <c r="Q2553" s="73"/>
      <c r="R2553" s="73"/>
      <c r="S2553" s="73"/>
      <c r="T2553" s="73"/>
      <c r="U2553" s="73"/>
      <c r="V2553" s="73"/>
      <c r="W2553" s="73"/>
      <c r="X2553" s="73"/>
    </row>
    <row r="2554" spans="1:24" s="68" customFormat="1" x14ac:dyDescent="0.25">
      <c r="A2554" s="71"/>
      <c r="B2554" s="66"/>
      <c r="C2554" s="67"/>
      <c r="D2554" s="66"/>
      <c r="E2554" s="66"/>
      <c r="F2554" s="66"/>
      <c r="I2554" s="69"/>
      <c r="J2554" s="69"/>
      <c r="K2554" s="69"/>
      <c r="L2554" s="70"/>
      <c r="M2554" s="69"/>
      <c r="N2554" s="69"/>
      <c r="Q2554" s="73"/>
      <c r="R2554" s="73"/>
      <c r="S2554" s="73"/>
      <c r="T2554" s="73"/>
      <c r="U2554" s="73"/>
      <c r="V2554" s="73"/>
      <c r="W2554" s="73"/>
      <c r="X2554" s="73"/>
    </row>
    <row r="2555" spans="1:24" s="68" customFormat="1" x14ac:dyDescent="0.25">
      <c r="A2555" s="71"/>
      <c r="B2555" s="66"/>
      <c r="C2555" s="67"/>
      <c r="D2555" s="66"/>
      <c r="E2555" s="66"/>
      <c r="F2555" s="66"/>
      <c r="I2555" s="69"/>
      <c r="J2555" s="69"/>
      <c r="K2555" s="69"/>
      <c r="L2555" s="70"/>
      <c r="M2555" s="69"/>
      <c r="N2555" s="69"/>
      <c r="Q2555" s="73"/>
      <c r="R2555" s="73"/>
      <c r="S2555" s="73"/>
      <c r="T2555" s="73"/>
      <c r="U2555" s="73"/>
      <c r="V2555" s="73"/>
      <c r="W2555" s="73"/>
      <c r="X2555" s="73"/>
    </row>
    <row r="2556" spans="1:24" s="68" customFormat="1" x14ac:dyDescent="0.25">
      <c r="A2556" s="71"/>
      <c r="B2556" s="66"/>
      <c r="C2556" s="67"/>
      <c r="D2556" s="66"/>
      <c r="E2556" s="66"/>
      <c r="F2556" s="66"/>
      <c r="I2556" s="69"/>
      <c r="J2556" s="69"/>
      <c r="K2556" s="69"/>
      <c r="L2556" s="70"/>
      <c r="M2556" s="69"/>
      <c r="N2556" s="69"/>
      <c r="Q2556" s="73"/>
      <c r="R2556" s="73"/>
      <c r="S2556" s="73"/>
      <c r="T2556" s="73"/>
      <c r="U2556" s="73"/>
      <c r="V2556" s="73"/>
      <c r="W2556" s="73"/>
      <c r="X2556" s="73"/>
    </row>
    <row r="2557" spans="1:24" s="68" customFormat="1" x14ac:dyDescent="0.25">
      <c r="A2557" s="71"/>
      <c r="B2557" s="66"/>
      <c r="C2557" s="67"/>
      <c r="D2557" s="66"/>
      <c r="E2557" s="66"/>
      <c r="F2557" s="66"/>
      <c r="I2557" s="69"/>
      <c r="J2557" s="69"/>
      <c r="K2557" s="69"/>
      <c r="L2557" s="70"/>
      <c r="M2557" s="69"/>
      <c r="N2557" s="69"/>
      <c r="Q2557" s="73"/>
      <c r="R2557" s="73"/>
      <c r="S2557" s="73"/>
      <c r="T2557" s="73"/>
      <c r="U2557" s="73"/>
      <c r="V2557" s="73"/>
      <c r="W2557" s="73"/>
      <c r="X2557" s="73"/>
    </row>
    <row r="2558" spans="1:24" s="68" customFormat="1" x14ac:dyDescent="0.25">
      <c r="A2558" s="71"/>
      <c r="B2558" s="66"/>
      <c r="C2558" s="67"/>
      <c r="D2558" s="66"/>
      <c r="E2558" s="66"/>
      <c r="F2558" s="66"/>
      <c r="I2558" s="69"/>
      <c r="J2558" s="69"/>
      <c r="K2558" s="69"/>
      <c r="L2558" s="70"/>
      <c r="M2558" s="69"/>
      <c r="N2558" s="69"/>
      <c r="Q2558" s="73"/>
      <c r="R2558" s="73"/>
      <c r="S2558" s="73"/>
      <c r="T2558" s="73"/>
      <c r="U2558" s="73"/>
      <c r="V2558" s="73"/>
      <c r="W2558" s="73"/>
      <c r="X2558" s="73"/>
    </row>
    <row r="2559" spans="1:24" s="68" customFormat="1" x14ac:dyDescent="0.25">
      <c r="A2559" s="71"/>
      <c r="B2559" s="66"/>
      <c r="C2559" s="67"/>
      <c r="D2559" s="66"/>
      <c r="E2559" s="66"/>
      <c r="F2559" s="66"/>
      <c r="I2559" s="69"/>
      <c r="J2559" s="69"/>
      <c r="K2559" s="69"/>
      <c r="L2559" s="70"/>
      <c r="M2559" s="69"/>
      <c r="N2559" s="69"/>
      <c r="Q2559" s="73"/>
      <c r="R2559" s="73"/>
      <c r="S2559" s="73"/>
      <c r="T2559" s="73"/>
      <c r="U2559" s="73"/>
      <c r="V2559" s="73"/>
      <c r="W2559" s="73"/>
      <c r="X2559" s="73"/>
    </row>
    <row r="2560" spans="1:24" s="68" customFormat="1" x14ac:dyDescent="0.25">
      <c r="A2560" s="71"/>
      <c r="B2560" s="66"/>
      <c r="C2560" s="67"/>
      <c r="D2560" s="66"/>
      <c r="E2560" s="66"/>
      <c r="F2560" s="66"/>
      <c r="I2560" s="69"/>
      <c r="J2560" s="69"/>
      <c r="K2560" s="69"/>
      <c r="L2560" s="70"/>
      <c r="M2560" s="69"/>
      <c r="N2560" s="69"/>
      <c r="Q2560" s="73"/>
      <c r="R2560" s="73"/>
      <c r="S2560" s="73"/>
      <c r="T2560" s="73"/>
      <c r="U2560" s="73"/>
      <c r="V2560" s="73"/>
      <c r="W2560" s="73"/>
      <c r="X2560" s="73"/>
    </row>
    <row r="2561" spans="1:24" s="68" customFormat="1" x14ac:dyDescent="0.25">
      <c r="A2561" s="71"/>
      <c r="B2561" s="66"/>
      <c r="C2561" s="67"/>
      <c r="D2561" s="66"/>
      <c r="E2561" s="66"/>
      <c r="F2561" s="66"/>
      <c r="I2561" s="69"/>
      <c r="J2561" s="69"/>
      <c r="K2561" s="69"/>
      <c r="L2561" s="70"/>
      <c r="M2561" s="69"/>
      <c r="N2561" s="69"/>
      <c r="Q2561" s="73"/>
      <c r="R2561" s="73"/>
      <c r="S2561" s="73"/>
      <c r="T2561" s="73"/>
      <c r="U2561" s="73"/>
      <c r="V2561" s="73"/>
      <c r="W2561" s="73"/>
      <c r="X2561" s="73"/>
    </row>
    <row r="2562" spans="1:24" s="68" customFormat="1" x14ac:dyDescent="0.25">
      <c r="A2562" s="71"/>
      <c r="B2562" s="66"/>
      <c r="C2562" s="67"/>
      <c r="D2562" s="66"/>
      <c r="E2562" s="66"/>
      <c r="F2562" s="66"/>
      <c r="I2562" s="69"/>
      <c r="J2562" s="69"/>
      <c r="K2562" s="69"/>
      <c r="L2562" s="70"/>
      <c r="M2562" s="69"/>
      <c r="N2562" s="69"/>
      <c r="Q2562" s="73"/>
      <c r="R2562" s="73"/>
      <c r="S2562" s="73"/>
      <c r="T2562" s="73"/>
      <c r="U2562" s="73"/>
      <c r="V2562" s="73"/>
      <c r="W2562" s="73"/>
      <c r="X2562" s="73"/>
    </row>
    <row r="2563" spans="1:24" s="68" customFormat="1" x14ac:dyDescent="0.25">
      <c r="A2563" s="71"/>
      <c r="B2563" s="66"/>
      <c r="C2563" s="67"/>
      <c r="D2563" s="66"/>
      <c r="E2563" s="66"/>
      <c r="F2563" s="66"/>
      <c r="I2563" s="69"/>
      <c r="J2563" s="69"/>
      <c r="K2563" s="69"/>
      <c r="L2563" s="70"/>
      <c r="M2563" s="69"/>
      <c r="N2563" s="69"/>
      <c r="Q2563" s="73"/>
      <c r="R2563" s="73"/>
      <c r="S2563" s="73"/>
      <c r="T2563" s="73"/>
      <c r="U2563" s="73"/>
      <c r="V2563" s="73"/>
      <c r="W2563" s="73"/>
      <c r="X2563" s="73"/>
    </row>
    <row r="2564" spans="1:24" s="68" customFormat="1" x14ac:dyDescent="0.25">
      <c r="A2564" s="71"/>
      <c r="B2564" s="66"/>
      <c r="C2564" s="67"/>
      <c r="D2564" s="66"/>
      <c r="E2564" s="66"/>
      <c r="F2564" s="66"/>
      <c r="I2564" s="69"/>
      <c r="J2564" s="69"/>
      <c r="K2564" s="69"/>
      <c r="L2564" s="70"/>
      <c r="M2564" s="69"/>
      <c r="N2564" s="69"/>
      <c r="Q2564" s="73"/>
      <c r="R2564" s="73"/>
      <c r="S2564" s="73"/>
      <c r="T2564" s="73"/>
      <c r="U2564" s="73"/>
      <c r="V2564" s="73"/>
      <c r="W2564" s="73"/>
      <c r="X2564" s="73"/>
    </row>
    <row r="2565" spans="1:24" s="68" customFormat="1" x14ac:dyDescent="0.25">
      <c r="A2565" s="71"/>
      <c r="B2565" s="66"/>
      <c r="C2565" s="67"/>
      <c r="D2565" s="66"/>
      <c r="E2565" s="66"/>
      <c r="F2565" s="66"/>
      <c r="I2565" s="69"/>
      <c r="J2565" s="69"/>
      <c r="K2565" s="69"/>
      <c r="L2565" s="70"/>
      <c r="M2565" s="69"/>
      <c r="N2565" s="69"/>
      <c r="Q2565" s="73"/>
      <c r="R2565" s="73"/>
      <c r="S2565" s="73"/>
      <c r="T2565" s="73"/>
      <c r="U2565" s="73"/>
      <c r="V2565" s="73"/>
      <c r="W2565" s="73"/>
      <c r="X2565" s="73"/>
    </row>
    <row r="2566" spans="1:24" s="68" customFormat="1" x14ac:dyDescent="0.25">
      <c r="A2566" s="71"/>
      <c r="B2566" s="66"/>
      <c r="C2566" s="67"/>
      <c r="D2566" s="66"/>
      <c r="E2566" s="66"/>
      <c r="F2566" s="66"/>
      <c r="I2566" s="69"/>
      <c r="J2566" s="69"/>
      <c r="K2566" s="69"/>
      <c r="L2566" s="70"/>
      <c r="M2566" s="69"/>
      <c r="N2566" s="69"/>
      <c r="Q2566" s="73"/>
      <c r="R2566" s="73"/>
      <c r="S2566" s="73"/>
      <c r="T2566" s="73"/>
      <c r="U2566" s="73"/>
      <c r="V2566" s="73"/>
      <c r="W2566" s="73"/>
      <c r="X2566" s="73"/>
    </row>
    <row r="2567" spans="1:24" s="68" customFormat="1" x14ac:dyDescent="0.25">
      <c r="A2567" s="71"/>
      <c r="B2567" s="66"/>
      <c r="C2567" s="67"/>
      <c r="D2567" s="66"/>
      <c r="E2567" s="66"/>
      <c r="F2567" s="66"/>
      <c r="I2567" s="69"/>
      <c r="J2567" s="69"/>
      <c r="K2567" s="69"/>
      <c r="L2567" s="70"/>
      <c r="M2567" s="69"/>
      <c r="N2567" s="69"/>
      <c r="Q2567" s="73"/>
      <c r="R2567" s="73"/>
      <c r="S2567" s="73"/>
      <c r="T2567" s="73"/>
      <c r="U2567" s="73"/>
      <c r="V2567" s="73"/>
      <c r="W2567" s="73"/>
      <c r="X2567" s="73"/>
    </row>
    <row r="2568" spans="1:24" s="68" customFormat="1" x14ac:dyDescent="0.25">
      <c r="A2568" s="71"/>
      <c r="B2568" s="66"/>
      <c r="C2568" s="67"/>
      <c r="D2568" s="66"/>
      <c r="E2568" s="66"/>
      <c r="F2568" s="66"/>
      <c r="I2568" s="69"/>
      <c r="J2568" s="69"/>
      <c r="K2568" s="69"/>
      <c r="L2568" s="70"/>
      <c r="M2568" s="69"/>
      <c r="N2568" s="69"/>
      <c r="Q2568" s="73"/>
      <c r="R2568" s="73"/>
      <c r="S2568" s="73"/>
      <c r="T2568" s="73"/>
      <c r="U2568" s="73"/>
      <c r="V2568" s="73"/>
      <c r="W2568" s="73"/>
      <c r="X2568" s="73"/>
    </row>
    <row r="2569" spans="1:24" s="68" customFormat="1" x14ac:dyDescent="0.25">
      <c r="A2569" s="71"/>
      <c r="B2569" s="66"/>
      <c r="C2569" s="67"/>
      <c r="D2569" s="66"/>
      <c r="E2569" s="66"/>
      <c r="F2569" s="66"/>
      <c r="I2569" s="69"/>
      <c r="J2569" s="69"/>
      <c r="K2569" s="69"/>
      <c r="L2569" s="70"/>
      <c r="M2569" s="69"/>
      <c r="N2569" s="69"/>
      <c r="Q2569" s="73"/>
      <c r="R2569" s="73"/>
      <c r="S2569" s="73"/>
      <c r="T2569" s="73"/>
      <c r="U2569" s="73"/>
      <c r="V2569" s="73"/>
      <c r="W2569" s="73"/>
      <c r="X2569" s="73"/>
    </row>
    <row r="2570" spans="1:24" s="68" customFormat="1" x14ac:dyDescent="0.25">
      <c r="A2570" s="71"/>
      <c r="B2570" s="66"/>
      <c r="C2570" s="67"/>
      <c r="D2570" s="66"/>
      <c r="E2570" s="66"/>
      <c r="F2570" s="66"/>
      <c r="I2570" s="69"/>
      <c r="J2570" s="69"/>
      <c r="K2570" s="69"/>
      <c r="L2570" s="70"/>
      <c r="M2570" s="69"/>
      <c r="N2570" s="69"/>
      <c r="Q2570" s="73"/>
      <c r="R2570" s="73"/>
      <c r="S2570" s="73"/>
      <c r="T2570" s="73"/>
      <c r="U2570" s="73"/>
      <c r="V2570" s="73"/>
      <c r="W2570" s="73"/>
      <c r="X2570" s="73"/>
    </row>
    <row r="2571" spans="1:24" s="68" customFormat="1" x14ac:dyDescent="0.25">
      <c r="A2571" s="71"/>
      <c r="B2571" s="66"/>
      <c r="C2571" s="67"/>
      <c r="D2571" s="66"/>
      <c r="E2571" s="66"/>
      <c r="F2571" s="66"/>
      <c r="I2571" s="69"/>
      <c r="J2571" s="69"/>
      <c r="K2571" s="69"/>
      <c r="L2571" s="70"/>
      <c r="M2571" s="69"/>
      <c r="N2571" s="69"/>
      <c r="Q2571" s="73"/>
      <c r="R2571" s="73"/>
      <c r="S2571" s="73"/>
      <c r="T2571" s="73"/>
      <c r="U2571" s="73"/>
      <c r="V2571" s="73"/>
      <c r="W2571" s="73"/>
      <c r="X2571" s="73"/>
    </row>
    <row r="2572" spans="1:24" s="68" customFormat="1" x14ac:dyDescent="0.25">
      <c r="A2572" s="71"/>
      <c r="B2572" s="66"/>
      <c r="C2572" s="67"/>
      <c r="D2572" s="66"/>
      <c r="E2572" s="66"/>
      <c r="F2572" s="66"/>
      <c r="I2572" s="69"/>
      <c r="J2572" s="69"/>
      <c r="K2572" s="69"/>
      <c r="L2572" s="70"/>
      <c r="M2572" s="69"/>
      <c r="N2572" s="69"/>
      <c r="Q2572" s="73"/>
      <c r="R2572" s="73"/>
      <c r="S2572" s="73"/>
      <c r="T2572" s="73"/>
      <c r="U2572" s="73"/>
      <c r="V2572" s="73"/>
      <c r="W2572" s="73"/>
      <c r="X2572" s="73"/>
    </row>
    <row r="2573" spans="1:24" s="68" customFormat="1" x14ac:dyDescent="0.25">
      <c r="A2573" s="71"/>
      <c r="B2573" s="66"/>
      <c r="C2573" s="67"/>
      <c r="D2573" s="66"/>
      <c r="E2573" s="66"/>
      <c r="F2573" s="66"/>
      <c r="I2573" s="69"/>
      <c r="J2573" s="69"/>
      <c r="K2573" s="69"/>
      <c r="L2573" s="70"/>
      <c r="M2573" s="69"/>
      <c r="N2573" s="69"/>
      <c r="Q2573" s="73"/>
      <c r="R2573" s="73"/>
      <c r="S2573" s="73"/>
      <c r="T2573" s="73"/>
      <c r="U2573" s="73"/>
      <c r="V2573" s="73"/>
      <c r="W2573" s="73"/>
      <c r="X2573" s="73"/>
    </row>
    <row r="2574" spans="1:24" s="68" customFormat="1" x14ac:dyDescent="0.25">
      <c r="A2574" s="71"/>
      <c r="B2574" s="66"/>
      <c r="C2574" s="67"/>
      <c r="D2574" s="66"/>
      <c r="E2574" s="66"/>
      <c r="F2574" s="66"/>
      <c r="I2574" s="69"/>
      <c r="J2574" s="69"/>
      <c r="K2574" s="69"/>
      <c r="L2574" s="70"/>
      <c r="M2574" s="69"/>
      <c r="N2574" s="69"/>
      <c r="Q2574" s="73"/>
      <c r="R2574" s="73"/>
      <c r="S2574" s="73"/>
      <c r="T2574" s="73"/>
      <c r="U2574" s="73"/>
      <c r="V2574" s="73"/>
      <c r="W2574" s="73"/>
      <c r="X2574" s="73"/>
    </row>
    <row r="2575" spans="1:24" s="68" customFormat="1" x14ac:dyDescent="0.25">
      <c r="A2575" s="71"/>
      <c r="B2575" s="66"/>
      <c r="C2575" s="67"/>
      <c r="D2575" s="66"/>
      <c r="E2575" s="66"/>
      <c r="F2575" s="66"/>
      <c r="I2575" s="69"/>
      <c r="J2575" s="69"/>
      <c r="K2575" s="69"/>
      <c r="L2575" s="70"/>
      <c r="M2575" s="69"/>
      <c r="N2575" s="69"/>
      <c r="Q2575" s="73"/>
      <c r="R2575" s="73"/>
      <c r="S2575" s="73"/>
      <c r="T2575" s="73"/>
      <c r="U2575" s="73"/>
      <c r="V2575" s="73"/>
      <c r="W2575" s="73"/>
      <c r="X2575" s="73"/>
    </row>
    <row r="2576" spans="1:24" s="68" customFormat="1" x14ac:dyDescent="0.25">
      <c r="A2576" s="71"/>
      <c r="B2576" s="66"/>
      <c r="C2576" s="67"/>
      <c r="D2576" s="66"/>
      <c r="E2576" s="66"/>
      <c r="F2576" s="66"/>
      <c r="I2576" s="69"/>
      <c r="J2576" s="69"/>
      <c r="K2576" s="69"/>
      <c r="L2576" s="70"/>
      <c r="M2576" s="69"/>
      <c r="N2576" s="69"/>
      <c r="Q2576" s="73"/>
      <c r="R2576" s="73"/>
      <c r="S2576" s="73"/>
      <c r="T2576" s="73"/>
      <c r="U2576" s="73"/>
      <c r="V2576" s="73"/>
      <c r="W2576" s="73"/>
      <c r="X2576" s="73"/>
    </row>
    <row r="2577" spans="1:24" s="68" customFormat="1" x14ac:dyDescent="0.25">
      <c r="A2577" s="71"/>
      <c r="B2577" s="66"/>
      <c r="C2577" s="67"/>
      <c r="D2577" s="66"/>
      <c r="E2577" s="66"/>
      <c r="F2577" s="66"/>
      <c r="I2577" s="69"/>
      <c r="J2577" s="69"/>
      <c r="K2577" s="69"/>
      <c r="L2577" s="70"/>
      <c r="M2577" s="69"/>
      <c r="N2577" s="69"/>
      <c r="Q2577" s="73"/>
      <c r="R2577" s="73"/>
      <c r="S2577" s="73"/>
      <c r="T2577" s="73"/>
      <c r="U2577" s="73"/>
      <c r="V2577" s="73"/>
      <c r="W2577" s="73"/>
      <c r="X2577" s="73"/>
    </row>
    <row r="2578" spans="1:24" s="68" customFormat="1" x14ac:dyDescent="0.25">
      <c r="A2578" s="71"/>
      <c r="B2578" s="66"/>
      <c r="C2578" s="67"/>
      <c r="D2578" s="66"/>
      <c r="E2578" s="66"/>
      <c r="F2578" s="66"/>
      <c r="I2578" s="69"/>
      <c r="J2578" s="69"/>
      <c r="K2578" s="69"/>
      <c r="L2578" s="70"/>
      <c r="M2578" s="69"/>
      <c r="N2578" s="69"/>
      <c r="Q2578" s="73"/>
      <c r="R2578" s="73"/>
      <c r="S2578" s="73"/>
      <c r="T2578" s="73"/>
      <c r="U2578" s="73"/>
      <c r="V2578" s="73"/>
      <c r="W2578" s="73"/>
      <c r="X2578" s="73"/>
    </row>
    <row r="2579" spans="1:24" s="68" customFormat="1" x14ac:dyDescent="0.25">
      <c r="A2579" s="71"/>
      <c r="B2579" s="66"/>
      <c r="C2579" s="67"/>
      <c r="D2579" s="66"/>
      <c r="E2579" s="66"/>
      <c r="F2579" s="66"/>
      <c r="I2579" s="69"/>
      <c r="J2579" s="69"/>
      <c r="K2579" s="69"/>
      <c r="L2579" s="70"/>
      <c r="M2579" s="69"/>
      <c r="N2579" s="69"/>
      <c r="Q2579" s="73"/>
      <c r="R2579" s="73"/>
      <c r="S2579" s="73"/>
      <c r="T2579" s="73"/>
      <c r="U2579" s="73"/>
      <c r="V2579" s="73"/>
      <c r="W2579" s="73"/>
      <c r="X2579" s="73"/>
    </row>
    <row r="2580" spans="1:24" s="68" customFormat="1" x14ac:dyDescent="0.25">
      <c r="A2580" s="71"/>
      <c r="B2580" s="66"/>
      <c r="C2580" s="67"/>
      <c r="D2580" s="66"/>
      <c r="E2580" s="66"/>
      <c r="F2580" s="66"/>
      <c r="I2580" s="69"/>
      <c r="J2580" s="69"/>
      <c r="K2580" s="69"/>
      <c r="L2580" s="70"/>
      <c r="M2580" s="69"/>
      <c r="N2580" s="69"/>
      <c r="Q2580" s="73"/>
      <c r="R2580" s="73"/>
      <c r="S2580" s="73"/>
      <c r="T2580" s="73"/>
      <c r="U2580" s="73"/>
      <c r="V2580" s="73"/>
      <c r="W2580" s="73"/>
      <c r="X2580" s="73"/>
    </row>
    <row r="2581" spans="1:24" s="68" customFormat="1" x14ac:dyDescent="0.25">
      <c r="A2581" s="71"/>
      <c r="B2581" s="66"/>
      <c r="C2581" s="67"/>
      <c r="D2581" s="66"/>
      <c r="E2581" s="66"/>
      <c r="F2581" s="66"/>
      <c r="I2581" s="69"/>
      <c r="J2581" s="69"/>
      <c r="K2581" s="69"/>
      <c r="L2581" s="70"/>
      <c r="M2581" s="69"/>
      <c r="N2581" s="69"/>
      <c r="Q2581" s="73"/>
      <c r="R2581" s="73"/>
      <c r="S2581" s="73"/>
      <c r="T2581" s="73"/>
      <c r="U2581" s="73"/>
      <c r="V2581" s="73"/>
      <c r="W2581" s="73"/>
      <c r="X2581" s="73"/>
    </row>
    <row r="2582" spans="1:24" s="68" customFormat="1" x14ac:dyDescent="0.25">
      <c r="A2582" s="71"/>
      <c r="B2582" s="66"/>
      <c r="C2582" s="67"/>
      <c r="D2582" s="66"/>
      <c r="E2582" s="66"/>
      <c r="F2582" s="66"/>
      <c r="I2582" s="69"/>
      <c r="J2582" s="69"/>
      <c r="K2582" s="69"/>
      <c r="L2582" s="70"/>
      <c r="M2582" s="69"/>
      <c r="N2582" s="69"/>
      <c r="Q2582" s="73"/>
      <c r="R2582" s="73"/>
      <c r="S2582" s="73"/>
      <c r="T2582" s="73"/>
      <c r="U2582" s="73"/>
      <c r="V2582" s="73"/>
      <c r="W2582" s="73"/>
      <c r="X2582" s="73"/>
    </row>
    <row r="2583" spans="1:24" s="68" customFormat="1" x14ac:dyDescent="0.25">
      <c r="A2583" s="71"/>
      <c r="B2583" s="66"/>
      <c r="C2583" s="67"/>
      <c r="D2583" s="66"/>
      <c r="E2583" s="66"/>
      <c r="F2583" s="66"/>
      <c r="I2583" s="69"/>
      <c r="J2583" s="69"/>
      <c r="K2583" s="69"/>
      <c r="L2583" s="70"/>
      <c r="M2583" s="69"/>
      <c r="N2583" s="69"/>
      <c r="Q2583" s="73"/>
      <c r="R2583" s="73"/>
      <c r="S2583" s="73"/>
      <c r="T2583" s="73"/>
      <c r="U2583" s="73"/>
      <c r="V2583" s="73"/>
      <c r="W2583" s="73"/>
      <c r="X2583" s="73"/>
    </row>
    <row r="2584" spans="1:24" s="68" customFormat="1" x14ac:dyDescent="0.25">
      <c r="A2584" s="71"/>
      <c r="B2584" s="66"/>
      <c r="C2584" s="67"/>
      <c r="D2584" s="66"/>
      <c r="E2584" s="66"/>
      <c r="F2584" s="66"/>
      <c r="I2584" s="69"/>
      <c r="J2584" s="69"/>
      <c r="K2584" s="69"/>
      <c r="L2584" s="70"/>
      <c r="M2584" s="69"/>
      <c r="N2584" s="69"/>
      <c r="Q2584" s="73"/>
      <c r="R2584" s="73"/>
      <c r="S2584" s="73"/>
      <c r="T2584" s="73"/>
      <c r="U2584" s="73"/>
      <c r="V2584" s="73"/>
      <c r="W2584" s="73"/>
      <c r="X2584" s="73"/>
    </row>
    <row r="2585" spans="1:24" s="68" customFormat="1" x14ac:dyDescent="0.25">
      <c r="A2585" s="71"/>
      <c r="B2585" s="66"/>
      <c r="C2585" s="67"/>
      <c r="D2585" s="66"/>
      <c r="E2585" s="66"/>
      <c r="F2585" s="66"/>
      <c r="I2585" s="69"/>
      <c r="J2585" s="69"/>
      <c r="K2585" s="69"/>
      <c r="L2585" s="70"/>
      <c r="M2585" s="69"/>
      <c r="N2585" s="69"/>
      <c r="Q2585" s="73"/>
      <c r="R2585" s="73"/>
      <c r="S2585" s="73"/>
      <c r="T2585" s="73"/>
      <c r="U2585" s="73"/>
      <c r="V2585" s="73"/>
      <c r="W2585" s="73"/>
      <c r="X2585" s="73"/>
    </row>
    <row r="2586" spans="1:24" s="68" customFormat="1" x14ac:dyDescent="0.25">
      <c r="A2586" s="71"/>
      <c r="B2586" s="66"/>
      <c r="C2586" s="67"/>
      <c r="D2586" s="66"/>
      <c r="E2586" s="66"/>
      <c r="F2586" s="66"/>
      <c r="I2586" s="69"/>
      <c r="J2586" s="69"/>
      <c r="K2586" s="69"/>
      <c r="L2586" s="70"/>
      <c r="M2586" s="69"/>
      <c r="N2586" s="69"/>
      <c r="Q2586" s="73"/>
      <c r="R2586" s="73"/>
      <c r="S2586" s="73"/>
      <c r="T2586" s="73"/>
      <c r="U2586" s="73"/>
      <c r="V2586" s="73"/>
      <c r="W2586" s="73"/>
      <c r="X2586" s="73"/>
    </row>
    <row r="2587" spans="1:24" s="68" customFormat="1" x14ac:dyDescent="0.25">
      <c r="A2587" s="71"/>
      <c r="B2587" s="66"/>
      <c r="C2587" s="67"/>
      <c r="D2587" s="66"/>
      <c r="E2587" s="66"/>
      <c r="F2587" s="66"/>
      <c r="I2587" s="69"/>
      <c r="J2587" s="69"/>
      <c r="K2587" s="69"/>
      <c r="L2587" s="70"/>
      <c r="M2587" s="69"/>
      <c r="N2587" s="69"/>
      <c r="Q2587" s="73"/>
      <c r="R2587" s="73"/>
      <c r="S2587" s="73"/>
      <c r="T2587" s="73"/>
      <c r="U2587" s="73"/>
      <c r="V2587" s="73"/>
      <c r="W2587" s="73"/>
      <c r="X2587" s="73"/>
    </row>
    <row r="2588" spans="1:24" s="68" customFormat="1" x14ac:dyDescent="0.25">
      <c r="A2588" s="71"/>
      <c r="B2588" s="66"/>
      <c r="C2588" s="67"/>
      <c r="D2588" s="66"/>
      <c r="E2588" s="66"/>
      <c r="F2588" s="66"/>
      <c r="I2588" s="69"/>
      <c r="J2588" s="69"/>
      <c r="K2588" s="69"/>
      <c r="L2588" s="70"/>
      <c r="M2588" s="69"/>
      <c r="N2588" s="69"/>
      <c r="Q2588" s="73"/>
      <c r="R2588" s="73"/>
      <c r="S2588" s="73"/>
      <c r="T2588" s="73"/>
      <c r="U2588" s="73"/>
      <c r="V2588" s="73"/>
      <c r="W2588" s="73"/>
      <c r="X2588" s="73"/>
    </row>
    <row r="2589" spans="1:24" s="68" customFormat="1" x14ac:dyDescent="0.25">
      <c r="A2589" s="71"/>
      <c r="B2589" s="66"/>
      <c r="C2589" s="67"/>
      <c r="D2589" s="66"/>
      <c r="E2589" s="66"/>
      <c r="F2589" s="66"/>
      <c r="I2589" s="69"/>
      <c r="J2589" s="69"/>
      <c r="K2589" s="69"/>
      <c r="L2589" s="70"/>
      <c r="M2589" s="69"/>
      <c r="N2589" s="69"/>
      <c r="Q2589" s="73"/>
      <c r="R2589" s="73"/>
      <c r="S2589" s="73"/>
      <c r="T2589" s="73"/>
      <c r="U2589" s="73"/>
      <c r="V2589" s="73"/>
      <c r="W2589" s="73"/>
      <c r="X2589" s="73"/>
    </row>
    <row r="2590" spans="1:24" s="68" customFormat="1" x14ac:dyDescent="0.25">
      <c r="A2590" s="71"/>
      <c r="B2590" s="66"/>
      <c r="C2590" s="67"/>
      <c r="D2590" s="66"/>
      <c r="E2590" s="66"/>
      <c r="F2590" s="66"/>
      <c r="I2590" s="69"/>
      <c r="J2590" s="69"/>
      <c r="K2590" s="69"/>
      <c r="L2590" s="70"/>
      <c r="M2590" s="69"/>
      <c r="N2590" s="69"/>
      <c r="Q2590" s="73"/>
      <c r="R2590" s="73"/>
      <c r="S2590" s="73"/>
      <c r="T2590" s="73"/>
      <c r="U2590" s="73"/>
      <c r="V2590" s="73"/>
      <c r="W2590" s="73"/>
      <c r="X2590" s="73"/>
    </row>
    <row r="2591" spans="1:24" s="68" customFormat="1" x14ac:dyDescent="0.25">
      <c r="A2591" s="71"/>
      <c r="B2591" s="66"/>
      <c r="C2591" s="67"/>
      <c r="D2591" s="66"/>
      <c r="E2591" s="66"/>
      <c r="F2591" s="66"/>
      <c r="I2591" s="69"/>
      <c r="J2591" s="69"/>
      <c r="K2591" s="69"/>
      <c r="L2591" s="70"/>
      <c r="M2591" s="69"/>
      <c r="N2591" s="69"/>
      <c r="Q2591" s="73"/>
      <c r="R2591" s="73"/>
      <c r="S2591" s="73"/>
      <c r="T2591" s="73"/>
      <c r="U2591" s="73"/>
      <c r="V2591" s="73"/>
      <c r="W2591" s="73"/>
      <c r="X2591" s="73"/>
    </row>
    <row r="2592" spans="1:24" s="68" customFormat="1" x14ac:dyDescent="0.25">
      <c r="A2592" s="71"/>
      <c r="B2592" s="66"/>
      <c r="C2592" s="67"/>
      <c r="D2592" s="66"/>
      <c r="E2592" s="66"/>
      <c r="F2592" s="66"/>
      <c r="I2592" s="69"/>
      <c r="J2592" s="69"/>
      <c r="K2592" s="69"/>
      <c r="L2592" s="70"/>
      <c r="M2592" s="69"/>
      <c r="N2592" s="69"/>
      <c r="Q2592" s="73"/>
      <c r="R2592" s="73"/>
      <c r="S2592" s="73"/>
      <c r="T2592" s="73"/>
      <c r="U2592" s="73"/>
      <c r="V2592" s="73"/>
      <c r="W2592" s="73"/>
      <c r="X2592" s="73"/>
    </row>
    <row r="2593" spans="1:24" s="68" customFormat="1" x14ac:dyDescent="0.25">
      <c r="A2593" s="71"/>
      <c r="B2593" s="66"/>
      <c r="C2593" s="67"/>
      <c r="D2593" s="66"/>
      <c r="E2593" s="66"/>
      <c r="F2593" s="66"/>
      <c r="I2593" s="69"/>
      <c r="J2593" s="69"/>
      <c r="K2593" s="69"/>
      <c r="L2593" s="70"/>
      <c r="M2593" s="69"/>
      <c r="N2593" s="69"/>
      <c r="Q2593" s="73"/>
      <c r="R2593" s="73"/>
      <c r="S2593" s="73"/>
      <c r="T2593" s="73"/>
      <c r="U2593" s="73"/>
      <c r="V2593" s="73"/>
      <c r="W2593" s="73"/>
      <c r="X2593" s="73"/>
    </row>
    <row r="2594" spans="1:24" s="68" customFormat="1" x14ac:dyDescent="0.25">
      <c r="A2594" s="71"/>
      <c r="B2594" s="66"/>
      <c r="C2594" s="67"/>
      <c r="D2594" s="66"/>
      <c r="E2594" s="66"/>
      <c r="F2594" s="66"/>
      <c r="I2594" s="69"/>
      <c r="J2594" s="69"/>
      <c r="K2594" s="69"/>
      <c r="L2594" s="70"/>
      <c r="M2594" s="69"/>
      <c r="N2594" s="69"/>
      <c r="Q2594" s="73"/>
      <c r="R2594" s="73"/>
      <c r="S2594" s="73"/>
      <c r="T2594" s="73"/>
      <c r="U2594" s="73"/>
      <c r="V2594" s="73"/>
      <c r="W2594" s="73"/>
      <c r="X2594" s="73"/>
    </row>
    <row r="2595" spans="1:24" s="68" customFormat="1" x14ac:dyDescent="0.25">
      <c r="A2595" s="71"/>
      <c r="B2595" s="66"/>
      <c r="C2595" s="67"/>
      <c r="D2595" s="66"/>
      <c r="E2595" s="66"/>
      <c r="F2595" s="66"/>
      <c r="I2595" s="69"/>
      <c r="J2595" s="69"/>
      <c r="K2595" s="69"/>
      <c r="L2595" s="70"/>
      <c r="M2595" s="69"/>
      <c r="N2595" s="69"/>
      <c r="Q2595" s="73"/>
      <c r="R2595" s="73"/>
      <c r="S2595" s="73"/>
      <c r="T2595" s="73"/>
      <c r="U2595" s="73"/>
      <c r="V2595" s="73"/>
      <c r="W2595" s="73"/>
      <c r="X2595" s="73"/>
    </row>
    <row r="2596" spans="1:24" s="68" customFormat="1" x14ac:dyDescent="0.25">
      <c r="A2596" s="71"/>
      <c r="B2596" s="66"/>
      <c r="C2596" s="67"/>
      <c r="D2596" s="66"/>
      <c r="E2596" s="66"/>
      <c r="F2596" s="66"/>
      <c r="I2596" s="69"/>
      <c r="J2596" s="69"/>
      <c r="K2596" s="69"/>
      <c r="L2596" s="70"/>
      <c r="M2596" s="69"/>
      <c r="N2596" s="69"/>
      <c r="Q2596" s="73"/>
      <c r="R2596" s="73"/>
      <c r="S2596" s="73"/>
      <c r="T2596" s="73"/>
      <c r="U2596" s="73"/>
      <c r="V2596" s="73"/>
      <c r="W2596" s="73"/>
      <c r="X2596" s="73"/>
    </row>
    <row r="2597" spans="1:24" s="68" customFormat="1" x14ac:dyDescent="0.25">
      <c r="A2597" s="71"/>
      <c r="B2597" s="66"/>
      <c r="C2597" s="67"/>
      <c r="D2597" s="66"/>
      <c r="E2597" s="66"/>
      <c r="F2597" s="66"/>
      <c r="I2597" s="69"/>
      <c r="J2597" s="69"/>
      <c r="K2597" s="69"/>
      <c r="L2597" s="70"/>
      <c r="M2597" s="69"/>
      <c r="N2597" s="69"/>
      <c r="Q2597" s="73"/>
      <c r="R2597" s="73"/>
      <c r="S2597" s="73"/>
      <c r="T2597" s="73"/>
      <c r="U2597" s="73"/>
      <c r="V2597" s="73"/>
      <c r="W2597" s="73"/>
      <c r="X2597" s="73"/>
    </row>
    <row r="2598" spans="1:24" s="68" customFormat="1" x14ac:dyDescent="0.25">
      <c r="A2598" s="71"/>
      <c r="B2598" s="66"/>
      <c r="C2598" s="67"/>
      <c r="D2598" s="66"/>
      <c r="E2598" s="66"/>
      <c r="F2598" s="66"/>
      <c r="I2598" s="69"/>
      <c r="J2598" s="69"/>
      <c r="K2598" s="69"/>
      <c r="L2598" s="70"/>
      <c r="M2598" s="69"/>
      <c r="N2598" s="69"/>
      <c r="Q2598" s="73"/>
      <c r="R2598" s="73"/>
      <c r="S2598" s="73"/>
      <c r="T2598" s="73"/>
      <c r="U2598" s="73"/>
      <c r="V2598" s="73"/>
      <c r="W2598" s="73"/>
      <c r="X2598" s="73"/>
    </row>
    <row r="2599" spans="1:24" s="68" customFormat="1" x14ac:dyDescent="0.25">
      <c r="A2599" s="71"/>
      <c r="B2599" s="66"/>
      <c r="C2599" s="67"/>
      <c r="D2599" s="66"/>
      <c r="E2599" s="66"/>
      <c r="F2599" s="66"/>
      <c r="I2599" s="69"/>
      <c r="J2599" s="69"/>
      <c r="K2599" s="69"/>
      <c r="L2599" s="70"/>
      <c r="M2599" s="69"/>
      <c r="N2599" s="69"/>
      <c r="Q2599" s="73"/>
      <c r="R2599" s="73"/>
      <c r="S2599" s="73"/>
      <c r="T2599" s="73"/>
      <c r="U2599" s="73"/>
      <c r="V2599" s="73"/>
      <c r="W2599" s="73"/>
      <c r="X2599" s="73"/>
    </row>
    <row r="2600" spans="1:24" s="68" customFormat="1" x14ac:dyDescent="0.25">
      <c r="A2600" s="71"/>
      <c r="B2600" s="66"/>
      <c r="C2600" s="67"/>
      <c r="D2600" s="66"/>
      <c r="E2600" s="66"/>
      <c r="F2600" s="66"/>
      <c r="I2600" s="69"/>
      <c r="J2600" s="69"/>
      <c r="K2600" s="69"/>
      <c r="L2600" s="70"/>
      <c r="M2600" s="69"/>
      <c r="N2600" s="69"/>
      <c r="Q2600" s="73"/>
      <c r="R2600" s="73"/>
      <c r="S2600" s="73"/>
      <c r="T2600" s="73"/>
      <c r="U2600" s="73"/>
      <c r="V2600" s="73"/>
      <c r="W2600" s="73"/>
      <c r="X2600" s="73"/>
    </row>
    <row r="2601" spans="1:24" s="68" customFormat="1" x14ac:dyDescent="0.25">
      <c r="A2601" s="71"/>
      <c r="B2601" s="66"/>
      <c r="C2601" s="67"/>
      <c r="D2601" s="66"/>
      <c r="E2601" s="66"/>
      <c r="F2601" s="66"/>
      <c r="I2601" s="69"/>
      <c r="J2601" s="69"/>
      <c r="K2601" s="69"/>
      <c r="L2601" s="70"/>
      <c r="M2601" s="69"/>
      <c r="N2601" s="69"/>
      <c r="Q2601" s="73"/>
      <c r="R2601" s="73"/>
      <c r="S2601" s="73"/>
      <c r="T2601" s="73"/>
      <c r="U2601" s="73"/>
      <c r="V2601" s="73"/>
      <c r="W2601" s="73"/>
      <c r="X2601" s="73"/>
    </row>
    <row r="2602" spans="1:24" s="68" customFormat="1" x14ac:dyDescent="0.25">
      <c r="A2602" s="71"/>
      <c r="B2602" s="66"/>
      <c r="C2602" s="67"/>
      <c r="D2602" s="66"/>
      <c r="E2602" s="66"/>
      <c r="F2602" s="66"/>
      <c r="I2602" s="69"/>
      <c r="J2602" s="69"/>
      <c r="K2602" s="69"/>
      <c r="L2602" s="70"/>
      <c r="M2602" s="69"/>
      <c r="N2602" s="69"/>
      <c r="Q2602" s="73"/>
      <c r="R2602" s="73"/>
      <c r="S2602" s="73"/>
      <c r="T2602" s="73"/>
      <c r="U2602" s="73"/>
      <c r="V2602" s="73"/>
      <c r="W2602" s="73"/>
      <c r="X2602" s="73"/>
    </row>
    <row r="2603" spans="1:24" s="68" customFormat="1" x14ac:dyDescent="0.25">
      <c r="A2603" s="71"/>
      <c r="B2603" s="66"/>
      <c r="C2603" s="67"/>
      <c r="D2603" s="66"/>
      <c r="E2603" s="66"/>
      <c r="F2603" s="66"/>
      <c r="I2603" s="69"/>
      <c r="J2603" s="69"/>
      <c r="K2603" s="69"/>
      <c r="L2603" s="70"/>
      <c r="M2603" s="69"/>
      <c r="N2603" s="69"/>
      <c r="Q2603" s="73"/>
      <c r="R2603" s="73"/>
      <c r="S2603" s="73"/>
      <c r="T2603" s="73"/>
      <c r="U2603" s="73"/>
      <c r="V2603" s="73"/>
      <c r="W2603" s="73"/>
      <c r="X2603" s="73"/>
    </row>
    <row r="2604" spans="1:24" s="68" customFormat="1" x14ac:dyDescent="0.25">
      <c r="A2604" s="71"/>
      <c r="B2604" s="66"/>
      <c r="C2604" s="67"/>
      <c r="D2604" s="66"/>
      <c r="E2604" s="66"/>
      <c r="F2604" s="66"/>
      <c r="I2604" s="69"/>
      <c r="J2604" s="69"/>
      <c r="K2604" s="69"/>
      <c r="L2604" s="70"/>
      <c r="M2604" s="69"/>
      <c r="N2604" s="69"/>
      <c r="Q2604" s="73"/>
      <c r="R2604" s="73"/>
      <c r="S2604" s="73"/>
      <c r="T2604" s="73"/>
      <c r="U2604" s="73"/>
      <c r="V2604" s="73"/>
      <c r="W2604" s="73"/>
      <c r="X2604" s="73"/>
    </row>
    <row r="2605" spans="1:24" s="68" customFormat="1" x14ac:dyDescent="0.25">
      <c r="A2605" s="71"/>
      <c r="B2605" s="66"/>
      <c r="C2605" s="67"/>
      <c r="D2605" s="66"/>
      <c r="E2605" s="66"/>
      <c r="F2605" s="66"/>
      <c r="I2605" s="69"/>
      <c r="J2605" s="69"/>
      <c r="K2605" s="69"/>
      <c r="L2605" s="70"/>
      <c r="M2605" s="69"/>
      <c r="N2605" s="69"/>
      <c r="Q2605" s="73"/>
      <c r="R2605" s="73"/>
      <c r="S2605" s="73"/>
      <c r="T2605" s="73"/>
      <c r="U2605" s="73"/>
      <c r="V2605" s="73"/>
      <c r="W2605" s="73"/>
      <c r="X2605" s="73"/>
    </row>
    <row r="2606" spans="1:24" s="68" customFormat="1" x14ac:dyDescent="0.25">
      <c r="A2606" s="71"/>
      <c r="B2606" s="66"/>
      <c r="C2606" s="67"/>
      <c r="D2606" s="66"/>
      <c r="E2606" s="66"/>
      <c r="F2606" s="66"/>
      <c r="I2606" s="69"/>
      <c r="J2606" s="69"/>
      <c r="K2606" s="69"/>
      <c r="L2606" s="70"/>
      <c r="M2606" s="69"/>
      <c r="N2606" s="69"/>
      <c r="Q2606" s="73"/>
      <c r="R2606" s="73"/>
      <c r="S2606" s="73"/>
      <c r="T2606" s="73"/>
      <c r="U2606" s="73"/>
      <c r="V2606" s="73"/>
      <c r="W2606" s="73"/>
      <c r="X2606" s="73"/>
    </row>
    <row r="2607" spans="1:24" s="68" customFormat="1" x14ac:dyDescent="0.25">
      <c r="A2607" s="71"/>
      <c r="B2607" s="66"/>
      <c r="C2607" s="67"/>
      <c r="D2607" s="66"/>
      <c r="E2607" s="66"/>
      <c r="F2607" s="66"/>
      <c r="I2607" s="69"/>
      <c r="J2607" s="69"/>
      <c r="K2607" s="69"/>
      <c r="L2607" s="70"/>
      <c r="M2607" s="69"/>
      <c r="N2607" s="69"/>
      <c r="Q2607" s="73"/>
      <c r="R2607" s="73"/>
      <c r="S2607" s="73"/>
      <c r="T2607" s="73"/>
      <c r="U2607" s="73"/>
      <c r="V2607" s="73"/>
      <c r="W2607" s="73"/>
      <c r="X2607" s="73"/>
    </row>
    <row r="2608" spans="1:24" s="68" customFormat="1" x14ac:dyDescent="0.25">
      <c r="A2608" s="71"/>
      <c r="B2608" s="66"/>
      <c r="C2608" s="67"/>
      <c r="D2608" s="66"/>
      <c r="E2608" s="66"/>
      <c r="F2608" s="66"/>
      <c r="I2608" s="69"/>
      <c r="J2608" s="69"/>
      <c r="K2608" s="69"/>
      <c r="L2608" s="70"/>
      <c r="M2608" s="69"/>
      <c r="N2608" s="69"/>
      <c r="Q2608" s="73"/>
      <c r="R2608" s="73"/>
      <c r="S2608" s="73"/>
      <c r="T2608" s="73"/>
      <c r="U2608" s="73"/>
      <c r="V2608" s="73"/>
      <c r="W2608" s="73"/>
      <c r="X2608" s="73"/>
    </row>
    <row r="2609" spans="1:24" s="68" customFormat="1" x14ac:dyDescent="0.25">
      <c r="A2609" s="71"/>
      <c r="B2609" s="66"/>
      <c r="C2609" s="67"/>
      <c r="D2609" s="66"/>
      <c r="E2609" s="66"/>
      <c r="F2609" s="66"/>
      <c r="I2609" s="69"/>
      <c r="J2609" s="69"/>
      <c r="K2609" s="69"/>
      <c r="L2609" s="70"/>
      <c r="M2609" s="69"/>
      <c r="N2609" s="69"/>
      <c r="Q2609" s="73"/>
      <c r="R2609" s="73"/>
      <c r="S2609" s="73"/>
      <c r="T2609" s="73"/>
      <c r="U2609" s="73"/>
      <c r="V2609" s="73"/>
      <c r="W2609" s="73"/>
      <c r="X2609" s="73"/>
    </row>
    <row r="2610" spans="1:24" s="68" customFormat="1" x14ac:dyDescent="0.25">
      <c r="A2610" s="71"/>
      <c r="B2610" s="66"/>
      <c r="C2610" s="67"/>
      <c r="D2610" s="66"/>
      <c r="E2610" s="66"/>
      <c r="F2610" s="66"/>
      <c r="I2610" s="69"/>
      <c r="J2610" s="69"/>
      <c r="K2610" s="69"/>
      <c r="L2610" s="70"/>
      <c r="M2610" s="69"/>
      <c r="N2610" s="69"/>
      <c r="Q2610" s="73"/>
      <c r="R2610" s="73"/>
      <c r="S2610" s="73"/>
      <c r="T2610" s="73"/>
      <c r="U2610" s="73"/>
      <c r="V2610" s="73"/>
      <c r="W2610" s="73"/>
      <c r="X2610" s="73"/>
    </row>
    <row r="2611" spans="1:24" s="68" customFormat="1" x14ac:dyDescent="0.25">
      <c r="A2611" s="71"/>
      <c r="B2611" s="66"/>
      <c r="C2611" s="67"/>
      <c r="D2611" s="66"/>
      <c r="E2611" s="66"/>
      <c r="F2611" s="66"/>
      <c r="I2611" s="69"/>
      <c r="J2611" s="69"/>
      <c r="K2611" s="69"/>
      <c r="L2611" s="70"/>
      <c r="M2611" s="69"/>
      <c r="N2611" s="69"/>
      <c r="Q2611" s="73"/>
      <c r="R2611" s="73"/>
      <c r="S2611" s="73"/>
      <c r="T2611" s="73"/>
      <c r="U2611" s="73"/>
      <c r="V2611" s="73"/>
      <c r="W2611" s="73"/>
      <c r="X2611" s="73"/>
    </row>
    <row r="2612" spans="1:24" s="68" customFormat="1" x14ac:dyDescent="0.25">
      <c r="A2612" s="71"/>
      <c r="B2612" s="66"/>
      <c r="C2612" s="67"/>
      <c r="D2612" s="66"/>
      <c r="E2612" s="66"/>
      <c r="F2612" s="66"/>
      <c r="I2612" s="69"/>
      <c r="J2612" s="69"/>
      <c r="K2612" s="69"/>
      <c r="L2612" s="70"/>
      <c r="M2612" s="69"/>
      <c r="N2612" s="69"/>
      <c r="Q2612" s="73"/>
      <c r="R2612" s="73"/>
      <c r="S2612" s="73"/>
      <c r="T2612" s="73"/>
      <c r="U2612" s="73"/>
      <c r="V2612" s="73"/>
      <c r="W2612" s="73"/>
      <c r="X2612" s="73"/>
    </row>
    <row r="2613" spans="1:24" s="68" customFormat="1" x14ac:dyDescent="0.25">
      <c r="A2613" s="71"/>
      <c r="B2613" s="66"/>
      <c r="C2613" s="67"/>
      <c r="D2613" s="66"/>
      <c r="E2613" s="66"/>
      <c r="F2613" s="66"/>
      <c r="I2613" s="69"/>
      <c r="J2613" s="69"/>
      <c r="K2613" s="69"/>
      <c r="L2613" s="70"/>
      <c r="M2613" s="69"/>
      <c r="N2613" s="69"/>
      <c r="Q2613" s="73"/>
      <c r="R2613" s="73"/>
      <c r="S2613" s="73"/>
      <c r="T2613" s="73"/>
      <c r="U2613" s="73"/>
      <c r="V2613" s="73"/>
      <c r="W2613" s="73"/>
      <c r="X2613" s="73"/>
    </row>
    <row r="2614" spans="1:24" s="68" customFormat="1" x14ac:dyDescent="0.25">
      <c r="A2614" s="71"/>
      <c r="B2614" s="66"/>
      <c r="C2614" s="67"/>
      <c r="D2614" s="66"/>
      <c r="E2614" s="66"/>
      <c r="F2614" s="66"/>
      <c r="I2614" s="69"/>
      <c r="J2614" s="69"/>
      <c r="K2614" s="69"/>
      <c r="L2614" s="70"/>
      <c r="M2614" s="69"/>
      <c r="N2614" s="69"/>
      <c r="Q2614" s="73"/>
      <c r="R2614" s="73"/>
      <c r="S2614" s="73"/>
      <c r="T2614" s="73"/>
      <c r="U2614" s="73"/>
      <c r="V2614" s="73"/>
      <c r="W2614" s="73"/>
      <c r="X2614" s="73"/>
    </row>
    <row r="2615" spans="1:24" s="68" customFormat="1" x14ac:dyDescent="0.25">
      <c r="A2615" s="71"/>
      <c r="B2615" s="66"/>
      <c r="C2615" s="67"/>
      <c r="D2615" s="66"/>
      <c r="E2615" s="66"/>
      <c r="F2615" s="66"/>
      <c r="I2615" s="69"/>
      <c r="J2615" s="69"/>
      <c r="K2615" s="69"/>
      <c r="L2615" s="70"/>
      <c r="M2615" s="69"/>
      <c r="N2615" s="69"/>
      <c r="Q2615" s="73"/>
      <c r="R2615" s="73"/>
      <c r="S2615" s="73"/>
      <c r="T2615" s="73"/>
      <c r="U2615" s="73"/>
      <c r="V2615" s="73"/>
      <c r="W2615" s="73"/>
      <c r="X2615" s="73"/>
    </row>
    <row r="2616" spans="1:24" s="68" customFormat="1" x14ac:dyDescent="0.25">
      <c r="A2616" s="71"/>
      <c r="B2616" s="66"/>
      <c r="C2616" s="67"/>
      <c r="D2616" s="66"/>
      <c r="E2616" s="66"/>
      <c r="F2616" s="66"/>
      <c r="I2616" s="69"/>
      <c r="J2616" s="69"/>
      <c r="K2616" s="69"/>
      <c r="L2616" s="70"/>
      <c r="M2616" s="69"/>
      <c r="N2616" s="69"/>
      <c r="Q2616" s="73"/>
      <c r="R2616" s="73"/>
      <c r="S2616" s="73"/>
      <c r="T2616" s="73"/>
      <c r="U2616" s="73"/>
      <c r="V2616" s="73"/>
      <c r="W2616" s="73"/>
      <c r="X2616" s="73"/>
    </row>
    <row r="2617" spans="1:24" s="68" customFormat="1" x14ac:dyDescent="0.25">
      <c r="A2617" s="71"/>
      <c r="B2617" s="66"/>
      <c r="C2617" s="67"/>
      <c r="D2617" s="66"/>
      <c r="E2617" s="66"/>
      <c r="F2617" s="66"/>
      <c r="I2617" s="69"/>
      <c r="J2617" s="69"/>
      <c r="K2617" s="69"/>
      <c r="L2617" s="70"/>
      <c r="M2617" s="69"/>
      <c r="N2617" s="69"/>
      <c r="Q2617" s="73"/>
      <c r="R2617" s="73"/>
      <c r="S2617" s="73"/>
      <c r="T2617" s="73"/>
      <c r="U2617" s="73"/>
      <c r="V2617" s="73"/>
      <c r="W2617" s="73"/>
      <c r="X2617" s="73"/>
    </row>
    <row r="2618" spans="1:24" s="68" customFormat="1" x14ac:dyDescent="0.25">
      <c r="A2618" s="71"/>
      <c r="B2618" s="66"/>
      <c r="C2618" s="67"/>
      <c r="D2618" s="66"/>
      <c r="E2618" s="66"/>
      <c r="F2618" s="66"/>
      <c r="I2618" s="69"/>
      <c r="J2618" s="69"/>
      <c r="K2618" s="69"/>
      <c r="L2618" s="70"/>
      <c r="M2618" s="69"/>
      <c r="N2618" s="69"/>
      <c r="Q2618" s="73"/>
      <c r="R2618" s="73"/>
      <c r="S2618" s="73"/>
      <c r="T2618" s="73"/>
      <c r="U2618" s="73"/>
      <c r="V2618" s="73"/>
      <c r="W2618" s="73"/>
      <c r="X2618" s="73"/>
    </row>
    <row r="2619" spans="1:24" s="68" customFormat="1" x14ac:dyDescent="0.25">
      <c r="A2619" s="71"/>
      <c r="B2619" s="66"/>
      <c r="C2619" s="67"/>
      <c r="D2619" s="66"/>
      <c r="E2619" s="66"/>
      <c r="F2619" s="66"/>
      <c r="I2619" s="69"/>
      <c r="J2619" s="69"/>
      <c r="K2619" s="69"/>
      <c r="L2619" s="70"/>
      <c r="M2619" s="69"/>
      <c r="N2619" s="69"/>
      <c r="Q2619" s="73"/>
      <c r="R2619" s="73"/>
      <c r="S2619" s="73"/>
      <c r="T2619" s="73"/>
      <c r="U2619" s="73"/>
      <c r="V2619" s="73"/>
      <c r="W2619" s="73"/>
      <c r="X2619" s="73"/>
    </row>
    <row r="2620" spans="1:24" s="68" customFormat="1" x14ac:dyDescent="0.25">
      <c r="A2620" s="71"/>
      <c r="B2620" s="66"/>
      <c r="C2620" s="67"/>
      <c r="D2620" s="66"/>
      <c r="E2620" s="66"/>
      <c r="F2620" s="66"/>
      <c r="I2620" s="69"/>
      <c r="J2620" s="69"/>
      <c r="K2620" s="69"/>
      <c r="L2620" s="70"/>
      <c r="M2620" s="69"/>
      <c r="N2620" s="69"/>
      <c r="Q2620" s="73"/>
      <c r="R2620" s="73"/>
      <c r="S2620" s="73"/>
      <c r="T2620" s="73"/>
      <c r="U2620" s="73"/>
      <c r="V2620" s="73"/>
      <c r="W2620" s="73"/>
      <c r="X2620" s="73"/>
    </row>
    <row r="2621" spans="1:24" s="68" customFormat="1" x14ac:dyDescent="0.25">
      <c r="A2621" s="71"/>
      <c r="B2621" s="66"/>
      <c r="C2621" s="67"/>
      <c r="D2621" s="66"/>
      <c r="E2621" s="66"/>
      <c r="F2621" s="66"/>
      <c r="I2621" s="69"/>
      <c r="J2621" s="69"/>
      <c r="K2621" s="69"/>
      <c r="L2621" s="70"/>
      <c r="M2621" s="69"/>
      <c r="N2621" s="69"/>
      <c r="Q2621" s="73"/>
      <c r="R2621" s="73"/>
      <c r="S2621" s="73"/>
      <c r="T2621" s="73"/>
      <c r="U2621" s="73"/>
      <c r="V2621" s="73"/>
      <c r="W2621" s="73"/>
      <c r="X2621" s="73"/>
    </row>
    <row r="2622" spans="1:24" s="68" customFormat="1" x14ac:dyDescent="0.25">
      <c r="A2622" s="71"/>
      <c r="B2622" s="66"/>
      <c r="C2622" s="67"/>
      <c r="D2622" s="66"/>
      <c r="E2622" s="66"/>
      <c r="F2622" s="66"/>
      <c r="I2622" s="69"/>
      <c r="J2622" s="69"/>
      <c r="K2622" s="69"/>
      <c r="L2622" s="70"/>
      <c r="M2622" s="69"/>
      <c r="N2622" s="69"/>
      <c r="Q2622" s="73"/>
      <c r="R2622" s="73"/>
      <c r="S2622" s="73"/>
      <c r="T2622" s="73"/>
      <c r="U2622" s="73"/>
      <c r="V2622" s="73"/>
      <c r="W2622" s="73"/>
      <c r="X2622" s="73"/>
    </row>
    <row r="2623" spans="1:24" s="68" customFormat="1" x14ac:dyDescent="0.25">
      <c r="A2623" s="71"/>
      <c r="B2623" s="66"/>
      <c r="C2623" s="67"/>
      <c r="D2623" s="66"/>
      <c r="E2623" s="66"/>
      <c r="F2623" s="66"/>
      <c r="I2623" s="69"/>
      <c r="J2623" s="69"/>
      <c r="K2623" s="69"/>
      <c r="L2623" s="70"/>
      <c r="M2623" s="69"/>
      <c r="N2623" s="69"/>
      <c r="Q2623" s="73"/>
      <c r="R2623" s="73"/>
      <c r="S2623" s="73"/>
      <c r="T2623" s="73"/>
      <c r="U2623" s="73"/>
      <c r="V2623" s="73"/>
      <c r="W2623" s="73"/>
      <c r="X2623" s="73"/>
    </row>
    <row r="2624" spans="1:24" s="68" customFormat="1" x14ac:dyDescent="0.25">
      <c r="A2624" s="71"/>
      <c r="B2624" s="66"/>
      <c r="C2624" s="67"/>
      <c r="D2624" s="66"/>
      <c r="E2624" s="66"/>
      <c r="F2624" s="66"/>
      <c r="I2624" s="69"/>
      <c r="J2624" s="69"/>
      <c r="K2624" s="69"/>
      <c r="L2624" s="70"/>
      <c r="M2624" s="69"/>
      <c r="N2624" s="69"/>
      <c r="Q2624" s="73"/>
      <c r="R2624" s="73"/>
      <c r="S2624" s="73"/>
      <c r="T2624" s="73"/>
      <c r="U2624" s="73"/>
      <c r="V2624" s="73"/>
      <c r="W2624" s="73"/>
      <c r="X2624" s="73"/>
    </row>
    <row r="2625" spans="1:24" s="68" customFormat="1" x14ac:dyDescent="0.25">
      <c r="A2625" s="71"/>
      <c r="B2625" s="66"/>
      <c r="C2625" s="67"/>
      <c r="D2625" s="66"/>
      <c r="E2625" s="66"/>
      <c r="F2625" s="66"/>
      <c r="I2625" s="69"/>
      <c r="J2625" s="69"/>
      <c r="K2625" s="69"/>
      <c r="L2625" s="70"/>
      <c r="M2625" s="69"/>
      <c r="N2625" s="69"/>
      <c r="Q2625" s="73"/>
      <c r="R2625" s="73"/>
      <c r="S2625" s="73"/>
      <c r="T2625" s="73"/>
      <c r="U2625" s="73"/>
      <c r="V2625" s="73"/>
      <c r="W2625" s="73"/>
      <c r="X2625" s="73"/>
    </row>
    <row r="2626" spans="1:24" s="68" customFormat="1" x14ac:dyDescent="0.25">
      <c r="A2626" s="71"/>
      <c r="B2626" s="66"/>
      <c r="C2626" s="67"/>
      <c r="D2626" s="66"/>
      <c r="E2626" s="66"/>
      <c r="F2626" s="66"/>
      <c r="I2626" s="69"/>
      <c r="J2626" s="69"/>
      <c r="K2626" s="69"/>
      <c r="L2626" s="70"/>
      <c r="M2626" s="69"/>
      <c r="N2626" s="69"/>
      <c r="Q2626" s="73"/>
      <c r="R2626" s="73"/>
      <c r="S2626" s="73"/>
      <c r="T2626" s="73"/>
      <c r="U2626" s="73"/>
      <c r="V2626" s="73"/>
      <c r="W2626" s="73"/>
      <c r="X2626" s="73"/>
    </row>
    <row r="2627" spans="1:24" s="68" customFormat="1" x14ac:dyDescent="0.25">
      <c r="A2627" s="71"/>
      <c r="B2627" s="66"/>
      <c r="C2627" s="67"/>
      <c r="D2627" s="66"/>
      <c r="E2627" s="66"/>
      <c r="F2627" s="66"/>
      <c r="I2627" s="69"/>
      <c r="J2627" s="69"/>
      <c r="K2627" s="69"/>
      <c r="L2627" s="70"/>
      <c r="M2627" s="69"/>
      <c r="N2627" s="69"/>
      <c r="Q2627" s="73"/>
      <c r="R2627" s="73"/>
      <c r="S2627" s="73"/>
      <c r="T2627" s="73"/>
      <c r="U2627" s="73"/>
      <c r="V2627" s="73"/>
      <c r="W2627" s="73"/>
      <c r="X2627" s="73"/>
    </row>
    <row r="2628" spans="1:24" s="68" customFormat="1" x14ac:dyDescent="0.25">
      <c r="A2628" s="71"/>
      <c r="B2628" s="66"/>
      <c r="C2628" s="67"/>
      <c r="D2628" s="66"/>
      <c r="E2628" s="66"/>
      <c r="F2628" s="66"/>
      <c r="I2628" s="69"/>
      <c r="J2628" s="69"/>
      <c r="K2628" s="69"/>
      <c r="L2628" s="70"/>
      <c r="M2628" s="69"/>
      <c r="N2628" s="69"/>
      <c r="Q2628" s="73"/>
      <c r="R2628" s="73"/>
      <c r="S2628" s="73"/>
      <c r="T2628" s="73"/>
      <c r="U2628" s="73"/>
      <c r="V2628" s="73"/>
      <c r="W2628" s="73"/>
      <c r="X2628" s="73"/>
    </row>
    <row r="2629" spans="1:24" s="68" customFormat="1" x14ac:dyDescent="0.25">
      <c r="A2629" s="71"/>
      <c r="B2629" s="66"/>
      <c r="C2629" s="67"/>
      <c r="D2629" s="66"/>
      <c r="E2629" s="66"/>
      <c r="F2629" s="66"/>
      <c r="I2629" s="69"/>
      <c r="J2629" s="69"/>
      <c r="K2629" s="69"/>
      <c r="L2629" s="70"/>
      <c r="M2629" s="69"/>
      <c r="N2629" s="69"/>
      <c r="Q2629" s="73"/>
      <c r="R2629" s="73"/>
      <c r="S2629" s="73"/>
      <c r="T2629" s="73"/>
      <c r="U2629" s="73"/>
      <c r="V2629" s="73"/>
      <c r="W2629" s="73"/>
      <c r="X2629" s="73"/>
    </row>
    <row r="2630" spans="1:24" s="68" customFormat="1" x14ac:dyDescent="0.25">
      <c r="A2630" s="71"/>
      <c r="B2630" s="66"/>
      <c r="C2630" s="67"/>
      <c r="D2630" s="66"/>
      <c r="E2630" s="66"/>
      <c r="F2630" s="66"/>
      <c r="I2630" s="69"/>
      <c r="J2630" s="69"/>
      <c r="K2630" s="69"/>
      <c r="L2630" s="70"/>
      <c r="M2630" s="69"/>
      <c r="N2630" s="69"/>
      <c r="Q2630" s="73"/>
      <c r="R2630" s="73"/>
      <c r="S2630" s="73"/>
      <c r="T2630" s="73"/>
      <c r="U2630" s="73"/>
      <c r="V2630" s="73"/>
      <c r="W2630" s="73"/>
      <c r="X2630" s="73"/>
    </row>
    <row r="2631" spans="1:24" s="68" customFormat="1" x14ac:dyDescent="0.25">
      <c r="A2631" s="71"/>
      <c r="B2631" s="66"/>
      <c r="C2631" s="67"/>
      <c r="D2631" s="66"/>
      <c r="E2631" s="66"/>
      <c r="F2631" s="66"/>
      <c r="I2631" s="69"/>
      <c r="J2631" s="69"/>
      <c r="K2631" s="69"/>
      <c r="L2631" s="70"/>
      <c r="M2631" s="69"/>
      <c r="N2631" s="69"/>
      <c r="Q2631" s="73"/>
      <c r="R2631" s="73"/>
      <c r="S2631" s="73"/>
      <c r="T2631" s="73"/>
      <c r="U2631" s="73"/>
      <c r="V2631" s="73"/>
      <c r="W2631" s="73"/>
      <c r="X2631" s="73"/>
    </row>
    <row r="2632" spans="1:24" s="68" customFormat="1" x14ac:dyDescent="0.25">
      <c r="A2632" s="71"/>
      <c r="B2632" s="66"/>
      <c r="C2632" s="67"/>
      <c r="D2632" s="66"/>
      <c r="E2632" s="66"/>
      <c r="F2632" s="66"/>
      <c r="I2632" s="69"/>
      <c r="J2632" s="69"/>
      <c r="K2632" s="69"/>
      <c r="L2632" s="70"/>
      <c r="M2632" s="69"/>
      <c r="N2632" s="69"/>
      <c r="Q2632" s="73"/>
      <c r="R2632" s="73"/>
      <c r="S2632" s="73"/>
      <c r="T2632" s="73"/>
      <c r="U2632" s="73"/>
      <c r="V2632" s="73"/>
      <c r="W2632" s="73"/>
      <c r="X2632" s="73"/>
    </row>
    <row r="2633" spans="1:24" s="68" customFormat="1" x14ac:dyDescent="0.25">
      <c r="A2633" s="71"/>
      <c r="B2633" s="66"/>
      <c r="C2633" s="67"/>
      <c r="D2633" s="66"/>
      <c r="E2633" s="66"/>
      <c r="F2633" s="66"/>
      <c r="I2633" s="69"/>
      <c r="J2633" s="69"/>
      <c r="K2633" s="69"/>
      <c r="L2633" s="70"/>
      <c r="M2633" s="69"/>
      <c r="N2633" s="69"/>
      <c r="Q2633" s="73"/>
      <c r="R2633" s="73"/>
      <c r="S2633" s="73"/>
      <c r="T2633" s="73"/>
      <c r="U2633" s="73"/>
      <c r="V2633" s="73"/>
      <c r="W2633" s="73"/>
      <c r="X2633" s="73"/>
    </row>
    <row r="2634" spans="1:24" s="68" customFormat="1" x14ac:dyDescent="0.25">
      <c r="A2634" s="71"/>
      <c r="B2634" s="66"/>
      <c r="C2634" s="67"/>
      <c r="D2634" s="66"/>
      <c r="E2634" s="66"/>
      <c r="F2634" s="66"/>
      <c r="I2634" s="69"/>
      <c r="J2634" s="69"/>
      <c r="K2634" s="69"/>
      <c r="L2634" s="70"/>
      <c r="M2634" s="69"/>
      <c r="N2634" s="69"/>
      <c r="Q2634" s="73"/>
      <c r="R2634" s="73"/>
      <c r="S2634" s="73"/>
      <c r="T2634" s="73"/>
      <c r="U2634" s="73"/>
      <c r="V2634" s="73"/>
      <c r="W2634" s="73"/>
      <c r="X2634" s="73"/>
    </row>
    <row r="2635" spans="1:24" s="68" customFormat="1" x14ac:dyDescent="0.25">
      <c r="A2635" s="71"/>
      <c r="B2635" s="66"/>
      <c r="C2635" s="67"/>
      <c r="D2635" s="66"/>
      <c r="E2635" s="66"/>
      <c r="F2635" s="66"/>
      <c r="I2635" s="69"/>
      <c r="J2635" s="69"/>
      <c r="K2635" s="69"/>
      <c r="L2635" s="70"/>
      <c r="M2635" s="69"/>
      <c r="N2635" s="69"/>
      <c r="Q2635" s="73"/>
      <c r="R2635" s="73"/>
      <c r="S2635" s="73"/>
      <c r="T2635" s="73"/>
      <c r="U2635" s="73"/>
      <c r="V2635" s="73"/>
      <c r="W2635" s="73"/>
      <c r="X2635" s="73"/>
    </row>
    <row r="2636" spans="1:24" s="68" customFormat="1" x14ac:dyDescent="0.25">
      <c r="A2636" s="71"/>
      <c r="B2636" s="66"/>
      <c r="C2636" s="67"/>
      <c r="D2636" s="66"/>
      <c r="E2636" s="66"/>
      <c r="F2636" s="66"/>
      <c r="I2636" s="69"/>
      <c r="J2636" s="69"/>
      <c r="K2636" s="69"/>
      <c r="L2636" s="70"/>
      <c r="M2636" s="69"/>
      <c r="N2636" s="69"/>
      <c r="Q2636" s="73"/>
      <c r="R2636" s="73"/>
      <c r="S2636" s="73"/>
      <c r="T2636" s="73"/>
      <c r="U2636" s="73"/>
      <c r="V2636" s="73"/>
      <c r="W2636" s="73"/>
      <c r="X2636" s="73"/>
    </row>
    <row r="2637" spans="1:24" s="68" customFormat="1" x14ac:dyDescent="0.25">
      <c r="A2637" s="71"/>
      <c r="B2637" s="66"/>
      <c r="C2637" s="67"/>
      <c r="D2637" s="66"/>
      <c r="E2637" s="66"/>
      <c r="F2637" s="66"/>
      <c r="I2637" s="69"/>
      <c r="J2637" s="69"/>
      <c r="K2637" s="69"/>
      <c r="L2637" s="70"/>
      <c r="M2637" s="69"/>
      <c r="N2637" s="69"/>
      <c r="Q2637" s="73"/>
      <c r="R2637" s="73"/>
      <c r="S2637" s="73"/>
      <c r="T2637" s="73"/>
      <c r="U2637" s="73"/>
      <c r="V2637" s="73"/>
      <c r="W2637" s="73"/>
      <c r="X2637" s="73"/>
    </row>
    <row r="2638" spans="1:24" s="68" customFormat="1" x14ac:dyDescent="0.25">
      <c r="A2638" s="71"/>
      <c r="B2638" s="66"/>
      <c r="C2638" s="67"/>
      <c r="D2638" s="66"/>
      <c r="E2638" s="66"/>
      <c r="F2638" s="66"/>
      <c r="I2638" s="69"/>
      <c r="J2638" s="69"/>
      <c r="K2638" s="69"/>
      <c r="L2638" s="70"/>
      <c r="M2638" s="69"/>
      <c r="N2638" s="69"/>
      <c r="Q2638" s="73"/>
      <c r="R2638" s="73"/>
      <c r="S2638" s="73"/>
      <c r="T2638" s="73"/>
      <c r="U2638" s="73"/>
      <c r="V2638" s="73"/>
      <c r="W2638" s="73"/>
      <c r="X2638" s="73"/>
    </row>
    <row r="2639" spans="1:24" s="68" customFormat="1" x14ac:dyDescent="0.25">
      <c r="A2639" s="71"/>
      <c r="B2639" s="66"/>
      <c r="C2639" s="67"/>
      <c r="D2639" s="66"/>
      <c r="E2639" s="66"/>
      <c r="F2639" s="66"/>
      <c r="I2639" s="69"/>
      <c r="J2639" s="69"/>
      <c r="K2639" s="69"/>
      <c r="L2639" s="70"/>
      <c r="M2639" s="69"/>
      <c r="N2639" s="69"/>
      <c r="Q2639" s="73"/>
      <c r="R2639" s="73"/>
      <c r="S2639" s="73"/>
      <c r="T2639" s="73"/>
      <c r="U2639" s="73"/>
      <c r="V2639" s="73"/>
      <c r="W2639" s="73"/>
      <c r="X2639" s="73"/>
    </row>
    <row r="2640" spans="1:24" s="68" customFormat="1" x14ac:dyDescent="0.25">
      <c r="A2640" s="71"/>
      <c r="B2640" s="66"/>
      <c r="C2640" s="67"/>
      <c r="D2640" s="66"/>
      <c r="E2640" s="66"/>
      <c r="F2640" s="66"/>
      <c r="I2640" s="69"/>
      <c r="J2640" s="69"/>
      <c r="K2640" s="69"/>
      <c r="L2640" s="70"/>
      <c r="M2640" s="69"/>
      <c r="N2640" s="69"/>
      <c r="Q2640" s="73"/>
      <c r="R2640" s="73"/>
      <c r="S2640" s="73"/>
      <c r="T2640" s="73"/>
      <c r="U2640" s="73"/>
      <c r="V2640" s="73"/>
      <c r="W2640" s="73"/>
      <c r="X2640" s="73"/>
    </row>
    <row r="2641" spans="1:24" s="68" customFormat="1" x14ac:dyDescent="0.25">
      <c r="A2641" s="71"/>
      <c r="B2641" s="66"/>
      <c r="C2641" s="67"/>
      <c r="D2641" s="66"/>
      <c r="E2641" s="66"/>
      <c r="F2641" s="66"/>
      <c r="I2641" s="69"/>
      <c r="J2641" s="69"/>
      <c r="K2641" s="69"/>
      <c r="L2641" s="70"/>
      <c r="M2641" s="69"/>
      <c r="N2641" s="69"/>
      <c r="Q2641" s="73"/>
      <c r="R2641" s="73"/>
      <c r="S2641" s="73"/>
      <c r="T2641" s="73"/>
      <c r="U2641" s="73"/>
      <c r="V2641" s="73"/>
      <c r="W2641" s="73"/>
      <c r="X2641" s="73"/>
    </row>
    <row r="2642" spans="1:24" s="68" customFormat="1" x14ac:dyDescent="0.25">
      <c r="A2642" s="71"/>
      <c r="B2642" s="66"/>
      <c r="C2642" s="67"/>
      <c r="D2642" s="66"/>
      <c r="E2642" s="66"/>
      <c r="F2642" s="66"/>
      <c r="I2642" s="69"/>
      <c r="J2642" s="69"/>
      <c r="K2642" s="69"/>
      <c r="L2642" s="70"/>
      <c r="M2642" s="69"/>
      <c r="N2642" s="69"/>
      <c r="Q2642" s="73"/>
      <c r="R2642" s="73"/>
      <c r="S2642" s="73"/>
      <c r="T2642" s="73"/>
      <c r="U2642" s="73"/>
      <c r="V2642" s="73"/>
      <c r="W2642" s="73"/>
      <c r="X2642" s="73"/>
    </row>
    <row r="2643" spans="1:24" s="68" customFormat="1" x14ac:dyDescent="0.25">
      <c r="A2643" s="71"/>
      <c r="B2643" s="66"/>
      <c r="C2643" s="67"/>
      <c r="D2643" s="66"/>
      <c r="E2643" s="66"/>
      <c r="F2643" s="66"/>
      <c r="I2643" s="69"/>
      <c r="J2643" s="69"/>
      <c r="K2643" s="69"/>
      <c r="L2643" s="70"/>
      <c r="M2643" s="69"/>
      <c r="N2643" s="69"/>
      <c r="Q2643" s="73"/>
      <c r="R2643" s="73"/>
      <c r="S2643" s="73"/>
      <c r="T2643" s="73"/>
      <c r="U2643" s="73"/>
      <c r="V2643" s="73"/>
      <c r="W2643" s="73"/>
      <c r="X2643" s="73"/>
    </row>
    <row r="2644" spans="1:24" s="68" customFormat="1" x14ac:dyDescent="0.25">
      <c r="A2644" s="71"/>
      <c r="B2644" s="66"/>
      <c r="C2644" s="67"/>
      <c r="D2644" s="66"/>
      <c r="E2644" s="66"/>
      <c r="F2644" s="66"/>
      <c r="I2644" s="69"/>
      <c r="J2644" s="69"/>
      <c r="K2644" s="69"/>
      <c r="L2644" s="70"/>
      <c r="M2644" s="69"/>
      <c r="N2644" s="69"/>
      <c r="Q2644" s="73"/>
      <c r="R2644" s="73"/>
      <c r="S2644" s="73"/>
      <c r="T2644" s="73"/>
      <c r="U2644" s="73"/>
      <c r="V2644" s="73"/>
      <c r="W2644" s="73"/>
      <c r="X2644" s="73"/>
    </row>
    <row r="2645" spans="1:24" s="68" customFormat="1" x14ac:dyDescent="0.25">
      <c r="A2645" s="71"/>
      <c r="B2645" s="66"/>
      <c r="C2645" s="67"/>
      <c r="D2645" s="66"/>
      <c r="E2645" s="66"/>
      <c r="F2645" s="66"/>
      <c r="I2645" s="69"/>
      <c r="J2645" s="69"/>
      <c r="K2645" s="69"/>
      <c r="L2645" s="70"/>
      <c r="M2645" s="69"/>
      <c r="N2645" s="69"/>
      <c r="Q2645" s="73"/>
      <c r="R2645" s="73"/>
      <c r="S2645" s="73"/>
      <c r="T2645" s="73"/>
      <c r="U2645" s="73"/>
      <c r="V2645" s="73"/>
      <c r="W2645" s="73"/>
      <c r="X2645" s="73"/>
    </row>
    <row r="2646" spans="1:24" s="68" customFormat="1" x14ac:dyDescent="0.25">
      <c r="A2646" s="71"/>
      <c r="B2646" s="66"/>
      <c r="C2646" s="67"/>
      <c r="D2646" s="66"/>
      <c r="E2646" s="66"/>
      <c r="F2646" s="66"/>
      <c r="I2646" s="69"/>
      <c r="J2646" s="69"/>
      <c r="K2646" s="69"/>
      <c r="L2646" s="70"/>
      <c r="M2646" s="69"/>
      <c r="N2646" s="69"/>
      <c r="Q2646" s="73"/>
      <c r="R2646" s="73"/>
      <c r="S2646" s="73"/>
      <c r="T2646" s="73"/>
      <c r="U2646" s="73"/>
      <c r="V2646" s="73"/>
      <c r="W2646" s="73"/>
      <c r="X2646" s="73"/>
    </row>
    <row r="2647" spans="1:24" s="68" customFormat="1" x14ac:dyDescent="0.25">
      <c r="A2647" s="71"/>
      <c r="B2647" s="66"/>
      <c r="C2647" s="67"/>
      <c r="D2647" s="66"/>
      <c r="E2647" s="66"/>
      <c r="F2647" s="66"/>
      <c r="I2647" s="69"/>
      <c r="J2647" s="69"/>
      <c r="K2647" s="69"/>
      <c r="L2647" s="70"/>
      <c r="M2647" s="69"/>
      <c r="N2647" s="69"/>
      <c r="Q2647" s="73"/>
      <c r="R2647" s="73"/>
      <c r="S2647" s="73"/>
      <c r="T2647" s="73"/>
      <c r="U2647" s="73"/>
      <c r="V2647" s="73"/>
      <c r="W2647" s="73"/>
      <c r="X2647" s="73"/>
    </row>
    <row r="2648" spans="1:24" s="68" customFormat="1" x14ac:dyDescent="0.25">
      <c r="A2648" s="71"/>
      <c r="B2648" s="66"/>
      <c r="C2648" s="67"/>
      <c r="D2648" s="66"/>
      <c r="E2648" s="66"/>
      <c r="F2648" s="66"/>
      <c r="I2648" s="69"/>
      <c r="J2648" s="69"/>
      <c r="K2648" s="69"/>
      <c r="L2648" s="70"/>
      <c r="M2648" s="69"/>
      <c r="N2648" s="69"/>
      <c r="Q2648" s="73"/>
      <c r="R2648" s="73"/>
      <c r="S2648" s="73"/>
      <c r="T2648" s="73"/>
      <c r="U2648" s="73"/>
      <c r="V2648" s="73"/>
      <c r="W2648" s="73"/>
      <c r="X2648" s="73"/>
    </row>
    <row r="2649" spans="1:24" s="68" customFormat="1" x14ac:dyDescent="0.25">
      <c r="A2649" s="71"/>
      <c r="B2649" s="66"/>
      <c r="C2649" s="67"/>
      <c r="D2649" s="66"/>
      <c r="E2649" s="66"/>
      <c r="F2649" s="66"/>
      <c r="I2649" s="69"/>
      <c r="J2649" s="69"/>
      <c r="K2649" s="69"/>
      <c r="L2649" s="70"/>
      <c r="M2649" s="69"/>
      <c r="N2649" s="69"/>
      <c r="Q2649" s="73"/>
      <c r="R2649" s="73"/>
      <c r="S2649" s="73"/>
      <c r="T2649" s="73"/>
      <c r="U2649" s="73"/>
      <c r="V2649" s="73"/>
      <c r="W2649" s="73"/>
      <c r="X2649" s="73"/>
    </row>
    <row r="2650" spans="1:24" s="68" customFormat="1" x14ac:dyDescent="0.25">
      <c r="A2650" s="71"/>
      <c r="B2650" s="66"/>
      <c r="C2650" s="67"/>
      <c r="D2650" s="66"/>
      <c r="E2650" s="66"/>
      <c r="F2650" s="66"/>
      <c r="I2650" s="69"/>
      <c r="J2650" s="69"/>
      <c r="K2650" s="69"/>
      <c r="L2650" s="70"/>
      <c r="M2650" s="69"/>
      <c r="N2650" s="69"/>
      <c r="Q2650" s="73"/>
      <c r="R2650" s="73"/>
      <c r="S2650" s="73"/>
      <c r="T2650" s="73"/>
      <c r="U2650" s="73"/>
      <c r="V2650" s="73"/>
      <c r="W2650" s="73"/>
      <c r="X2650" s="73"/>
    </row>
    <row r="2651" spans="1:24" s="68" customFormat="1" x14ac:dyDescent="0.25">
      <c r="A2651" s="71"/>
      <c r="B2651" s="66"/>
      <c r="C2651" s="67"/>
      <c r="D2651" s="66"/>
      <c r="E2651" s="66"/>
      <c r="F2651" s="66"/>
      <c r="I2651" s="69"/>
      <c r="J2651" s="69"/>
      <c r="K2651" s="69"/>
      <c r="L2651" s="70"/>
      <c r="M2651" s="69"/>
      <c r="N2651" s="69"/>
      <c r="Q2651" s="73"/>
      <c r="R2651" s="73"/>
      <c r="S2651" s="73"/>
      <c r="T2651" s="73"/>
      <c r="U2651" s="73"/>
      <c r="V2651" s="73"/>
      <c r="W2651" s="73"/>
      <c r="X2651" s="73"/>
    </row>
    <row r="2652" spans="1:24" s="68" customFormat="1" x14ac:dyDescent="0.25">
      <c r="A2652" s="71"/>
      <c r="B2652" s="66"/>
      <c r="C2652" s="67"/>
      <c r="D2652" s="66"/>
      <c r="E2652" s="66"/>
      <c r="F2652" s="66"/>
      <c r="I2652" s="69"/>
      <c r="J2652" s="69"/>
      <c r="K2652" s="69"/>
      <c r="L2652" s="70"/>
      <c r="M2652" s="69"/>
      <c r="N2652" s="69"/>
      <c r="Q2652" s="73"/>
      <c r="R2652" s="73"/>
      <c r="S2652" s="73"/>
      <c r="T2652" s="73"/>
      <c r="U2652" s="73"/>
      <c r="V2652" s="73"/>
      <c r="W2652" s="73"/>
      <c r="X2652" s="73"/>
    </row>
    <row r="2653" spans="1:24" s="68" customFormat="1" x14ac:dyDescent="0.25">
      <c r="A2653" s="71"/>
      <c r="B2653" s="66"/>
      <c r="C2653" s="67"/>
      <c r="D2653" s="66"/>
      <c r="E2653" s="66"/>
      <c r="F2653" s="66"/>
      <c r="I2653" s="69"/>
      <c r="J2653" s="69"/>
      <c r="K2653" s="69"/>
      <c r="L2653" s="70"/>
      <c r="M2653" s="69"/>
      <c r="N2653" s="69"/>
      <c r="Q2653" s="73"/>
      <c r="R2653" s="73"/>
      <c r="S2653" s="73"/>
      <c r="T2653" s="73"/>
      <c r="U2653" s="73"/>
      <c r="V2653" s="73"/>
      <c r="W2653" s="73"/>
      <c r="X2653" s="73"/>
    </row>
    <row r="2654" spans="1:24" s="68" customFormat="1" x14ac:dyDescent="0.25">
      <c r="A2654" s="71"/>
      <c r="B2654" s="66"/>
      <c r="C2654" s="67"/>
      <c r="D2654" s="66"/>
      <c r="E2654" s="66"/>
      <c r="F2654" s="66"/>
      <c r="I2654" s="69"/>
      <c r="J2654" s="69"/>
      <c r="K2654" s="69"/>
      <c r="L2654" s="70"/>
      <c r="M2654" s="69"/>
      <c r="N2654" s="69"/>
      <c r="Q2654" s="73"/>
      <c r="R2654" s="73"/>
      <c r="S2654" s="73"/>
      <c r="T2654" s="73"/>
      <c r="U2654" s="73"/>
      <c r="V2654" s="73"/>
      <c r="W2654" s="73"/>
      <c r="X2654" s="73"/>
    </row>
    <row r="2655" spans="1:24" s="68" customFormat="1" x14ac:dyDescent="0.25">
      <c r="A2655" s="71"/>
      <c r="B2655" s="66"/>
      <c r="C2655" s="67"/>
      <c r="D2655" s="66"/>
      <c r="E2655" s="66"/>
      <c r="F2655" s="66"/>
      <c r="I2655" s="69"/>
      <c r="J2655" s="69"/>
      <c r="K2655" s="69"/>
      <c r="L2655" s="70"/>
      <c r="M2655" s="69"/>
      <c r="N2655" s="69"/>
      <c r="Q2655" s="73"/>
      <c r="R2655" s="73"/>
      <c r="S2655" s="73"/>
      <c r="T2655" s="73"/>
      <c r="U2655" s="73"/>
      <c r="V2655" s="73"/>
      <c r="W2655" s="73"/>
      <c r="X2655" s="73"/>
    </row>
    <row r="2656" spans="1:24" s="68" customFormat="1" x14ac:dyDescent="0.25">
      <c r="A2656" s="71"/>
      <c r="B2656" s="66"/>
      <c r="C2656" s="67"/>
      <c r="D2656" s="66"/>
      <c r="E2656" s="66"/>
      <c r="F2656" s="66"/>
      <c r="I2656" s="69"/>
      <c r="J2656" s="69"/>
      <c r="K2656" s="69"/>
      <c r="L2656" s="70"/>
      <c r="M2656" s="69"/>
      <c r="N2656" s="69"/>
      <c r="Q2656" s="73"/>
      <c r="R2656" s="73"/>
      <c r="S2656" s="73"/>
      <c r="T2656" s="73"/>
      <c r="U2656" s="73"/>
      <c r="V2656" s="73"/>
      <c r="W2656" s="73"/>
      <c r="X2656" s="73"/>
    </row>
    <row r="2657" spans="1:24" s="68" customFormat="1" x14ac:dyDescent="0.25">
      <c r="A2657" s="71"/>
      <c r="B2657" s="66"/>
      <c r="C2657" s="67"/>
      <c r="D2657" s="66"/>
      <c r="E2657" s="66"/>
      <c r="F2657" s="66"/>
      <c r="I2657" s="69"/>
      <c r="J2657" s="69"/>
      <c r="K2657" s="69"/>
      <c r="L2657" s="70"/>
      <c r="M2657" s="69"/>
      <c r="N2657" s="69"/>
      <c r="Q2657" s="73"/>
      <c r="R2657" s="73"/>
      <c r="S2657" s="73"/>
      <c r="T2657" s="73"/>
      <c r="U2657" s="73"/>
      <c r="V2657" s="73"/>
      <c r="W2657" s="73"/>
      <c r="X2657" s="73"/>
    </row>
    <row r="2658" spans="1:24" s="68" customFormat="1" x14ac:dyDescent="0.25">
      <c r="A2658" s="71"/>
      <c r="B2658" s="66"/>
      <c r="C2658" s="67"/>
      <c r="D2658" s="66"/>
      <c r="E2658" s="66"/>
      <c r="F2658" s="66"/>
      <c r="I2658" s="69"/>
      <c r="J2658" s="69"/>
      <c r="K2658" s="69"/>
      <c r="L2658" s="70"/>
      <c r="M2658" s="69"/>
      <c r="N2658" s="69"/>
      <c r="Q2658" s="73"/>
      <c r="R2658" s="73"/>
      <c r="S2658" s="73"/>
      <c r="T2658" s="73"/>
      <c r="U2658" s="73"/>
      <c r="V2658" s="73"/>
      <c r="W2658" s="73"/>
      <c r="X2658" s="73"/>
    </row>
    <row r="2659" spans="1:24" s="68" customFormat="1" x14ac:dyDescent="0.25">
      <c r="A2659" s="71"/>
      <c r="B2659" s="66"/>
      <c r="C2659" s="67"/>
      <c r="D2659" s="66"/>
      <c r="E2659" s="66"/>
      <c r="F2659" s="66"/>
      <c r="I2659" s="69"/>
      <c r="J2659" s="69"/>
      <c r="K2659" s="69"/>
      <c r="L2659" s="70"/>
      <c r="M2659" s="69"/>
      <c r="N2659" s="69"/>
      <c r="Q2659" s="73"/>
      <c r="R2659" s="73"/>
      <c r="S2659" s="73"/>
      <c r="T2659" s="73"/>
      <c r="U2659" s="73"/>
      <c r="V2659" s="73"/>
      <c r="W2659" s="73"/>
      <c r="X2659" s="73"/>
    </row>
    <row r="2660" spans="1:24" s="68" customFormat="1" x14ac:dyDescent="0.25">
      <c r="A2660" s="71"/>
      <c r="B2660" s="66"/>
      <c r="C2660" s="67"/>
      <c r="D2660" s="66"/>
      <c r="E2660" s="66"/>
      <c r="F2660" s="66"/>
      <c r="I2660" s="69"/>
      <c r="J2660" s="69"/>
      <c r="K2660" s="69"/>
      <c r="L2660" s="70"/>
      <c r="M2660" s="69"/>
      <c r="N2660" s="69"/>
      <c r="Q2660" s="73"/>
      <c r="R2660" s="73"/>
      <c r="S2660" s="73"/>
      <c r="T2660" s="73"/>
      <c r="U2660" s="73"/>
      <c r="V2660" s="73"/>
      <c r="W2660" s="73"/>
      <c r="X2660" s="73"/>
    </row>
    <row r="2661" spans="1:24" s="68" customFormat="1" x14ac:dyDescent="0.25">
      <c r="A2661" s="71"/>
      <c r="B2661" s="66"/>
      <c r="C2661" s="67"/>
      <c r="D2661" s="66"/>
      <c r="E2661" s="66"/>
      <c r="F2661" s="66"/>
      <c r="I2661" s="69"/>
      <c r="J2661" s="69"/>
      <c r="K2661" s="69"/>
      <c r="L2661" s="70"/>
      <c r="M2661" s="69"/>
      <c r="N2661" s="69"/>
      <c r="Q2661" s="73"/>
      <c r="R2661" s="73"/>
      <c r="S2661" s="73"/>
      <c r="T2661" s="73"/>
      <c r="U2661" s="73"/>
      <c r="V2661" s="73"/>
      <c r="W2661" s="73"/>
      <c r="X2661" s="73"/>
    </row>
    <row r="2662" spans="1:24" s="68" customFormat="1" x14ac:dyDescent="0.25">
      <c r="A2662" s="71"/>
      <c r="B2662" s="66"/>
      <c r="C2662" s="67"/>
      <c r="D2662" s="66"/>
      <c r="E2662" s="66"/>
      <c r="F2662" s="66"/>
      <c r="I2662" s="69"/>
      <c r="J2662" s="69"/>
      <c r="K2662" s="69"/>
      <c r="L2662" s="70"/>
      <c r="M2662" s="69"/>
      <c r="N2662" s="69"/>
      <c r="Q2662" s="73"/>
      <c r="R2662" s="73"/>
      <c r="S2662" s="73"/>
      <c r="T2662" s="73"/>
      <c r="U2662" s="73"/>
      <c r="V2662" s="73"/>
      <c r="W2662" s="73"/>
      <c r="X2662" s="73"/>
    </row>
    <row r="2663" spans="1:24" s="68" customFormat="1" x14ac:dyDescent="0.25">
      <c r="A2663" s="71"/>
      <c r="B2663" s="66"/>
      <c r="C2663" s="67"/>
      <c r="D2663" s="66"/>
      <c r="E2663" s="66"/>
      <c r="F2663" s="66"/>
      <c r="I2663" s="69"/>
      <c r="J2663" s="69"/>
      <c r="K2663" s="69"/>
      <c r="L2663" s="70"/>
      <c r="M2663" s="69"/>
      <c r="N2663" s="69"/>
      <c r="Q2663" s="73"/>
      <c r="R2663" s="73"/>
      <c r="S2663" s="73"/>
      <c r="T2663" s="73"/>
      <c r="U2663" s="73"/>
      <c r="V2663" s="73"/>
      <c r="W2663" s="73"/>
      <c r="X2663" s="73"/>
    </row>
    <row r="2664" spans="1:24" s="68" customFormat="1" x14ac:dyDescent="0.25">
      <c r="A2664" s="71"/>
      <c r="B2664" s="66"/>
      <c r="C2664" s="67"/>
      <c r="D2664" s="66"/>
      <c r="E2664" s="66"/>
      <c r="F2664" s="66"/>
      <c r="I2664" s="69"/>
      <c r="J2664" s="69"/>
      <c r="K2664" s="69"/>
      <c r="L2664" s="70"/>
      <c r="M2664" s="69"/>
      <c r="N2664" s="69"/>
      <c r="Q2664" s="73"/>
      <c r="R2664" s="73"/>
      <c r="S2664" s="73"/>
      <c r="T2664" s="73"/>
      <c r="U2664" s="73"/>
      <c r="V2664" s="73"/>
      <c r="W2664" s="73"/>
      <c r="X2664" s="73"/>
    </row>
    <row r="2665" spans="1:24" s="68" customFormat="1" x14ac:dyDescent="0.25">
      <c r="A2665" s="71"/>
      <c r="B2665" s="66"/>
      <c r="C2665" s="67"/>
      <c r="D2665" s="66"/>
      <c r="E2665" s="66"/>
      <c r="F2665" s="66"/>
      <c r="I2665" s="69"/>
      <c r="J2665" s="69"/>
      <c r="K2665" s="69"/>
      <c r="L2665" s="70"/>
      <c r="M2665" s="69"/>
      <c r="N2665" s="69"/>
      <c r="Q2665" s="73"/>
      <c r="R2665" s="73"/>
      <c r="S2665" s="73"/>
      <c r="T2665" s="73"/>
      <c r="U2665" s="73"/>
      <c r="V2665" s="73"/>
      <c r="W2665" s="73"/>
      <c r="X2665" s="73"/>
    </row>
    <row r="2666" spans="1:24" s="68" customFormat="1" x14ac:dyDescent="0.25">
      <c r="A2666" s="71"/>
      <c r="B2666" s="66"/>
      <c r="C2666" s="67"/>
      <c r="D2666" s="66"/>
      <c r="E2666" s="66"/>
      <c r="F2666" s="66"/>
      <c r="I2666" s="69"/>
      <c r="J2666" s="69"/>
      <c r="K2666" s="69"/>
      <c r="L2666" s="70"/>
      <c r="M2666" s="69"/>
      <c r="N2666" s="69"/>
      <c r="Q2666" s="73"/>
      <c r="R2666" s="73"/>
      <c r="S2666" s="73"/>
      <c r="T2666" s="73"/>
      <c r="U2666" s="73"/>
      <c r="V2666" s="73"/>
      <c r="W2666" s="73"/>
      <c r="X2666" s="73"/>
    </row>
    <row r="2667" spans="1:24" s="68" customFormat="1" x14ac:dyDescent="0.25">
      <c r="A2667" s="71"/>
      <c r="B2667" s="66"/>
      <c r="C2667" s="67"/>
      <c r="D2667" s="66"/>
      <c r="E2667" s="66"/>
      <c r="F2667" s="66"/>
      <c r="I2667" s="69"/>
      <c r="J2667" s="69"/>
      <c r="K2667" s="69"/>
      <c r="L2667" s="70"/>
      <c r="M2667" s="69"/>
      <c r="N2667" s="69"/>
      <c r="Q2667" s="73"/>
      <c r="R2667" s="73"/>
      <c r="S2667" s="73"/>
      <c r="T2667" s="73"/>
      <c r="U2667" s="73"/>
      <c r="V2667" s="73"/>
      <c r="W2667" s="73"/>
      <c r="X2667" s="73"/>
    </row>
    <row r="2668" spans="1:24" s="68" customFormat="1" x14ac:dyDescent="0.25">
      <c r="A2668" s="71"/>
      <c r="B2668" s="66"/>
      <c r="C2668" s="67"/>
      <c r="D2668" s="66"/>
      <c r="E2668" s="66"/>
      <c r="F2668" s="66"/>
      <c r="I2668" s="69"/>
      <c r="J2668" s="69"/>
      <c r="K2668" s="69"/>
      <c r="L2668" s="70"/>
      <c r="M2668" s="69"/>
      <c r="N2668" s="69"/>
      <c r="Q2668" s="73"/>
      <c r="R2668" s="73"/>
      <c r="S2668" s="73"/>
      <c r="T2668" s="73"/>
      <c r="U2668" s="73"/>
      <c r="V2668" s="73"/>
      <c r="W2668" s="73"/>
      <c r="X2668" s="73"/>
    </row>
    <row r="2669" spans="1:24" s="68" customFormat="1" x14ac:dyDescent="0.25">
      <c r="A2669" s="71"/>
      <c r="B2669" s="66"/>
      <c r="C2669" s="67"/>
      <c r="D2669" s="66"/>
      <c r="E2669" s="66"/>
      <c r="F2669" s="66"/>
      <c r="I2669" s="69"/>
      <c r="J2669" s="69"/>
      <c r="K2669" s="69"/>
      <c r="L2669" s="70"/>
      <c r="M2669" s="69"/>
      <c r="N2669" s="69"/>
      <c r="Q2669" s="73"/>
      <c r="R2669" s="73"/>
      <c r="S2669" s="73"/>
      <c r="T2669" s="73"/>
      <c r="U2669" s="73"/>
      <c r="V2669" s="73"/>
      <c r="W2669" s="73"/>
      <c r="X2669" s="73"/>
    </row>
    <row r="2670" spans="1:24" s="68" customFormat="1" x14ac:dyDescent="0.25">
      <c r="A2670" s="71"/>
      <c r="B2670" s="66"/>
      <c r="C2670" s="67"/>
      <c r="D2670" s="66"/>
      <c r="E2670" s="66"/>
      <c r="F2670" s="66"/>
      <c r="I2670" s="69"/>
      <c r="J2670" s="69"/>
      <c r="K2670" s="69"/>
      <c r="L2670" s="70"/>
      <c r="M2670" s="69"/>
      <c r="N2670" s="69"/>
      <c r="Q2670" s="73"/>
      <c r="R2670" s="73"/>
      <c r="S2670" s="73"/>
      <c r="T2670" s="73"/>
      <c r="U2670" s="73"/>
      <c r="V2670" s="73"/>
      <c r="W2670" s="73"/>
      <c r="X2670" s="73"/>
    </row>
    <row r="2671" spans="1:24" s="68" customFormat="1" x14ac:dyDescent="0.25">
      <c r="A2671" s="71"/>
      <c r="B2671" s="66"/>
      <c r="C2671" s="67"/>
      <c r="D2671" s="66"/>
      <c r="E2671" s="66"/>
      <c r="F2671" s="66"/>
      <c r="I2671" s="69"/>
      <c r="J2671" s="69"/>
      <c r="K2671" s="69"/>
      <c r="L2671" s="70"/>
      <c r="M2671" s="69"/>
      <c r="N2671" s="69"/>
      <c r="Q2671" s="73"/>
      <c r="R2671" s="73"/>
      <c r="S2671" s="73"/>
      <c r="T2671" s="73"/>
      <c r="U2671" s="73"/>
      <c r="V2671" s="73"/>
      <c r="W2671" s="73"/>
      <c r="X2671" s="73"/>
    </row>
    <row r="2672" spans="1:24" s="68" customFormat="1" x14ac:dyDescent="0.25">
      <c r="A2672" s="71"/>
      <c r="B2672" s="66"/>
      <c r="C2672" s="67"/>
      <c r="D2672" s="66"/>
      <c r="E2672" s="66"/>
      <c r="F2672" s="66"/>
      <c r="I2672" s="69"/>
      <c r="J2672" s="69"/>
      <c r="K2672" s="69"/>
      <c r="L2672" s="70"/>
      <c r="M2672" s="69"/>
      <c r="N2672" s="69"/>
      <c r="Q2672" s="73"/>
      <c r="R2672" s="73"/>
      <c r="S2672" s="73"/>
      <c r="T2672" s="73"/>
      <c r="U2672" s="73"/>
      <c r="V2672" s="73"/>
      <c r="W2672" s="73"/>
      <c r="X2672" s="73"/>
    </row>
    <row r="2673" spans="1:24" s="68" customFormat="1" x14ac:dyDescent="0.25">
      <c r="A2673" s="71"/>
      <c r="B2673" s="66"/>
      <c r="C2673" s="67"/>
      <c r="D2673" s="66"/>
      <c r="E2673" s="66"/>
      <c r="F2673" s="66"/>
      <c r="I2673" s="69"/>
      <c r="J2673" s="69"/>
      <c r="K2673" s="69"/>
      <c r="L2673" s="70"/>
      <c r="M2673" s="69"/>
      <c r="N2673" s="69"/>
      <c r="Q2673" s="73"/>
      <c r="R2673" s="73"/>
      <c r="S2673" s="73"/>
      <c r="T2673" s="73"/>
      <c r="U2673" s="73"/>
      <c r="V2673" s="73"/>
      <c r="W2673" s="73"/>
      <c r="X2673" s="73"/>
    </row>
    <row r="2674" spans="1:24" s="68" customFormat="1" x14ac:dyDescent="0.25">
      <c r="A2674" s="71"/>
      <c r="B2674" s="66"/>
      <c r="C2674" s="67"/>
      <c r="D2674" s="66"/>
      <c r="E2674" s="66"/>
      <c r="F2674" s="66"/>
      <c r="I2674" s="69"/>
      <c r="J2674" s="69"/>
      <c r="K2674" s="69"/>
      <c r="L2674" s="70"/>
      <c r="M2674" s="69"/>
      <c r="N2674" s="69"/>
      <c r="Q2674" s="73"/>
      <c r="R2674" s="73"/>
      <c r="S2674" s="73"/>
      <c r="T2674" s="73"/>
      <c r="U2674" s="73"/>
      <c r="V2674" s="73"/>
      <c r="W2674" s="73"/>
      <c r="X2674" s="73"/>
    </row>
    <row r="2675" spans="1:24" s="68" customFormat="1" x14ac:dyDescent="0.25">
      <c r="A2675" s="71"/>
      <c r="B2675" s="66"/>
      <c r="C2675" s="67"/>
      <c r="D2675" s="66"/>
      <c r="E2675" s="66"/>
      <c r="F2675" s="66"/>
      <c r="I2675" s="69"/>
      <c r="J2675" s="69"/>
      <c r="K2675" s="69"/>
      <c r="L2675" s="70"/>
      <c r="M2675" s="69"/>
      <c r="N2675" s="69"/>
      <c r="Q2675" s="73"/>
      <c r="R2675" s="73"/>
      <c r="S2675" s="73"/>
      <c r="T2675" s="73"/>
      <c r="U2675" s="73"/>
      <c r="V2675" s="73"/>
      <c r="W2675" s="73"/>
      <c r="X2675" s="73"/>
    </row>
    <row r="2676" spans="1:24" s="68" customFormat="1" x14ac:dyDescent="0.25">
      <c r="A2676" s="71"/>
      <c r="B2676" s="66"/>
      <c r="C2676" s="67"/>
      <c r="D2676" s="66"/>
      <c r="E2676" s="66"/>
      <c r="F2676" s="66"/>
      <c r="I2676" s="69"/>
      <c r="J2676" s="69"/>
      <c r="K2676" s="69"/>
      <c r="L2676" s="70"/>
      <c r="M2676" s="69"/>
      <c r="N2676" s="69"/>
      <c r="Q2676" s="73"/>
      <c r="R2676" s="73"/>
      <c r="S2676" s="73"/>
      <c r="T2676" s="73"/>
      <c r="U2676" s="73"/>
      <c r="V2676" s="73"/>
      <c r="W2676" s="73"/>
      <c r="X2676" s="73"/>
    </row>
    <row r="2677" spans="1:24" s="68" customFormat="1" x14ac:dyDescent="0.25">
      <c r="A2677" s="71"/>
      <c r="B2677" s="66"/>
      <c r="C2677" s="67"/>
      <c r="D2677" s="66"/>
      <c r="E2677" s="66"/>
      <c r="F2677" s="66"/>
      <c r="I2677" s="69"/>
      <c r="J2677" s="69"/>
      <c r="K2677" s="69"/>
      <c r="L2677" s="70"/>
      <c r="M2677" s="69"/>
      <c r="N2677" s="69"/>
      <c r="Q2677" s="73"/>
      <c r="R2677" s="73"/>
      <c r="S2677" s="73"/>
      <c r="T2677" s="73"/>
      <c r="U2677" s="73"/>
      <c r="V2677" s="73"/>
      <c r="W2677" s="73"/>
      <c r="X2677" s="73"/>
    </row>
    <row r="2678" spans="1:24" s="68" customFormat="1" x14ac:dyDescent="0.25">
      <c r="A2678" s="71"/>
      <c r="B2678" s="66"/>
      <c r="C2678" s="67"/>
      <c r="D2678" s="66"/>
      <c r="E2678" s="66"/>
      <c r="F2678" s="66"/>
      <c r="I2678" s="69"/>
      <c r="J2678" s="69"/>
      <c r="K2678" s="69"/>
      <c r="L2678" s="70"/>
      <c r="M2678" s="69"/>
      <c r="N2678" s="69"/>
      <c r="Q2678" s="73"/>
      <c r="R2678" s="73"/>
      <c r="S2678" s="73"/>
      <c r="T2678" s="73"/>
      <c r="U2678" s="73"/>
      <c r="V2678" s="73"/>
      <c r="W2678" s="73"/>
      <c r="X2678" s="73"/>
    </row>
    <row r="2679" spans="1:24" s="68" customFormat="1" x14ac:dyDescent="0.25">
      <c r="A2679" s="71"/>
      <c r="B2679" s="66"/>
      <c r="C2679" s="67"/>
      <c r="D2679" s="66"/>
      <c r="E2679" s="66"/>
      <c r="F2679" s="66"/>
      <c r="I2679" s="69"/>
      <c r="J2679" s="69"/>
      <c r="K2679" s="69"/>
      <c r="L2679" s="70"/>
      <c r="M2679" s="69"/>
      <c r="N2679" s="69"/>
      <c r="Q2679" s="73"/>
      <c r="R2679" s="73"/>
      <c r="S2679" s="73"/>
      <c r="T2679" s="73"/>
      <c r="U2679" s="73"/>
      <c r="V2679" s="73"/>
      <c r="W2679" s="73"/>
      <c r="X2679" s="73"/>
    </row>
    <row r="2680" spans="1:24" s="68" customFormat="1" x14ac:dyDescent="0.25">
      <c r="A2680" s="71"/>
      <c r="B2680" s="66"/>
      <c r="C2680" s="67"/>
      <c r="D2680" s="66"/>
      <c r="E2680" s="66"/>
      <c r="F2680" s="66"/>
      <c r="I2680" s="69"/>
      <c r="J2680" s="69"/>
      <c r="K2680" s="69"/>
      <c r="L2680" s="70"/>
      <c r="M2680" s="69"/>
      <c r="N2680" s="69"/>
      <c r="Q2680" s="73"/>
      <c r="R2680" s="73"/>
      <c r="S2680" s="73"/>
      <c r="T2680" s="73"/>
      <c r="U2680" s="73"/>
      <c r="V2680" s="73"/>
      <c r="W2680" s="73"/>
      <c r="X2680" s="73"/>
    </row>
    <row r="2681" spans="1:24" s="68" customFormat="1" x14ac:dyDescent="0.25">
      <c r="A2681" s="71"/>
      <c r="B2681" s="66"/>
      <c r="C2681" s="67"/>
      <c r="D2681" s="66"/>
      <c r="E2681" s="66"/>
      <c r="F2681" s="66"/>
      <c r="I2681" s="69"/>
      <c r="J2681" s="69"/>
      <c r="K2681" s="69"/>
      <c r="L2681" s="70"/>
      <c r="M2681" s="69"/>
      <c r="N2681" s="69"/>
      <c r="Q2681" s="73"/>
      <c r="R2681" s="73"/>
      <c r="S2681" s="73"/>
      <c r="T2681" s="73"/>
      <c r="U2681" s="73"/>
      <c r="V2681" s="73"/>
      <c r="W2681" s="73"/>
      <c r="X2681" s="73"/>
    </row>
    <row r="2682" spans="1:24" s="68" customFormat="1" x14ac:dyDescent="0.25">
      <c r="A2682" s="71"/>
      <c r="B2682" s="66"/>
      <c r="C2682" s="67"/>
      <c r="D2682" s="66"/>
      <c r="E2682" s="66"/>
      <c r="F2682" s="66"/>
      <c r="I2682" s="69"/>
      <c r="J2682" s="69"/>
      <c r="K2682" s="69"/>
      <c r="L2682" s="70"/>
      <c r="M2682" s="69"/>
      <c r="N2682" s="69"/>
      <c r="Q2682" s="73"/>
      <c r="R2682" s="73"/>
      <c r="S2682" s="73"/>
      <c r="T2682" s="73"/>
      <c r="U2682" s="73"/>
      <c r="V2682" s="73"/>
      <c r="W2682" s="73"/>
      <c r="X2682" s="73"/>
    </row>
    <row r="2683" spans="1:24" s="68" customFormat="1" x14ac:dyDescent="0.25">
      <c r="A2683" s="71"/>
      <c r="B2683" s="66"/>
      <c r="C2683" s="67"/>
      <c r="D2683" s="66"/>
      <c r="E2683" s="66"/>
      <c r="F2683" s="66"/>
      <c r="I2683" s="69"/>
      <c r="J2683" s="69"/>
      <c r="K2683" s="69"/>
      <c r="L2683" s="70"/>
      <c r="M2683" s="69"/>
      <c r="N2683" s="69"/>
      <c r="Q2683" s="73"/>
      <c r="R2683" s="73"/>
      <c r="S2683" s="73"/>
      <c r="T2683" s="73"/>
      <c r="U2683" s="73"/>
      <c r="V2683" s="73"/>
      <c r="W2683" s="73"/>
      <c r="X2683" s="73"/>
    </row>
    <row r="2684" spans="1:24" s="68" customFormat="1" x14ac:dyDescent="0.25">
      <c r="A2684" s="71"/>
      <c r="B2684" s="66"/>
      <c r="C2684" s="67"/>
      <c r="D2684" s="66"/>
      <c r="E2684" s="66"/>
      <c r="F2684" s="66"/>
      <c r="I2684" s="69"/>
      <c r="J2684" s="69"/>
      <c r="K2684" s="69"/>
      <c r="L2684" s="70"/>
      <c r="M2684" s="69"/>
      <c r="N2684" s="69"/>
      <c r="Q2684" s="73"/>
      <c r="R2684" s="73"/>
      <c r="S2684" s="73"/>
      <c r="T2684" s="73"/>
      <c r="U2684" s="73"/>
      <c r="V2684" s="73"/>
      <c r="W2684" s="73"/>
      <c r="X2684" s="73"/>
    </row>
    <row r="2685" spans="1:24" s="68" customFormat="1" x14ac:dyDescent="0.25">
      <c r="A2685" s="71"/>
      <c r="B2685" s="66"/>
      <c r="C2685" s="67"/>
      <c r="D2685" s="66"/>
      <c r="E2685" s="66"/>
      <c r="F2685" s="66"/>
      <c r="I2685" s="69"/>
      <c r="J2685" s="69"/>
      <c r="K2685" s="69"/>
      <c r="L2685" s="70"/>
      <c r="M2685" s="69"/>
      <c r="N2685" s="69"/>
      <c r="Q2685" s="73"/>
      <c r="R2685" s="73"/>
      <c r="S2685" s="73"/>
      <c r="T2685" s="73"/>
      <c r="U2685" s="73"/>
      <c r="V2685" s="73"/>
      <c r="W2685" s="73"/>
      <c r="X2685" s="73"/>
    </row>
    <row r="2686" spans="1:24" s="68" customFormat="1" x14ac:dyDescent="0.25">
      <c r="A2686" s="71"/>
      <c r="B2686" s="66"/>
      <c r="C2686" s="67"/>
      <c r="D2686" s="66"/>
      <c r="E2686" s="66"/>
      <c r="F2686" s="66"/>
      <c r="I2686" s="69"/>
      <c r="J2686" s="69"/>
      <c r="K2686" s="69"/>
      <c r="L2686" s="70"/>
      <c r="M2686" s="69"/>
      <c r="N2686" s="69"/>
      <c r="Q2686" s="73"/>
      <c r="R2686" s="73"/>
      <c r="S2686" s="73"/>
      <c r="T2686" s="73"/>
      <c r="U2686" s="73"/>
      <c r="V2686" s="73"/>
      <c r="W2686" s="73"/>
      <c r="X2686" s="73"/>
    </row>
    <row r="2687" spans="1:24" s="68" customFormat="1" x14ac:dyDescent="0.25">
      <c r="A2687" s="71"/>
      <c r="B2687" s="66"/>
      <c r="C2687" s="67"/>
      <c r="D2687" s="66"/>
      <c r="E2687" s="66"/>
      <c r="F2687" s="66"/>
      <c r="I2687" s="69"/>
      <c r="J2687" s="69"/>
      <c r="K2687" s="69"/>
      <c r="L2687" s="70"/>
      <c r="M2687" s="69"/>
      <c r="N2687" s="69"/>
      <c r="Q2687" s="73"/>
      <c r="R2687" s="73"/>
      <c r="S2687" s="73"/>
      <c r="T2687" s="73"/>
      <c r="U2687" s="73"/>
      <c r="V2687" s="73"/>
      <c r="W2687" s="73"/>
      <c r="X2687" s="73"/>
    </row>
    <row r="2688" spans="1:24" s="68" customFormat="1" x14ac:dyDescent="0.25">
      <c r="A2688" s="71"/>
      <c r="B2688" s="66"/>
      <c r="C2688" s="67"/>
      <c r="D2688" s="66"/>
      <c r="E2688" s="66"/>
      <c r="F2688" s="66"/>
      <c r="I2688" s="69"/>
      <c r="J2688" s="69"/>
      <c r="K2688" s="69"/>
      <c r="L2688" s="70"/>
      <c r="M2688" s="69"/>
      <c r="N2688" s="69"/>
      <c r="Q2688" s="73"/>
      <c r="R2688" s="73"/>
      <c r="S2688" s="73"/>
      <c r="T2688" s="73"/>
      <c r="U2688" s="73"/>
      <c r="V2688" s="73"/>
      <c r="W2688" s="73"/>
      <c r="X2688" s="73"/>
    </row>
    <row r="2689" spans="1:24" s="68" customFormat="1" x14ac:dyDescent="0.25">
      <c r="A2689" s="71"/>
      <c r="B2689" s="66"/>
      <c r="C2689" s="67"/>
      <c r="D2689" s="66"/>
      <c r="E2689" s="66"/>
      <c r="F2689" s="66"/>
      <c r="I2689" s="69"/>
      <c r="J2689" s="69"/>
      <c r="K2689" s="69"/>
      <c r="L2689" s="70"/>
      <c r="M2689" s="69"/>
      <c r="N2689" s="69"/>
      <c r="Q2689" s="73"/>
      <c r="R2689" s="73"/>
      <c r="S2689" s="73"/>
      <c r="T2689" s="73"/>
      <c r="U2689" s="73"/>
      <c r="V2689" s="73"/>
      <c r="W2689" s="73"/>
      <c r="X2689" s="73"/>
    </row>
    <row r="2690" spans="1:24" s="68" customFormat="1" x14ac:dyDescent="0.25">
      <c r="A2690" s="71"/>
      <c r="B2690" s="66"/>
      <c r="C2690" s="67"/>
      <c r="D2690" s="66"/>
      <c r="E2690" s="66"/>
      <c r="F2690" s="66"/>
      <c r="I2690" s="69"/>
      <c r="J2690" s="69"/>
      <c r="K2690" s="69"/>
      <c r="L2690" s="70"/>
      <c r="M2690" s="69"/>
      <c r="N2690" s="69"/>
      <c r="Q2690" s="73"/>
      <c r="R2690" s="73"/>
      <c r="S2690" s="73"/>
      <c r="T2690" s="73"/>
      <c r="U2690" s="73"/>
      <c r="V2690" s="73"/>
      <c r="W2690" s="73"/>
      <c r="X2690" s="73"/>
    </row>
    <row r="2691" spans="1:24" s="68" customFormat="1" x14ac:dyDescent="0.25">
      <c r="A2691" s="71"/>
      <c r="B2691" s="66"/>
      <c r="C2691" s="67"/>
      <c r="D2691" s="66"/>
      <c r="E2691" s="66"/>
      <c r="F2691" s="66"/>
      <c r="I2691" s="69"/>
      <c r="J2691" s="69"/>
      <c r="K2691" s="69"/>
      <c r="L2691" s="70"/>
      <c r="M2691" s="69"/>
      <c r="N2691" s="69"/>
      <c r="Q2691" s="73"/>
      <c r="R2691" s="73"/>
      <c r="S2691" s="73"/>
      <c r="T2691" s="73"/>
      <c r="U2691" s="73"/>
      <c r="V2691" s="73"/>
      <c r="W2691" s="73"/>
      <c r="X2691" s="73"/>
    </row>
    <row r="2692" spans="1:24" s="68" customFormat="1" x14ac:dyDescent="0.25">
      <c r="A2692" s="71"/>
      <c r="B2692" s="66"/>
      <c r="C2692" s="67"/>
      <c r="D2692" s="66"/>
      <c r="E2692" s="66"/>
      <c r="F2692" s="66"/>
      <c r="I2692" s="69"/>
      <c r="J2692" s="69"/>
      <c r="K2692" s="69"/>
      <c r="L2692" s="70"/>
      <c r="M2692" s="69"/>
      <c r="N2692" s="69"/>
      <c r="Q2692" s="73"/>
      <c r="R2692" s="73"/>
      <c r="S2692" s="73"/>
      <c r="T2692" s="73"/>
      <c r="U2692" s="73"/>
      <c r="V2692" s="73"/>
      <c r="W2692" s="73"/>
      <c r="X2692" s="73"/>
    </row>
    <row r="2693" spans="1:24" s="68" customFormat="1" x14ac:dyDescent="0.25">
      <c r="A2693" s="71"/>
      <c r="B2693" s="66"/>
      <c r="C2693" s="67"/>
      <c r="D2693" s="66"/>
      <c r="E2693" s="66"/>
      <c r="F2693" s="66"/>
      <c r="I2693" s="69"/>
      <c r="J2693" s="69"/>
      <c r="K2693" s="69"/>
      <c r="L2693" s="70"/>
      <c r="M2693" s="69"/>
      <c r="N2693" s="69"/>
      <c r="Q2693" s="73"/>
      <c r="R2693" s="73"/>
      <c r="S2693" s="73"/>
      <c r="T2693" s="73"/>
      <c r="U2693" s="73"/>
      <c r="V2693" s="73"/>
      <c r="W2693" s="73"/>
      <c r="X2693" s="73"/>
    </row>
    <row r="2694" spans="1:24" s="68" customFormat="1" x14ac:dyDescent="0.25">
      <c r="A2694" s="71"/>
      <c r="B2694" s="66"/>
      <c r="C2694" s="67"/>
      <c r="D2694" s="66"/>
      <c r="E2694" s="66"/>
      <c r="F2694" s="66"/>
      <c r="I2694" s="69"/>
      <c r="J2694" s="69"/>
      <c r="K2694" s="69"/>
      <c r="L2694" s="70"/>
      <c r="M2694" s="69"/>
      <c r="N2694" s="69"/>
      <c r="Q2694" s="73"/>
      <c r="R2694" s="73"/>
      <c r="S2694" s="73"/>
      <c r="T2694" s="73"/>
      <c r="U2694" s="73"/>
      <c r="V2694" s="73"/>
      <c r="W2694" s="73"/>
      <c r="X2694" s="73"/>
    </row>
    <row r="2695" spans="1:24" s="68" customFormat="1" x14ac:dyDescent="0.25">
      <c r="A2695" s="71"/>
      <c r="B2695" s="66"/>
      <c r="C2695" s="67"/>
      <c r="D2695" s="66"/>
      <c r="E2695" s="66"/>
      <c r="F2695" s="66"/>
      <c r="I2695" s="69"/>
      <c r="J2695" s="69"/>
      <c r="K2695" s="69"/>
      <c r="L2695" s="70"/>
      <c r="M2695" s="69"/>
      <c r="N2695" s="69"/>
      <c r="Q2695" s="73"/>
      <c r="R2695" s="73"/>
      <c r="S2695" s="73"/>
      <c r="T2695" s="73"/>
      <c r="U2695" s="73"/>
      <c r="V2695" s="73"/>
      <c r="W2695" s="73"/>
      <c r="X2695" s="73"/>
    </row>
    <row r="2696" spans="1:24" s="68" customFormat="1" x14ac:dyDescent="0.25">
      <c r="A2696" s="71"/>
      <c r="B2696" s="66"/>
      <c r="C2696" s="67"/>
      <c r="D2696" s="66"/>
      <c r="E2696" s="66"/>
      <c r="F2696" s="66"/>
      <c r="I2696" s="69"/>
      <c r="J2696" s="69"/>
      <c r="K2696" s="69"/>
      <c r="L2696" s="70"/>
      <c r="M2696" s="69"/>
      <c r="N2696" s="69"/>
      <c r="Q2696" s="73"/>
      <c r="R2696" s="73"/>
      <c r="S2696" s="73"/>
      <c r="T2696" s="73"/>
      <c r="U2696" s="73"/>
      <c r="V2696" s="73"/>
      <c r="W2696" s="73"/>
      <c r="X2696" s="73"/>
    </row>
    <row r="2697" spans="1:24" s="68" customFormat="1" x14ac:dyDescent="0.25">
      <c r="A2697" s="71"/>
      <c r="B2697" s="66"/>
      <c r="C2697" s="67"/>
      <c r="D2697" s="66"/>
      <c r="E2697" s="66"/>
      <c r="F2697" s="66"/>
      <c r="I2697" s="69"/>
      <c r="J2697" s="69"/>
      <c r="K2697" s="69"/>
      <c r="L2697" s="70"/>
      <c r="M2697" s="69"/>
      <c r="N2697" s="69"/>
      <c r="Q2697" s="73"/>
      <c r="R2697" s="73"/>
      <c r="S2697" s="73"/>
      <c r="T2697" s="73"/>
      <c r="U2697" s="73"/>
      <c r="V2697" s="73"/>
      <c r="W2697" s="73"/>
      <c r="X2697" s="73"/>
    </row>
    <row r="2698" spans="1:24" s="68" customFormat="1" x14ac:dyDescent="0.25">
      <c r="A2698" s="71"/>
      <c r="B2698" s="66"/>
      <c r="C2698" s="67"/>
      <c r="D2698" s="66"/>
      <c r="E2698" s="66"/>
      <c r="F2698" s="66"/>
      <c r="I2698" s="69"/>
      <c r="J2698" s="69"/>
      <c r="K2698" s="69"/>
      <c r="L2698" s="70"/>
      <c r="M2698" s="69"/>
      <c r="N2698" s="69"/>
      <c r="Q2698" s="73"/>
      <c r="R2698" s="73"/>
      <c r="S2698" s="73"/>
      <c r="T2698" s="73"/>
      <c r="U2698" s="73"/>
      <c r="V2698" s="73"/>
      <c r="W2698" s="73"/>
      <c r="X2698" s="73"/>
    </row>
    <row r="2699" spans="1:24" s="68" customFormat="1" x14ac:dyDescent="0.25">
      <c r="A2699" s="71"/>
      <c r="B2699" s="66"/>
      <c r="C2699" s="67"/>
      <c r="D2699" s="66"/>
      <c r="E2699" s="66"/>
      <c r="F2699" s="66"/>
      <c r="I2699" s="69"/>
      <c r="J2699" s="69"/>
      <c r="K2699" s="69"/>
      <c r="L2699" s="70"/>
      <c r="M2699" s="69"/>
      <c r="N2699" s="69"/>
      <c r="Q2699" s="73"/>
      <c r="R2699" s="73"/>
      <c r="S2699" s="73"/>
      <c r="T2699" s="73"/>
      <c r="U2699" s="73"/>
      <c r="V2699" s="73"/>
      <c r="W2699" s="73"/>
      <c r="X2699" s="73"/>
    </row>
    <row r="2700" spans="1:24" s="68" customFormat="1" x14ac:dyDescent="0.25">
      <c r="A2700" s="71"/>
      <c r="B2700" s="66"/>
      <c r="C2700" s="67"/>
      <c r="D2700" s="66"/>
      <c r="E2700" s="66"/>
      <c r="F2700" s="66"/>
      <c r="I2700" s="69"/>
      <c r="J2700" s="69"/>
      <c r="K2700" s="69"/>
      <c r="L2700" s="70"/>
      <c r="M2700" s="69"/>
      <c r="N2700" s="69"/>
      <c r="Q2700" s="73"/>
      <c r="R2700" s="73"/>
      <c r="S2700" s="73"/>
      <c r="T2700" s="73"/>
      <c r="U2700" s="73"/>
      <c r="V2700" s="73"/>
      <c r="W2700" s="73"/>
      <c r="X2700" s="73"/>
    </row>
    <row r="2701" spans="1:24" s="68" customFormat="1" x14ac:dyDescent="0.25">
      <c r="A2701" s="71"/>
      <c r="B2701" s="66"/>
      <c r="C2701" s="67"/>
      <c r="D2701" s="66"/>
      <c r="E2701" s="66"/>
      <c r="F2701" s="66"/>
      <c r="I2701" s="69"/>
      <c r="J2701" s="69"/>
      <c r="K2701" s="69"/>
      <c r="L2701" s="70"/>
      <c r="M2701" s="69"/>
      <c r="N2701" s="69"/>
      <c r="Q2701" s="73"/>
      <c r="R2701" s="73"/>
      <c r="S2701" s="73"/>
      <c r="T2701" s="73"/>
      <c r="U2701" s="73"/>
      <c r="V2701" s="73"/>
      <c r="W2701" s="73"/>
      <c r="X2701" s="73"/>
    </row>
    <row r="2702" spans="1:24" s="68" customFormat="1" x14ac:dyDescent="0.25">
      <c r="A2702" s="71"/>
      <c r="B2702" s="66"/>
      <c r="C2702" s="67"/>
      <c r="D2702" s="66"/>
      <c r="E2702" s="66"/>
      <c r="F2702" s="66"/>
      <c r="I2702" s="69"/>
      <c r="J2702" s="69"/>
      <c r="K2702" s="69"/>
      <c r="L2702" s="70"/>
      <c r="M2702" s="69"/>
      <c r="N2702" s="69"/>
      <c r="Q2702" s="73"/>
      <c r="R2702" s="73"/>
      <c r="S2702" s="73"/>
      <c r="T2702" s="73"/>
      <c r="U2702" s="73"/>
      <c r="V2702" s="73"/>
      <c r="W2702" s="73"/>
      <c r="X2702" s="73"/>
    </row>
    <row r="2703" spans="1:24" s="68" customFormat="1" x14ac:dyDescent="0.25">
      <c r="A2703" s="71"/>
      <c r="B2703" s="66"/>
      <c r="C2703" s="67"/>
      <c r="D2703" s="66"/>
      <c r="E2703" s="66"/>
      <c r="F2703" s="66"/>
      <c r="I2703" s="69"/>
      <c r="J2703" s="69"/>
      <c r="K2703" s="69"/>
      <c r="L2703" s="70"/>
      <c r="M2703" s="69"/>
      <c r="N2703" s="69"/>
      <c r="Q2703" s="73"/>
      <c r="R2703" s="73"/>
      <c r="S2703" s="73"/>
      <c r="T2703" s="73"/>
      <c r="U2703" s="73"/>
      <c r="V2703" s="73"/>
      <c r="W2703" s="73"/>
      <c r="X2703" s="73"/>
    </row>
    <row r="2704" spans="1:24" s="68" customFormat="1" x14ac:dyDescent="0.25">
      <c r="A2704" s="71"/>
      <c r="B2704" s="66"/>
      <c r="C2704" s="67"/>
      <c r="D2704" s="66"/>
      <c r="E2704" s="66"/>
      <c r="F2704" s="66"/>
      <c r="I2704" s="69"/>
      <c r="J2704" s="69"/>
      <c r="K2704" s="69"/>
      <c r="L2704" s="70"/>
      <c r="M2704" s="69"/>
      <c r="N2704" s="69"/>
      <c r="Q2704" s="73"/>
      <c r="R2704" s="73"/>
      <c r="S2704" s="73"/>
      <c r="T2704" s="73"/>
      <c r="U2704" s="73"/>
      <c r="V2704" s="73"/>
      <c r="W2704" s="73"/>
      <c r="X2704" s="73"/>
    </row>
    <row r="2705" spans="1:24" s="68" customFormat="1" x14ac:dyDescent="0.25">
      <c r="A2705" s="71"/>
      <c r="B2705" s="66"/>
      <c r="C2705" s="67"/>
      <c r="D2705" s="66"/>
      <c r="E2705" s="66"/>
      <c r="F2705" s="66"/>
      <c r="I2705" s="69"/>
      <c r="J2705" s="69"/>
      <c r="K2705" s="69"/>
      <c r="L2705" s="70"/>
      <c r="M2705" s="69"/>
      <c r="N2705" s="69"/>
      <c r="Q2705" s="73"/>
      <c r="R2705" s="73"/>
      <c r="S2705" s="73"/>
      <c r="T2705" s="73"/>
      <c r="U2705" s="73"/>
      <c r="V2705" s="73"/>
      <c r="W2705" s="73"/>
      <c r="X2705" s="73"/>
    </row>
    <row r="2706" spans="1:24" s="68" customFormat="1" x14ac:dyDescent="0.25">
      <c r="A2706" s="71"/>
      <c r="B2706" s="66"/>
      <c r="C2706" s="67"/>
      <c r="D2706" s="66"/>
      <c r="E2706" s="66"/>
      <c r="F2706" s="66"/>
      <c r="I2706" s="69"/>
      <c r="J2706" s="69"/>
      <c r="K2706" s="69"/>
      <c r="L2706" s="70"/>
      <c r="M2706" s="69"/>
      <c r="N2706" s="69"/>
      <c r="Q2706" s="73"/>
      <c r="R2706" s="73"/>
      <c r="S2706" s="73"/>
      <c r="T2706" s="73"/>
      <c r="U2706" s="73"/>
      <c r="V2706" s="73"/>
      <c r="W2706" s="73"/>
      <c r="X2706" s="73"/>
    </row>
    <row r="2707" spans="1:24" s="68" customFormat="1" x14ac:dyDescent="0.25">
      <c r="A2707" s="71"/>
      <c r="B2707" s="66"/>
      <c r="C2707" s="67"/>
      <c r="D2707" s="66"/>
      <c r="E2707" s="66"/>
      <c r="F2707" s="66"/>
      <c r="I2707" s="69"/>
      <c r="J2707" s="69"/>
      <c r="K2707" s="69"/>
      <c r="L2707" s="70"/>
      <c r="M2707" s="69"/>
      <c r="N2707" s="69"/>
      <c r="Q2707" s="73"/>
      <c r="R2707" s="73"/>
      <c r="S2707" s="73"/>
      <c r="T2707" s="73"/>
      <c r="U2707" s="73"/>
      <c r="V2707" s="73"/>
      <c r="W2707" s="73"/>
      <c r="X2707" s="73"/>
    </row>
    <row r="2708" spans="1:24" s="68" customFormat="1" x14ac:dyDescent="0.25">
      <c r="A2708" s="71"/>
      <c r="B2708" s="66"/>
      <c r="C2708" s="67"/>
      <c r="D2708" s="66"/>
      <c r="E2708" s="66"/>
      <c r="F2708" s="66"/>
      <c r="I2708" s="69"/>
      <c r="J2708" s="69"/>
      <c r="K2708" s="69"/>
      <c r="L2708" s="70"/>
      <c r="M2708" s="69"/>
      <c r="N2708" s="69"/>
      <c r="Q2708" s="73"/>
      <c r="R2708" s="73"/>
      <c r="S2708" s="73"/>
      <c r="T2708" s="73"/>
      <c r="U2708" s="73"/>
      <c r="V2708" s="73"/>
      <c r="W2708" s="73"/>
      <c r="X2708" s="73"/>
    </row>
    <row r="2709" spans="1:24" s="68" customFormat="1" x14ac:dyDescent="0.25">
      <c r="A2709" s="71"/>
      <c r="B2709" s="66"/>
      <c r="C2709" s="67"/>
      <c r="D2709" s="66"/>
      <c r="E2709" s="66"/>
      <c r="F2709" s="66"/>
      <c r="I2709" s="69"/>
      <c r="J2709" s="69"/>
      <c r="K2709" s="69"/>
      <c r="L2709" s="70"/>
      <c r="M2709" s="69"/>
      <c r="N2709" s="69"/>
      <c r="Q2709" s="73"/>
      <c r="R2709" s="73"/>
      <c r="S2709" s="73"/>
      <c r="T2709" s="73"/>
      <c r="U2709" s="73"/>
      <c r="V2709" s="73"/>
      <c r="W2709" s="73"/>
      <c r="X2709" s="73"/>
    </row>
    <row r="2710" spans="1:24" s="68" customFormat="1" x14ac:dyDescent="0.25">
      <c r="A2710" s="71"/>
      <c r="B2710" s="66"/>
      <c r="C2710" s="67"/>
      <c r="D2710" s="66"/>
      <c r="E2710" s="66"/>
      <c r="F2710" s="66"/>
      <c r="I2710" s="69"/>
      <c r="J2710" s="69"/>
      <c r="K2710" s="69"/>
      <c r="L2710" s="70"/>
      <c r="M2710" s="69"/>
      <c r="N2710" s="69"/>
      <c r="Q2710" s="73"/>
      <c r="R2710" s="73"/>
      <c r="S2710" s="73"/>
      <c r="T2710" s="73"/>
      <c r="U2710" s="73"/>
      <c r="V2710" s="73"/>
      <c r="W2710" s="73"/>
      <c r="X2710" s="73"/>
    </row>
    <row r="2711" spans="1:24" s="68" customFormat="1" x14ac:dyDescent="0.25">
      <c r="A2711" s="71"/>
      <c r="B2711" s="66"/>
      <c r="C2711" s="67"/>
      <c r="D2711" s="66"/>
      <c r="E2711" s="66"/>
      <c r="F2711" s="66"/>
      <c r="I2711" s="69"/>
      <c r="J2711" s="69"/>
      <c r="K2711" s="69"/>
      <c r="L2711" s="70"/>
      <c r="M2711" s="69"/>
      <c r="N2711" s="69"/>
      <c r="Q2711" s="73"/>
      <c r="R2711" s="73"/>
      <c r="S2711" s="73"/>
      <c r="T2711" s="73"/>
      <c r="U2711" s="73"/>
      <c r="V2711" s="73"/>
      <c r="W2711" s="73"/>
      <c r="X2711" s="73"/>
    </row>
    <row r="2712" spans="1:24" s="68" customFormat="1" x14ac:dyDescent="0.25">
      <c r="A2712" s="71"/>
      <c r="B2712" s="66"/>
      <c r="C2712" s="67"/>
      <c r="D2712" s="66"/>
      <c r="E2712" s="66"/>
      <c r="F2712" s="66"/>
      <c r="I2712" s="69"/>
      <c r="J2712" s="69"/>
      <c r="K2712" s="69"/>
      <c r="L2712" s="70"/>
      <c r="M2712" s="69"/>
      <c r="N2712" s="69"/>
      <c r="Q2712" s="73"/>
      <c r="R2712" s="73"/>
      <c r="S2712" s="73"/>
      <c r="T2712" s="73"/>
      <c r="U2712" s="73"/>
      <c r="V2712" s="73"/>
      <c r="W2712" s="73"/>
      <c r="X2712" s="73"/>
    </row>
    <row r="2713" spans="1:24" s="68" customFormat="1" x14ac:dyDescent="0.25">
      <c r="A2713" s="71"/>
      <c r="B2713" s="66"/>
      <c r="C2713" s="67"/>
      <c r="D2713" s="66"/>
      <c r="E2713" s="66"/>
      <c r="F2713" s="66"/>
      <c r="I2713" s="69"/>
      <c r="J2713" s="69"/>
      <c r="K2713" s="69"/>
      <c r="L2713" s="70"/>
      <c r="M2713" s="69"/>
      <c r="N2713" s="69"/>
      <c r="Q2713" s="73"/>
      <c r="R2713" s="73"/>
      <c r="S2713" s="73"/>
      <c r="T2713" s="73"/>
      <c r="U2713" s="73"/>
      <c r="V2713" s="73"/>
      <c r="W2713" s="73"/>
      <c r="X2713" s="73"/>
    </row>
    <row r="2714" spans="1:24" s="68" customFormat="1" x14ac:dyDescent="0.25">
      <c r="A2714" s="71"/>
      <c r="B2714" s="66"/>
      <c r="C2714" s="67"/>
      <c r="D2714" s="66"/>
      <c r="E2714" s="66"/>
      <c r="F2714" s="66"/>
      <c r="I2714" s="69"/>
      <c r="J2714" s="69"/>
      <c r="K2714" s="69"/>
      <c r="L2714" s="70"/>
      <c r="M2714" s="69"/>
      <c r="N2714" s="69"/>
      <c r="Q2714" s="73"/>
      <c r="R2714" s="73"/>
      <c r="S2714" s="73"/>
      <c r="T2714" s="73"/>
      <c r="U2714" s="73"/>
      <c r="V2714" s="73"/>
      <c r="W2714" s="73"/>
      <c r="X2714" s="73"/>
    </row>
    <row r="2715" spans="1:24" s="68" customFormat="1" x14ac:dyDescent="0.25">
      <c r="A2715" s="71"/>
      <c r="B2715" s="66"/>
      <c r="C2715" s="67"/>
      <c r="D2715" s="66"/>
      <c r="E2715" s="66"/>
      <c r="F2715" s="66"/>
      <c r="I2715" s="69"/>
      <c r="J2715" s="69"/>
      <c r="K2715" s="69"/>
      <c r="L2715" s="70"/>
      <c r="M2715" s="69"/>
      <c r="N2715" s="69"/>
      <c r="Q2715" s="73"/>
      <c r="R2715" s="73"/>
      <c r="S2715" s="73"/>
      <c r="T2715" s="73"/>
      <c r="U2715" s="73"/>
      <c r="V2715" s="73"/>
      <c r="W2715" s="73"/>
      <c r="X2715" s="73"/>
    </row>
    <row r="2716" spans="1:24" s="68" customFormat="1" x14ac:dyDescent="0.25">
      <c r="A2716" s="71"/>
      <c r="B2716" s="66"/>
      <c r="C2716" s="67"/>
      <c r="D2716" s="66"/>
      <c r="E2716" s="66"/>
      <c r="F2716" s="66"/>
      <c r="I2716" s="69"/>
      <c r="J2716" s="69"/>
      <c r="K2716" s="69"/>
      <c r="L2716" s="70"/>
      <c r="M2716" s="69"/>
      <c r="N2716" s="69"/>
      <c r="Q2716" s="73"/>
      <c r="R2716" s="73"/>
      <c r="S2716" s="73"/>
      <c r="T2716" s="73"/>
      <c r="U2716" s="73"/>
      <c r="V2716" s="73"/>
      <c r="W2716" s="73"/>
      <c r="X2716" s="73"/>
    </row>
    <row r="2717" spans="1:24" s="68" customFormat="1" x14ac:dyDescent="0.25">
      <c r="A2717" s="71"/>
      <c r="B2717" s="66"/>
      <c r="C2717" s="67"/>
      <c r="D2717" s="66"/>
      <c r="E2717" s="66"/>
      <c r="F2717" s="66"/>
      <c r="I2717" s="69"/>
      <c r="J2717" s="69"/>
      <c r="K2717" s="69"/>
      <c r="L2717" s="70"/>
      <c r="M2717" s="69"/>
      <c r="N2717" s="69"/>
      <c r="Q2717" s="73"/>
      <c r="R2717" s="73"/>
      <c r="S2717" s="73"/>
      <c r="T2717" s="73"/>
      <c r="U2717" s="73"/>
      <c r="V2717" s="73"/>
      <c r="W2717" s="73"/>
      <c r="X2717" s="73"/>
    </row>
    <row r="2718" spans="1:24" s="68" customFormat="1" x14ac:dyDescent="0.25">
      <c r="A2718" s="71"/>
      <c r="B2718" s="66"/>
      <c r="C2718" s="67"/>
      <c r="D2718" s="66"/>
      <c r="E2718" s="66"/>
      <c r="F2718" s="66"/>
      <c r="I2718" s="69"/>
      <c r="J2718" s="69"/>
      <c r="K2718" s="69"/>
      <c r="L2718" s="70"/>
      <c r="M2718" s="69"/>
      <c r="N2718" s="69"/>
      <c r="Q2718" s="73"/>
      <c r="R2718" s="73"/>
      <c r="S2718" s="73"/>
      <c r="T2718" s="73"/>
      <c r="U2718" s="73"/>
      <c r="V2718" s="73"/>
      <c r="W2718" s="73"/>
      <c r="X2718" s="73"/>
    </row>
    <row r="2719" spans="1:24" s="68" customFormat="1" x14ac:dyDescent="0.25">
      <c r="A2719" s="71"/>
      <c r="B2719" s="66"/>
      <c r="C2719" s="67"/>
      <c r="D2719" s="66"/>
      <c r="E2719" s="66"/>
      <c r="F2719" s="66"/>
      <c r="I2719" s="69"/>
      <c r="J2719" s="69"/>
      <c r="K2719" s="69"/>
      <c r="L2719" s="70"/>
      <c r="M2719" s="69"/>
      <c r="N2719" s="69"/>
      <c r="Q2719" s="73"/>
      <c r="R2719" s="73"/>
      <c r="S2719" s="73"/>
      <c r="T2719" s="73"/>
      <c r="U2719" s="73"/>
      <c r="V2719" s="73"/>
      <c r="W2719" s="73"/>
      <c r="X2719" s="73"/>
    </row>
    <row r="2720" spans="1:24" s="68" customFormat="1" x14ac:dyDescent="0.25">
      <c r="A2720" s="71"/>
      <c r="B2720" s="66"/>
      <c r="C2720" s="67"/>
      <c r="D2720" s="66"/>
      <c r="E2720" s="66"/>
      <c r="F2720" s="66"/>
      <c r="I2720" s="69"/>
      <c r="J2720" s="69"/>
      <c r="K2720" s="69"/>
      <c r="L2720" s="70"/>
      <c r="M2720" s="69"/>
      <c r="N2720" s="69"/>
      <c r="Q2720" s="73"/>
      <c r="R2720" s="73"/>
      <c r="S2720" s="73"/>
      <c r="T2720" s="73"/>
      <c r="U2720" s="73"/>
      <c r="V2720" s="73"/>
      <c r="W2720" s="73"/>
      <c r="X2720" s="73"/>
    </row>
    <row r="2721" spans="1:24" s="68" customFormat="1" x14ac:dyDescent="0.25">
      <c r="A2721" s="71"/>
      <c r="B2721" s="66"/>
      <c r="C2721" s="67"/>
      <c r="D2721" s="66"/>
      <c r="E2721" s="66"/>
      <c r="F2721" s="66"/>
      <c r="I2721" s="69"/>
      <c r="J2721" s="69"/>
      <c r="K2721" s="69"/>
      <c r="L2721" s="70"/>
      <c r="M2721" s="69"/>
      <c r="N2721" s="69"/>
      <c r="Q2721" s="73"/>
      <c r="R2721" s="73"/>
      <c r="S2721" s="73"/>
      <c r="T2721" s="73"/>
      <c r="U2721" s="73"/>
      <c r="V2721" s="73"/>
      <c r="W2721" s="73"/>
      <c r="X2721" s="73"/>
    </row>
    <row r="2722" spans="1:24" s="68" customFormat="1" x14ac:dyDescent="0.25">
      <c r="A2722" s="71"/>
      <c r="B2722" s="66"/>
      <c r="C2722" s="67"/>
      <c r="D2722" s="66"/>
      <c r="E2722" s="66"/>
      <c r="F2722" s="66"/>
      <c r="I2722" s="69"/>
      <c r="J2722" s="69"/>
      <c r="K2722" s="69"/>
      <c r="L2722" s="70"/>
      <c r="M2722" s="69"/>
      <c r="N2722" s="69"/>
      <c r="Q2722" s="73"/>
      <c r="R2722" s="73"/>
      <c r="S2722" s="73"/>
      <c r="T2722" s="73"/>
      <c r="U2722" s="73"/>
      <c r="V2722" s="73"/>
      <c r="W2722" s="73"/>
      <c r="X2722" s="73"/>
    </row>
    <row r="2723" spans="1:24" s="68" customFormat="1" x14ac:dyDescent="0.25">
      <c r="A2723" s="71"/>
      <c r="B2723" s="66"/>
      <c r="C2723" s="67"/>
      <c r="D2723" s="66"/>
      <c r="E2723" s="66"/>
      <c r="F2723" s="66"/>
      <c r="I2723" s="69"/>
      <c r="J2723" s="69"/>
      <c r="K2723" s="69"/>
      <c r="L2723" s="70"/>
      <c r="M2723" s="69"/>
      <c r="N2723" s="69"/>
      <c r="Q2723" s="73"/>
      <c r="R2723" s="73"/>
      <c r="S2723" s="73"/>
      <c r="T2723" s="73"/>
      <c r="U2723" s="73"/>
      <c r="V2723" s="73"/>
      <c r="W2723" s="73"/>
      <c r="X2723" s="73"/>
    </row>
    <row r="2724" spans="1:24" s="68" customFormat="1" x14ac:dyDescent="0.25">
      <c r="A2724" s="71"/>
      <c r="B2724" s="66"/>
      <c r="C2724" s="67"/>
      <c r="D2724" s="66"/>
      <c r="E2724" s="66"/>
      <c r="F2724" s="66"/>
      <c r="I2724" s="69"/>
      <c r="J2724" s="69"/>
      <c r="K2724" s="69"/>
      <c r="L2724" s="70"/>
      <c r="M2724" s="69"/>
      <c r="N2724" s="69"/>
      <c r="Q2724" s="73"/>
      <c r="R2724" s="73"/>
      <c r="S2724" s="73"/>
      <c r="T2724" s="73"/>
      <c r="U2724" s="73"/>
      <c r="V2724" s="73"/>
      <c r="W2724" s="73"/>
      <c r="X2724" s="73"/>
    </row>
    <row r="2725" spans="1:24" s="68" customFormat="1" x14ac:dyDescent="0.25">
      <c r="A2725" s="71"/>
      <c r="B2725" s="66"/>
      <c r="C2725" s="67"/>
      <c r="D2725" s="66"/>
      <c r="E2725" s="66"/>
      <c r="F2725" s="66"/>
      <c r="I2725" s="69"/>
      <c r="J2725" s="69"/>
      <c r="K2725" s="69"/>
      <c r="L2725" s="70"/>
      <c r="M2725" s="69"/>
      <c r="N2725" s="69"/>
      <c r="Q2725" s="73"/>
      <c r="R2725" s="73"/>
      <c r="S2725" s="73"/>
      <c r="T2725" s="73"/>
      <c r="U2725" s="73"/>
      <c r="V2725" s="73"/>
      <c r="W2725" s="73"/>
      <c r="X2725" s="73"/>
    </row>
    <row r="2726" spans="1:24" s="68" customFormat="1" x14ac:dyDescent="0.25">
      <c r="A2726" s="71"/>
      <c r="B2726" s="66"/>
      <c r="C2726" s="67"/>
      <c r="D2726" s="66"/>
      <c r="E2726" s="66"/>
      <c r="F2726" s="66"/>
      <c r="I2726" s="69"/>
      <c r="J2726" s="69"/>
      <c r="K2726" s="69"/>
      <c r="L2726" s="70"/>
      <c r="M2726" s="69"/>
      <c r="N2726" s="69"/>
      <c r="Q2726" s="73"/>
      <c r="R2726" s="73"/>
      <c r="S2726" s="73"/>
      <c r="T2726" s="73"/>
      <c r="U2726" s="73"/>
      <c r="V2726" s="73"/>
      <c r="W2726" s="73"/>
      <c r="X2726" s="73"/>
    </row>
    <row r="2727" spans="1:24" s="68" customFormat="1" x14ac:dyDescent="0.25">
      <c r="A2727" s="71"/>
      <c r="B2727" s="66"/>
      <c r="C2727" s="67"/>
      <c r="D2727" s="66"/>
      <c r="E2727" s="66"/>
      <c r="F2727" s="66"/>
      <c r="I2727" s="69"/>
      <c r="J2727" s="69"/>
      <c r="K2727" s="69"/>
      <c r="L2727" s="70"/>
      <c r="M2727" s="69"/>
      <c r="N2727" s="69"/>
      <c r="Q2727" s="73"/>
      <c r="R2727" s="73"/>
      <c r="S2727" s="73"/>
      <c r="T2727" s="73"/>
      <c r="U2727" s="73"/>
      <c r="V2727" s="73"/>
      <c r="W2727" s="73"/>
      <c r="X2727" s="73"/>
    </row>
    <row r="2728" spans="1:24" s="68" customFormat="1" x14ac:dyDescent="0.25">
      <c r="A2728" s="71"/>
      <c r="B2728" s="66"/>
      <c r="C2728" s="67"/>
      <c r="D2728" s="66"/>
      <c r="E2728" s="66"/>
      <c r="F2728" s="66"/>
      <c r="I2728" s="69"/>
      <c r="J2728" s="69"/>
      <c r="K2728" s="69"/>
      <c r="L2728" s="70"/>
      <c r="M2728" s="69"/>
      <c r="N2728" s="69"/>
      <c r="Q2728" s="73"/>
      <c r="R2728" s="73"/>
      <c r="S2728" s="73"/>
      <c r="T2728" s="73"/>
      <c r="U2728" s="73"/>
      <c r="V2728" s="73"/>
      <c r="W2728" s="73"/>
      <c r="X2728" s="73"/>
    </row>
    <row r="2729" spans="1:24" s="68" customFormat="1" x14ac:dyDescent="0.25">
      <c r="A2729" s="71"/>
      <c r="B2729" s="66"/>
      <c r="C2729" s="67"/>
      <c r="D2729" s="66"/>
      <c r="E2729" s="66"/>
      <c r="F2729" s="66"/>
      <c r="I2729" s="69"/>
      <c r="J2729" s="69"/>
      <c r="K2729" s="69"/>
      <c r="L2729" s="70"/>
      <c r="M2729" s="69"/>
      <c r="N2729" s="69"/>
      <c r="Q2729" s="73"/>
      <c r="R2729" s="73"/>
      <c r="S2729" s="73"/>
      <c r="T2729" s="73"/>
      <c r="U2729" s="73"/>
      <c r="V2729" s="73"/>
      <c r="W2729" s="73"/>
      <c r="X2729" s="73"/>
    </row>
    <row r="2730" spans="1:24" s="68" customFormat="1" x14ac:dyDescent="0.25">
      <c r="A2730" s="71"/>
      <c r="B2730" s="66"/>
      <c r="C2730" s="67"/>
      <c r="D2730" s="66"/>
      <c r="E2730" s="66"/>
      <c r="F2730" s="66"/>
      <c r="I2730" s="69"/>
      <c r="J2730" s="69"/>
      <c r="K2730" s="69"/>
      <c r="L2730" s="70"/>
      <c r="M2730" s="69"/>
      <c r="N2730" s="69"/>
      <c r="Q2730" s="73"/>
      <c r="R2730" s="73"/>
      <c r="S2730" s="73"/>
      <c r="T2730" s="73"/>
      <c r="U2730" s="73"/>
      <c r="V2730" s="73"/>
      <c r="W2730" s="73"/>
      <c r="X2730" s="73"/>
    </row>
    <row r="2731" spans="1:24" s="68" customFormat="1" x14ac:dyDescent="0.25">
      <c r="A2731" s="71"/>
      <c r="B2731" s="66"/>
      <c r="C2731" s="67"/>
      <c r="D2731" s="66"/>
      <c r="E2731" s="66"/>
      <c r="F2731" s="66"/>
      <c r="I2731" s="69"/>
      <c r="J2731" s="69"/>
      <c r="K2731" s="69"/>
      <c r="L2731" s="70"/>
      <c r="M2731" s="69"/>
      <c r="N2731" s="69"/>
      <c r="Q2731" s="73"/>
      <c r="R2731" s="73"/>
      <c r="S2731" s="73"/>
      <c r="T2731" s="73"/>
      <c r="U2731" s="73"/>
      <c r="V2731" s="73"/>
      <c r="W2731" s="73"/>
      <c r="X2731" s="73"/>
    </row>
    <row r="2732" spans="1:24" s="68" customFormat="1" x14ac:dyDescent="0.25">
      <c r="A2732" s="71"/>
      <c r="B2732" s="66"/>
      <c r="C2732" s="67"/>
      <c r="D2732" s="66"/>
      <c r="E2732" s="66"/>
      <c r="F2732" s="66"/>
      <c r="I2732" s="69"/>
      <c r="J2732" s="69"/>
      <c r="K2732" s="69"/>
      <c r="L2732" s="70"/>
      <c r="M2732" s="69"/>
      <c r="N2732" s="69"/>
      <c r="Q2732" s="73"/>
      <c r="R2732" s="73"/>
      <c r="S2732" s="73"/>
      <c r="T2732" s="73"/>
      <c r="U2732" s="73"/>
      <c r="V2732" s="73"/>
      <c r="W2732" s="73"/>
      <c r="X2732" s="73"/>
    </row>
    <row r="2733" spans="1:24" s="68" customFormat="1" x14ac:dyDescent="0.25">
      <c r="A2733" s="71"/>
      <c r="B2733" s="66"/>
      <c r="C2733" s="67"/>
      <c r="D2733" s="66"/>
      <c r="E2733" s="66"/>
      <c r="F2733" s="66"/>
      <c r="I2733" s="69"/>
      <c r="J2733" s="69"/>
      <c r="K2733" s="69"/>
      <c r="L2733" s="70"/>
      <c r="M2733" s="69"/>
      <c r="N2733" s="69"/>
      <c r="Q2733" s="73"/>
      <c r="R2733" s="73"/>
      <c r="S2733" s="73"/>
      <c r="T2733" s="73"/>
      <c r="U2733" s="73"/>
      <c r="V2733" s="73"/>
      <c r="W2733" s="73"/>
      <c r="X2733" s="73"/>
    </row>
    <row r="2734" spans="1:24" s="68" customFormat="1" x14ac:dyDescent="0.25">
      <c r="A2734" s="71"/>
      <c r="B2734" s="66"/>
      <c r="C2734" s="67"/>
      <c r="D2734" s="66"/>
      <c r="E2734" s="66"/>
      <c r="F2734" s="66"/>
      <c r="I2734" s="69"/>
      <c r="J2734" s="69"/>
      <c r="K2734" s="69"/>
      <c r="L2734" s="70"/>
      <c r="M2734" s="69"/>
      <c r="N2734" s="69"/>
      <c r="Q2734" s="73"/>
      <c r="R2734" s="73"/>
      <c r="S2734" s="73"/>
      <c r="T2734" s="73"/>
      <c r="U2734" s="73"/>
      <c r="V2734" s="73"/>
      <c r="W2734" s="73"/>
      <c r="X2734" s="73"/>
    </row>
    <row r="2735" spans="1:24" s="68" customFormat="1" x14ac:dyDescent="0.25">
      <c r="A2735" s="71"/>
      <c r="B2735" s="66"/>
      <c r="C2735" s="67"/>
      <c r="D2735" s="66"/>
      <c r="E2735" s="66"/>
      <c r="F2735" s="66"/>
      <c r="I2735" s="69"/>
      <c r="J2735" s="69"/>
      <c r="K2735" s="69"/>
      <c r="L2735" s="70"/>
      <c r="M2735" s="69"/>
      <c r="N2735" s="69"/>
      <c r="Q2735" s="73"/>
      <c r="R2735" s="73"/>
      <c r="S2735" s="73"/>
      <c r="T2735" s="73"/>
      <c r="U2735" s="73"/>
      <c r="V2735" s="73"/>
      <c r="W2735" s="73"/>
      <c r="X2735" s="73"/>
    </row>
    <row r="2736" spans="1:24" s="68" customFormat="1" x14ac:dyDescent="0.25">
      <c r="A2736" s="71"/>
      <c r="B2736" s="66"/>
      <c r="C2736" s="67"/>
      <c r="D2736" s="66"/>
      <c r="E2736" s="66"/>
      <c r="F2736" s="66"/>
      <c r="I2736" s="69"/>
      <c r="J2736" s="69"/>
      <c r="K2736" s="69"/>
      <c r="L2736" s="70"/>
      <c r="M2736" s="69"/>
      <c r="N2736" s="69"/>
      <c r="Q2736" s="73"/>
      <c r="R2736" s="73"/>
      <c r="S2736" s="73"/>
      <c r="T2736" s="73"/>
      <c r="U2736" s="73"/>
      <c r="V2736" s="73"/>
      <c r="W2736" s="73"/>
      <c r="X2736" s="73"/>
    </row>
    <row r="2737" spans="1:24" s="68" customFormat="1" x14ac:dyDescent="0.25">
      <c r="A2737" s="71"/>
      <c r="B2737" s="66"/>
      <c r="C2737" s="67"/>
      <c r="D2737" s="66"/>
      <c r="E2737" s="66"/>
      <c r="F2737" s="66"/>
      <c r="I2737" s="69"/>
      <c r="J2737" s="69"/>
      <c r="K2737" s="69"/>
      <c r="L2737" s="70"/>
      <c r="M2737" s="69"/>
      <c r="N2737" s="69"/>
      <c r="Q2737" s="73"/>
      <c r="R2737" s="73"/>
      <c r="S2737" s="73"/>
      <c r="T2737" s="73"/>
      <c r="U2737" s="73"/>
      <c r="V2737" s="73"/>
      <c r="W2737" s="73"/>
      <c r="X2737" s="73"/>
    </row>
    <row r="2738" spans="1:24" s="68" customFormat="1" x14ac:dyDescent="0.25">
      <c r="A2738" s="71"/>
      <c r="B2738" s="66"/>
      <c r="C2738" s="67"/>
      <c r="D2738" s="66"/>
      <c r="E2738" s="66"/>
      <c r="F2738" s="66"/>
      <c r="I2738" s="69"/>
      <c r="J2738" s="69"/>
      <c r="K2738" s="69"/>
      <c r="L2738" s="70"/>
      <c r="M2738" s="69"/>
      <c r="N2738" s="69"/>
      <c r="Q2738" s="73"/>
      <c r="R2738" s="73"/>
      <c r="S2738" s="73"/>
      <c r="T2738" s="73"/>
      <c r="U2738" s="73"/>
      <c r="V2738" s="73"/>
      <c r="W2738" s="73"/>
      <c r="X2738" s="73"/>
    </row>
    <row r="2739" spans="1:24" s="68" customFormat="1" x14ac:dyDescent="0.25">
      <c r="A2739" s="71"/>
      <c r="B2739" s="66"/>
      <c r="C2739" s="67"/>
      <c r="D2739" s="66"/>
      <c r="E2739" s="66"/>
      <c r="F2739" s="66"/>
      <c r="I2739" s="69"/>
      <c r="J2739" s="69"/>
      <c r="K2739" s="69"/>
      <c r="L2739" s="70"/>
      <c r="M2739" s="69"/>
      <c r="N2739" s="69"/>
      <c r="Q2739" s="73"/>
      <c r="R2739" s="73"/>
      <c r="S2739" s="73"/>
      <c r="T2739" s="73"/>
      <c r="U2739" s="73"/>
      <c r="V2739" s="73"/>
      <c r="W2739" s="73"/>
      <c r="X2739" s="73"/>
    </row>
    <row r="2740" spans="1:24" s="68" customFormat="1" x14ac:dyDescent="0.25">
      <c r="A2740" s="71"/>
      <c r="B2740" s="66"/>
      <c r="C2740" s="67"/>
      <c r="D2740" s="66"/>
      <c r="E2740" s="66"/>
      <c r="F2740" s="66"/>
      <c r="I2740" s="69"/>
      <c r="J2740" s="69"/>
      <c r="K2740" s="69"/>
      <c r="L2740" s="70"/>
      <c r="M2740" s="69"/>
      <c r="N2740" s="69"/>
      <c r="Q2740" s="73"/>
      <c r="R2740" s="73"/>
      <c r="S2740" s="73"/>
      <c r="T2740" s="73"/>
      <c r="U2740" s="73"/>
      <c r="V2740" s="73"/>
      <c r="W2740" s="73"/>
      <c r="X2740" s="73"/>
    </row>
    <row r="2741" spans="1:24" s="68" customFormat="1" x14ac:dyDescent="0.25">
      <c r="A2741" s="71"/>
      <c r="B2741" s="66"/>
      <c r="C2741" s="67"/>
      <c r="D2741" s="66"/>
      <c r="E2741" s="66"/>
      <c r="F2741" s="66"/>
      <c r="I2741" s="69"/>
      <c r="J2741" s="69"/>
      <c r="K2741" s="69"/>
      <c r="L2741" s="70"/>
      <c r="M2741" s="69"/>
      <c r="N2741" s="69"/>
      <c r="Q2741" s="73"/>
      <c r="R2741" s="73"/>
      <c r="S2741" s="73"/>
      <c r="T2741" s="73"/>
      <c r="U2741" s="73"/>
      <c r="V2741" s="73"/>
      <c r="W2741" s="73"/>
      <c r="X2741" s="73"/>
    </row>
    <row r="2742" spans="1:24" s="68" customFormat="1" x14ac:dyDescent="0.25">
      <c r="A2742" s="71"/>
      <c r="B2742" s="66"/>
      <c r="C2742" s="67"/>
      <c r="D2742" s="66"/>
      <c r="E2742" s="66"/>
      <c r="F2742" s="66"/>
      <c r="I2742" s="69"/>
      <c r="J2742" s="69"/>
      <c r="K2742" s="69"/>
      <c r="L2742" s="70"/>
      <c r="M2742" s="69"/>
      <c r="N2742" s="69"/>
      <c r="Q2742" s="73"/>
      <c r="R2742" s="73"/>
      <c r="S2742" s="73"/>
      <c r="T2742" s="73"/>
      <c r="U2742" s="73"/>
      <c r="V2742" s="73"/>
      <c r="W2742" s="73"/>
      <c r="X2742" s="73"/>
    </row>
    <row r="2743" spans="1:24" s="68" customFormat="1" x14ac:dyDescent="0.25">
      <c r="A2743" s="71"/>
      <c r="B2743" s="66"/>
      <c r="C2743" s="67"/>
      <c r="D2743" s="66"/>
      <c r="E2743" s="66"/>
      <c r="F2743" s="66"/>
      <c r="I2743" s="69"/>
      <c r="J2743" s="69"/>
      <c r="K2743" s="69"/>
      <c r="L2743" s="70"/>
      <c r="M2743" s="69"/>
      <c r="N2743" s="69"/>
      <c r="Q2743" s="73"/>
      <c r="R2743" s="73"/>
      <c r="S2743" s="73"/>
      <c r="T2743" s="73"/>
      <c r="U2743" s="73"/>
      <c r="V2743" s="73"/>
      <c r="W2743" s="73"/>
      <c r="X2743" s="73"/>
    </row>
    <row r="2744" spans="1:24" s="68" customFormat="1" x14ac:dyDescent="0.25">
      <c r="A2744" s="71"/>
      <c r="B2744" s="66"/>
      <c r="C2744" s="67"/>
      <c r="D2744" s="66"/>
      <c r="E2744" s="66"/>
      <c r="F2744" s="66"/>
      <c r="I2744" s="69"/>
      <c r="J2744" s="69"/>
      <c r="K2744" s="69"/>
      <c r="L2744" s="70"/>
      <c r="M2744" s="69"/>
      <c r="N2744" s="69"/>
      <c r="Q2744" s="73"/>
      <c r="R2744" s="73"/>
      <c r="S2744" s="73"/>
      <c r="T2744" s="73"/>
      <c r="U2744" s="73"/>
      <c r="V2744" s="73"/>
      <c r="W2744" s="73"/>
      <c r="X2744" s="73"/>
    </row>
    <row r="2745" spans="1:24" s="68" customFormat="1" x14ac:dyDescent="0.25">
      <c r="A2745" s="71"/>
      <c r="B2745" s="66"/>
      <c r="C2745" s="67"/>
      <c r="D2745" s="66"/>
      <c r="E2745" s="66"/>
      <c r="F2745" s="66"/>
      <c r="I2745" s="69"/>
      <c r="J2745" s="69"/>
      <c r="K2745" s="69"/>
      <c r="L2745" s="70"/>
      <c r="M2745" s="69"/>
      <c r="N2745" s="69"/>
      <c r="Q2745" s="73"/>
      <c r="R2745" s="73"/>
      <c r="S2745" s="73"/>
      <c r="T2745" s="73"/>
      <c r="U2745" s="73"/>
      <c r="V2745" s="73"/>
      <c r="W2745" s="73"/>
      <c r="X2745" s="73"/>
    </row>
    <row r="2746" spans="1:24" s="68" customFormat="1" x14ac:dyDescent="0.25">
      <c r="A2746" s="71"/>
      <c r="B2746" s="66"/>
      <c r="C2746" s="67"/>
      <c r="D2746" s="66"/>
      <c r="E2746" s="66"/>
      <c r="F2746" s="66"/>
      <c r="I2746" s="69"/>
      <c r="J2746" s="69"/>
      <c r="K2746" s="69"/>
      <c r="L2746" s="70"/>
      <c r="M2746" s="69"/>
      <c r="N2746" s="69"/>
      <c r="Q2746" s="73"/>
      <c r="R2746" s="73"/>
      <c r="S2746" s="73"/>
      <c r="T2746" s="73"/>
      <c r="U2746" s="73"/>
      <c r="V2746" s="73"/>
      <c r="W2746" s="73"/>
      <c r="X2746" s="73"/>
    </row>
    <row r="2747" spans="1:24" s="68" customFormat="1" x14ac:dyDescent="0.25">
      <c r="A2747" s="71"/>
      <c r="B2747" s="66"/>
      <c r="C2747" s="67"/>
      <c r="D2747" s="66"/>
      <c r="E2747" s="66"/>
      <c r="F2747" s="66"/>
      <c r="I2747" s="69"/>
      <c r="J2747" s="69"/>
      <c r="K2747" s="69"/>
      <c r="L2747" s="70"/>
      <c r="M2747" s="69"/>
      <c r="N2747" s="69"/>
      <c r="Q2747" s="73"/>
      <c r="R2747" s="73"/>
      <c r="S2747" s="73"/>
      <c r="T2747" s="73"/>
      <c r="U2747" s="73"/>
      <c r="V2747" s="73"/>
      <c r="W2747" s="73"/>
      <c r="X2747" s="73"/>
    </row>
    <row r="2748" spans="1:24" s="68" customFormat="1" x14ac:dyDescent="0.25">
      <c r="A2748" s="71"/>
      <c r="B2748" s="66"/>
      <c r="C2748" s="67"/>
      <c r="D2748" s="66"/>
      <c r="E2748" s="66"/>
      <c r="F2748" s="66"/>
      <c r="I2748" s="69"/>
      <c r="J2748" s="69"/>
      <c r="K2748" s="69"/>
      <c r="L2748" s="70"/>
      <c r="M2748" s="69"/>
      <c r="N2748" s="69"/>
      <c r="Q2748" s="73"/>
      <c r="R2748" s="73"/>
      <c r="S2748" s="73"/>
      <c r="T2748" s="73"/>
      <c r="U2748" s="73"/>
      <c r="V2748" s="73"/>
      <c r="W2748" s="73"/>
      <c r="X2748" s="73"/>
    </row>
    <row r="2749" spans="1:24" s="68" customFormat="1" x14ac:dyDescent="0.25">
      <c r="A2749" s="71"/>
      <c r="B2749" s="66"/>
      <c r="C2749" s="67"/>
      <c r="D2749" s="66"/>
      <c r="E2749" s="66"/>
      <c r="F2749" s="66"/>
      <c r="I2749" s="69"/>
      <c r="J2749" s="69"/>
      <c r="K2749" s="69"/>
      <c r="L2749" s="70"/>
      <c r="M2749" s="69"/>
      <c r="N2749" s="69"/>
      <c r="Q2749" s="73"/>
      <c r="R2749" s="73"/>
      <c r="S2749" s="73"/>
      <c r="T2749" s="73"/>
      <c r="U2749" s="73"/>
      <c r="V2749" s="73"/>
      <c r="W2749" s="73"/>
      <c r="X2749" s="73"/>
    </row>
    <row r="2750" spans="1:24" s="68" customFormat="1" x14ac:dyDescent="0.25">
      <c r="A2750" s="71"/>
      <c r="B2750" s="66"/>
      <c r="C2750" s="67"/>
      <c r="D2750" s="66"/>
      <c r="E2750" s="66"/>
      <c r="F2750" s="66"/>
      <c r="I2750" s="69"/>
      <c r="J2750" s="69"/>
      <c r="K2750" s="69"/>
      <c r="L2750" s="70"/>
      <c r="M2750" s="69"/>
      <c r="N2750" s="69"/>
      <c r="Q2750" s="73"/>
      <c r="R2750" s="73"/>
      <c r="S2750" s="73"/>
      <c r="T2750" s="73"/>
      <c r="U2750" s="73"/>
      <c r="V2750" s="73"/>
      <c r="W2750" s="73"/>
      <c r="X2750" s="73"/>
    </row>
    <row r="2751" spans="1:24" s="68" customFormat="1" x14ac:dyDescent="0.25">
      <c r="A2751" s="71"/>
      <c r="B2751" s="66"/>
      <c r="C2751" s="67"/>
      <c r="D2751" s="66"/>
      <c r="E2751" s="66"/>
      <c r="F2751" s="66"/>
      <c r="I2751" s="69"/>
      <c r="J2751" s="69"/>
      <c r="K2751" s="69"/>
      <c r="L2751" s="70"/>
      <c r="M2751" s="69"/>
      <c r="N2751" s="69"/>
      <c r="Q2751" s="73"/>
      <c r="R2751" s="73"/>
      <c r="S2751" s="73"/>
      <c r="T2751" s="73"/>
      <c r="U2751" s="73"/>
      <c r="V2751" s="73"/>
      <c r="W2751" s="73"/>
      <c r="X2751" s="73"/>
    </row>
    <row r="2752" spans="1:24" s="68" customFormat="1" x14ac:dyDescent="0.25">
      <c r="A2752" s="71"/>
      <c r="B2752" s="66"/>
      <c r="C2752" s="67"/>
      <c r="D2752" s="66"/>
      <c r="E2752" s="66"/>
      <c r="F2752" s="66"/>
      <c r="I2752" s="69"/>
      <c r="J2752" s="69"/>
      <c r="K2752" s="69"/>
      <c r="L2752" s="70"/>
      <c r="M2752" s="69"/>
      <c r="N2752" s="69"/>
      <c r="Q2752" s="73"/>
      <c r="R2752" s="73"/>
      <c r="S2752" s="73"/>
      <c r="T2752" s="73"/>
      <c r="U2752" s="73"/>
      <c r="V2752" s="73"/>
      <c r="W2752" s="73"/>
      <c r="X2752" s="73"/>
    </row>
    <row r="2753" spans="1:24" s="68" customFormat="1" x14ac:dyDescent="0.25">
      <c r="A2753" s="71"/>
      <c r="B2753" s="66"/>
      <c r="C2753" s="67"/>
      <c r="D2753" s="66"/>
      <c r="E2753" s="66"/>
      <c r="F2753" s="66"/>
      <c r="I2753" s="69"/>
      <c r="J2753" s="69"/>
      <c r="K2753" s="69"/>
      <c r="L2753" s="70"/>
      <c r="M2753" s="69"/>
      <c r="N2753" s="69"/>
      <c r="Q2753" s="73"/>
      <c r="R2753" s="73"/>
      <c r="S2753" s="73"/>
      <c r="T2753" s="73"/>
      <c r="U2753" s="73"/>
      <c r="V2753" s="73"/>
      <c r="W2753" s="73"/>
      <c r="X2753" s="73"/>
    </row>
    <row r="2754" spans="1:24" s="68" customFormat="1" x14ac:dyDescent="0.25">
      <c r="A2754" s="71"/>
      <c r="B2754" s="66"/>
      <c r="C2754" s="67"/>
      <c r="D2754" s="66"/>
      <c r="E2754" s="66"/>
      <c r="F2754" s="66"/>
      <c r="I2754" s="69"/>
      <c r="J2754" s="69"/>
      <c r="K2754" s="69"/>
      <c r="L2754" s="70"/>
      <c r="M2754" s="69"/>
      <c r="N2754" s="69"/>
      <c r="Q2754" s="73"/>
      <c r="R2754" s="73"/>
      <c r="S2754" s="73"/>
      <c r="T2754" s="73"/>
      <c r="U2754" s="73"/>
      <c r="V2754" s="73"/>
      <c r="W2754" s="73"/>
      <c r="X2754" s="73"/>
    </row>
    <row r="2755" spans="1:24" s="68" customFormat="1" x14ac:dyDescent="0.25">
      <c r="A2755" s="71"/>
      <c r="B2755" s="66"/>
      <c r="C2755" s="67"/>
      <c r="D2755" s="66"/>
      <c r="E2755" s="66"/>
      <c r="F2755" s="66"/>
      <c r="I2755" s="69"/>
      <c r="J2755" s="69"/>
      <c r="K2755" s="69"/>
      <c r="L2755" s="70"/>
      <c r="M2755" s="69"/>
      <c r="N2755" s="69"/>
      <c r="Q2755" s="73"/>
      <c r="R2755" s="73"/>
      <c r="S2755" s="73"/>
      <c r="T2755" s="73"/>
      <c r="U2755" s="73"/>
      <c r="V2755" s="73"/>
      <c r="W2755" s="73"/>
      <c r="X2755" s="73"/>
    </row>
    <row r="2756" spans="1:24" s="68" customFormat="1" x14ac:dyDescent="0.25">
      <c r="A2756" s="71"/>
      <c r="B2756" s="66"/>
      <c r="C2756" s="67"/>
      <c r="D2756" s="66"/>
      <c r="E2756" s="66"/>
      <c r="F2756" s="66"/>
      <c r="I2756" s="69"/>
      <c r="J2756" s="69"/>
      <c r="K2756" s="69"/>
      <c r="L2756" s="70"/>
      <c r="M2756" s="69"/>
      <c r="N2756" s="69"/>
      <c r="Q2756" s="73"/>
      <c r="R2756" s="73"/>
      <c r="S2756" s="73"/>
      <c r="T2756" s="73"/>
      <c r="U2756" s="73"/>
      <c r="V2756" s="73"/>
      <c r="W2756" s="73"/>
      <c r="X2756" s="73"/>
    </row>
    <row r="2757" spans="1:24" s="68" customFormat="1" x14ac:dyDescent="0.25">
      <c r="A2757" s="71"/>
      <c r="B2757" s="66"/>
      <c r="C2757" s="67"/>
      <c r="D2757" s="66"/>
      <c r="E2757" s="66"/>
      <c r="F2757" s="66"/>
      <c r="I2757" s="69"/>
      <c r="J2757" s="69"/>
      <c r="K2757" s="69"/>
      <c r="L2757" s="70"/>
      <c r="M2757" s="69"/>
      <c r="N2757" s="69"/>
      <c r="Q2757" s="73"/>
      <c r="R2757" s="73"/>
      <c r="S2757" s="73"/>
      <c r="T2757" s="73"/>
      <c r="U2757" s="73"/>
      <c r="V2757" s="73"/>
      <c r="W2757" s="73"/>
      <c r="X2757" s="73"/>
    </row>
    <row r="2758" spans="1:24" s="68" customFormat="1" x14ac:dyDescent="0.25">
      <c r="A2758" s="71"/>
      <c r="B2758" s="66"/>
      <c r="C2758" s="67"/>
      <c r="D2758" s="66"/>
      <c r="E2758" s="66"/>
      <c r="F2758" s="66"/>
      <c r="I2758" s="69"/>
      <c r="J2758" s="69"/>
      <c r="K2758" s="69"/>
      <c r="L2758" s="70"/>
      <c r="M2758" s="69"/>
      <c r="N2758" s="69"/>
      <c r="Q2758" s="73"/>
      <c r="R2758" s="73"/>
      <c r="S2758" s="73"/>
      <c r="T2758" s="73"/>
      <c r="U2758" s="73"/>
      <c r="V2758" s="73"/>
      <c r="W2758" s="73"/>
      <c r="X2758" s="73"/>
    </row>
    <row r="2759" spans="1:24" s="68" customFormat="1" x14ac:dyDescent="0.25">
      <c r="A2759" s="71"/>
      <c r="B2759" s="66"/>
      <c r="C2759" s="67"/>
      <c r="D2759" s="66"/>
      <c r="E2759" s="66"/>
      <c r="F2759" s="66"/>
      <c r="I2759" s="69"/>
      <c r="J2759" s="69"/>
      <c r="K2759" s="69"/>
      <c r="L2759" s="70"/>
      <c r="M2759" s="69"/>
      <c r="N2759" s="69"/>
      <c r="Q2759" s="73"/>
      <c r="R2759" s="73"/>
      <c r="S2759" s="73"/>
      <c r="T2759" s="73"/>
      <c r="U2759" s="73"/>
      <c r="V2759" s="73"/>
      <c r="W2759" s="73"/>
      <c r="X2759" s="73"/>
    </row>
    <row r="2760" spans="1:24" s="68" customFormat="1" x14ac:dyDescent="0.25">
      <c r="A2760" s="71"/>
      <c r="B2760" s="66"/>
      <c r="C2760" s="67"/>
      <c r="D2760" s="66"/>
      <c r="E2760" s="66"/>
      <c r="F2760" s="66"/>
      <c r="I2760" s="69"/>
      <c r="J2760" s="69"/>
      <c r="K2760" s="69"/>
      <c r="L2760" s="70"/>
      <c r="M2760" s="69"/>
      <c r="N2760" s="69"/>
      <c r="Q2760" s="73"/>
      <c r="R2760" s="73"/>
      <c r="S2760" s="73"/>
      <c r="T2760" s="73"/>
      <c r="U2760" s="73"/>
      <c r="V2760" s="73"/>
      <c r="W2760" s="73"/>
      <c r="X2760" s="73"/>
    </row>
    <row r="2761" spans="1:24" s="68" customFormat="1" x14ac:dyDescent="0.25">
      <c r="A2761" s="71"/>
      <c r="B2761" s="66"/>
      <c r="C2761" s="67"/>
      <c r="D2761" s="66"/>
      <c r="E2761" s="66"/>
      <c r="F2761" s="66"/>
      <c r="I2761" s="69"/>
      <c r="J2761" s="69"/>
      <c r="K2761" s="69"/>
      <c r="L2761" s="70"/>
      <c r="M2761" s="69"/>
      <c r="N2761" s="69"/>
      <c r="Q2761" s="73"/>
      <c r="R2761" s="73"/>
      <c r="S2761" s="73"/>
      <c r="T2761" s="73"/>
      <c r="U2761" s="73"/>
      <c r="V2761" s="73"/>
      <c r="W2761" s="73"/>
      <c r="X2761" s="73"/>
    </row>
    <row r="2762" spans="1:24" s="68" customFormat="1" x14ac:dyDescent="0.25">
      <c r="A2762" s="71"/>
      <c r="B2762" s="66"/>
      <c r="C2762" s="67"/>
      <c r="D2762" s="66"/>
      <c r="E2762" s="66"/>
      <c r="F2762" s="66"/>
      <c r="I2762" s="69"/>
      <c r="J2762" s="69"/>
      <c r="K2762" s="69"/>
      <c r="L2762" s="70"/>
      <c r="M2762" s="69"/>
      <c r="N2762" s="69"/>
      <c r="Q2762" s="73"/>
      <c r="R2762" s="73"/>
      <c r="S2762" s="73"/>
      <c r="T2762" s="73"/>
      <c r="U2762" s="73"/>
      <c r="V2762" s="73"/>
      <c r="W2762" s="73"/>
      <c r="X2762" s="73"/>
    </row>
    <row r="2763" spans="1:24" s="68" customFormat="1" x14ac:dyDescent="0.25">
      <c r="A2763" s="71"/>
      <c r="B2763" s="66"/>
      <c r="C2763" s="67"/>
      <c r="D2763" s="66"/>
      <c r="E2763" s="66"/>
      <c r="F2763" s="66"/>
      <c r="I2763" s="69"/>
      <c r="J2763" s="69"/>
      <c r="K2763" s="69"/>
      <c r="L2763" s="70"/>
      <c r="M2763" s="69"/>
      <c r="N2763" s="69"/>
      <c r="Q2763" s="73"/>
      <c r="R2763" s="73"/>
      <c r="S2763" s="73"/>
      <c r="T2763" s="73"/>
      <c r="U2763" s="73"/>
      <c r="V2763" s="73"/>
      <c r="W2763" s="73"/>
      <c r="X2763" s="73"/>
    </row>
    <row r="2764" spans="1:24" s="68" customFormat="1" x14ac:dyDescent="0.25">
      <c r="A2764" s="71"/>
      <c r="B2764" s="66"/>
      <c r="C2764" s="67"/>
      <c r="D2764" s="66"/>
      <c r="E2764" s="66"/>
      <c r="F2764" s="66"/>
      <c r="I2764" s="69"/>
      <c r="J2764" s="69"/>
      <c r="K2764" s="69"/>
      <c r="L2764" s="70"/>
      <c r="M2764" s="69"/>
      <c r="N2764" s="69"/>
      <c r="Q2764" s="73"/>
      <c r="R2764" s="73"/>
      <c r="S2764" s="73"/>
      <c r="T2764" s="73"/>
      <c r="U2764" s="73"/>
      <c r="V2764" s="73"/>
      <c r="W2764" s="73"/>
      <c r="X2764" s="73"/>
    </row>
    <row r="2765" spans="1:24" s="68" customFormat="1" x14ac:dyDescent="0.25">
      <c r="A2765" s="71"/>
      <c r="B2765" s="66"/>
      <c r="C2765" s="67"/>
      <c r="D2765" s="66"/>
      <c r="E2765" s="66"/>
      <c r="F2765" s="66"/>
      <c r="I2765" s="69"/>
      <c r="J2765" s="69"/>
      <c r="K2765" s="69"/>
      <c r="L2765" s="70"/>
      <c r="M2765" s="69"/>
      <c r="N2765" s="69"/>
      <c r="Q2765" s="73"/>
      <c r="R2765" s="73"/>
      <c r="S2765" s="73"/>
      <c r="T2765" s="73"/>
      <c r="U2765" s="73"/>
      <c r="V2765" s="73"/>
      <c r="W2765" s="73"/>
      <c r="X2765" s="73"/>
    </row>
    <row r="2766" spans="1:24" s="68" customFormat="1" x14ac:dyDescent="0.25">
      <c r="A2766" s="71"/>
      <c r="B2766" s="66"/>
      <c r="C2766" s="67"/>
      <c r="D2766" s="66"/>
      <c r="E2766" s="66"/>
      <c r="F2766" s="66"/>
      <c r="I2766" s="69"/>
      <c r="J2766" s="69"/>
      <c r="K2766" s="69"/>
      <c r="L2766" s="70"/>
      <c r="M2766" s="69"/>
      <c r="N2766" s="69"/>
      <c r="Q2766" s="73"/>
      <c r="R2766" s="73"/>
      <c r="S2766" s="73"/>
      <c r="T2766" s="73"/>
      <c r="U2766" s="73"/>
      <c r="V2766" s="73"/>
      <c r="W2766" s="73"/>
      <c r="X2766" s="73"/>
    </row>
    <row r="2767" spans="1:24" s="68" customFormat="1" x14ac:dyDescent="0.25">
      <c r="A2767" s="71"/>
      <c r="B2767" s="66"/>
      <c r="C2767" s="67"/>
      <c r="D2767" s="66"/>
      <c r="E2767" s="66"/>
      <c r="F2767" s="66"/>
      <c r="I2767" s="69"/>
      <c r="J2767" s="69"/>
      <c r="K2767" s="69"/>
      <c r="L2767" s="70"/>
      <c r="M2767" s="69"/>
      <c r="N2767" s="69"/>
      <c r="Q2767" s="73"/>
      <c r="R2767" s="73"/>
      <c r="S2767" s="73"/>
      <c r="T2767" s="73"/>
      <c r="U2767" s="73"/>
      <c r="V2767" s="73"/>
      <c r="W2767" s="73"/>
      <c r="X2767" s="73"/>
    </row>
    <row r="2768" spans="1:24" s="68" customFormat="1" x14ac:dyDescent="0.25">
      <c r="A2768" s="71"/>
      <c r="B2768" s="66"/>
      <c r="C2768" s="67"/>
      <c r="D2768" s="66"/>
      <c r="E2768" s="66"/>
      <c r="F2768" s="66"/>
      <c r="I2768" s="69"/>
      <c r="J2768" s="69"/>
      <c r="K2768" s="69"/>
      <c r="L2768" s="70"/>
      <c r="M2768" s="69"/>
      <c r="N2768" s="69"/>
      <c r="Q2768" s="73"/>
      <c r="R2768" s="73"/>
      <c r="S2768" s="73"/>
      <c r="T2768" s="73"/>
      <c r="U2768" s="73"/>
      <c r="V2768" s="73"/>
      <c r="W2768" s="73"/>
      <c r="X2768" s="73"/>
    </row>
    <row r="2769" spans="1:24" s="68" customFormat="1" x14ac:dyDescent="0.25">
      <c r="A2769" s="71"/>
      <c r="B2769" s="66"/>
      <c r="C2769" s="67"/>
      <c r="D2769" s="66"/>
      <c r="E2769" s="66"/>
      <c r="F2769" s="66"/>
      <c r="I2769" s="69"/>
      <c r="J2769" s="69"/>
      <c r="K2769" s="69"/>
      <c r="L2769" s="70"/>
      <c r="M2769" s="69"/>
      <c r="N2769" s="69"/>
      <c r="Q2769" s="73"/>
      <c r="R2769" s="73"/>
      <c r="S2769" s="73"/>
      <c r="T2769" s="73"/>
      <c r="U2769" s="73"/>
      <c r="V2769" s="73"/>
      <c r="W2769" s="73"/>
      <c r="X2769" s="73"/>
    </row>
    <row r="2770" spans="1:24" s="68" customFormat="1" x14ac:dyDescent="0.25">
      <c r="A2770" s="71"/>
      <c r="B2770" s="66"/>
      <c r="C2770" s="67"/>
      <c r="D2770" s="66"/>
      <c r="E2770" s="66"/>
      <c r="F2770" s="66"/>
      <c r="I2770" s="69"/>
      <c r="J2770" s="69"/>
      <c r="K2770" s="69"/>
      <c r="L2770" s="70"/>
      <c r="M2770" s="69"/>
      <c r="N2770" s="69"/>
      <c r="Q2770" s="73"/>
      <c r="R2770" s="73"/>
      <c r="S2770" s="73"/>
      <c r="T2770" s="73"/>
      <c r="U2770" s="73"/>
      <c r="V2770" s="73"/>
      <c r="W2770" s="73"/>
      <c r="X2770" s="73"/>
    </row>
    <row r="2771" spans="1:24" s="68" customFormat="1" x14ac:dyDescent="0.25">
      <c r="A2771" s="71"/>
      <c r="B2771" s="66"/>
      <c r="C2771" s="67"/>
      <c r="D2771" s="66"/>
      <c r="E2771" s="66"/>
      <c r="F2771" s="66"/>
      <c r="I2771" s="69"/>
      <c r="J2771" s="69"/>
      <c r="K2771" s="69"/>
      <c r="L2771" s="70"/>
      <c r="M2771" s="69"/>
      <c r="N2771" s="69"/>
      <c r="Q2771" s="73"/>
      <c r="R2771" s="73"/>
      <c r="S2771" s="73"/>
      <c r="T2771" s="73"/>
      <c r="U2771" s="73"/>
      <c r="V2771" s="73"/>
      <c r="W2771" s="73"/>
      <c r="X2771" s="73"/>
    </row>
    <row r="2772" spans="1:24" s="68" customFormat="1" x14ac:dyDescent="0.25">
      <c r="A2772" s="71"/>
      <c r="B2772" s="66"/>
      <c r="C2772" s="67"/>
      <c r="D2772" s="66"/>
      <c r="E2772" s="66"/>
      <c r="F2772" s="66"/>
      <c r="I2772" s="69"/>
      <c r="J2772" s="69"/>
      <c r="K2772" s="69"/>
      <c r="L2772" s="70"/>
      <c r="M2772" s="69"/>
      <c r="N2772" s="69"/>
      <c r="Q2772" s="73"/>
      <c r="R2772" s="73"/>
      <c r="S2772" s="73"/>
      <c r="T2772" s="73"/>
      <c r="U2772" s="73"/>
      <c r="V2772" s="73"/>
      <c r="W2772" s="73"/>
      <c r="X2772" s="73"/>
    </row>
    <row r="2773" spans="1:24" s="68" customFormat="1" x14ac:dyDescent="0.25">
      <c r="A2773" s="71"/>
      <c r="B2773" s="66"/>
      <c r="C2773" s="67"/>
      <c r="D2773" s="66"/>
      <c r="E2773" s="66"/>
      <c r="F2773" s="66"/>
      <c r="I2773" s="69"/>
      <c r="J2773" s="69"/>
      <c r="K2773" s="69"/>
      <c r="L2773" s="70"/>
      <c r="M2773" s="69"/>
      <c r="N2773" s="69"/>
      <c r="Q2773" s="73"/>
      <c r="R2773" s="73"/>
      <c r="S2773" s="73"/>
      <c r="T2773" s="73"/>
      <c r="U2773" s="73"/>
      <c r="V2773" s="73"/>
      <c r="W2773" s="73"/>
      <c r="X2773" s="73"/>
    </row>
    <row r="2774" spans="1:24" s="68" customFormat="1" x14ac:dyDescent="0.25">
      <c r="A2774" s="71"/>
      <c r="B2774" s="66"/>
      <c r="C2774" s="67"/>
      <c r="D2774" s="66"/>
      <c r="E2774" s="66"/>
      <c r="F2774" s="66"/>
      <c r="I2774" s="69"/>
      <c r="J2774" s="69"/>
      <c r="K2774" s="69"/>
      <c r="L2774" s="70"/>
      <c r="M2774" s="69"/>
      <c r="N2774" s="69"/>
      <c r="Q2774" s="73"/>
      <c r="R2774" s="73"/>
      <c r="S2774" s="73"/>
      <c r="T2774" s="73"/>
      <c r="U2774" s="73"/>
      <c r="V2774" s="73"/>
      <c r="W2774" s="73"/>
      <c r="X2774" s="73"/>
    </row>
    <row r="2775" spans="1:24" s="68" customFormat="1" x14ac:dyDescent="0.25">
      <c r="A2775" s="71"/>
      <c r="B2775" s="66"/>
      <c r="C2775" s="67"/>
      <c r="D2775" s="66"/>
      <c r="E2775" s="66"/>
      <c r="F2775" s="66"/>
      <c r="I2775" s="69"/>
      <c r="J2775" s="69"/>
      <c r="K2775" s="69"/>
      <c r="L2775" s="70"/>
      <c r="M2775" s="69"/>
      <c r="N2775" s="69"/>
      <c r="Q2775" s="73"/>
      <c r="R2775" s="73"/>
      <c r="S2775" s="73"/>
      <c r="T2775" s="73"/>
      <c r="U2775" s="73"/>
      <c r="V2775" s="73"/>
      <c r="W2775" s="73"/>
      <c r="X2775" s="73"/>
    </row>
    <row r="2776" spans="1:24" s="68" customFormat="1" x14ac:dyDescent="0.25">
      <c r="A2776" s="71"/>
      <c r="B2776" s="66"/>
      <c r="C2776" s="67"/>
      <c r="D2776" s="66"/>
      <c r="E2776" s="66"/>
      <c r="F2776" s="66"/>
      <c r="I2776" s="69"/>
      <c r="J2776" s="69"/>
      <c r="K2776" s="69"/>
      <c r="L2776" s="70"/>
      <c r="M2776" s="69"/>
      <c r="N2776" s="69"/>
      <c r="Q2776" s="73"/>
      <c r="R2776" s="73"/>
      <c r="S2776" s="73"/>
      <c r="T2776" s="73"/>
      <c r="U2776" s="73"/>
      <c r="V2776" s="73"/>
      <c r="W2776" s="73"/>
      <c r="X2776" s="73"/>
    </row>
    <row r="2777" spans="1:24" s="68" customFormat="1" x14ac:dyDescent="0.25">
      <c r="A2777" s="71"/>
      <c r="B2777" s="66"/>
      <c r="C2777" s="67"/>
      <c r="D2777" s="66"/>
      <c r="E2777" s="66"/>
      <c r="F2777" s="66"/>
      <c r="I2777" s="69"/>
      <c r="J2777" s="69"/>
      <c r="K2777" s="69"/>
      <c r="L2777" s="70"/>
      <c r="M2777" s="69"/>
      <c r="N2777" s="69"/>
      <c r="Q2777" s="73"/>
      <c r="R2777" s="73"/>
      <c r="S2777" s="73"/>
      <c r="T2777" s="73"/>
      <c r="U2777" s="73"/>
      <c r="V2777" s="73"/>
      <c r="W2777" s="73"/>
      <c r="X2777" s="73"/>
    </row>
    <row r="2778" spans="1:24" s="68" customFormat="1" x14ac:dyDescent="0.25">
      <c r="A2778" s="71"/>
      <c r="B2778" s="66"/>
      <c r="C2778" s="67"/>
      <c r="D2778" s="66"/>
      <c r="E2778" s="66"/>
      <c r="F2778" s="66"/>
      <c r="I2778" s="69"/>
      <c r="J2778" s="69"/>
      <c r="K2778" s="69"/>
      <c r="L2778" s="70"/>
      <c r="M2778" s="69"/>
      <c r="N2778" s="69"/>
      <c r="Q2778" s="73"/>
      <c r="R2778" s="73"/>
      <c r="S2778" s="73"/>
      <c r="T2778" s="73"/>
      <c r="U2778" s="73"/>
      <c r="V2778" s="73"/>
      <c r="W2778" s="73"/>
      <c r="X2778" s="73"/>
    </row>
    <row r="2779" spans="1:24" s="68" customFormat="1" x14ac:dyDescent="0.25">
      <c r="A2779" s="71"/>
      <c r="B2779" s="66"/>
      <c r="C2779" s="67"/>
      <c r="D2779" s="66"/>
      <c r="E2779" s="66"/>
      <c r="F2779" s="66"/>
      <c r="I2779" s="69"/>
      <c r="J2779" s="69"/>
      <c r="K2779" s="69"/>
      <c r="L2779" s="70"/>
      <c r="M2779" s="69"/>
      <c r="N2779" s="69"/>
      <c r="Q2779" s="73"/>
      <c r="R2779" s="73"/>
      <c r="S2779" s="73"/>
      <c r="T2779" s="73"/>
      <c r="U2779" s="73"/>
      <c r="V2779" s="73"/>
      <c r="W2779" s="73"/>
      <c r="X2779" s="73"/>
    </row>
    <row r="2780" spans="1:24" s="68" customFormat="1" x14ac:dyDescent="0.25">
      <c r="A2780" s="71"/>
      <c r="B2780" s="66"/>
      <c r="C2780" s="67"/>
      <c r="D2780" s="66"/>
      <c r="E2780" s="66"/>
      <c r="F2780" s="66"/>
      <c r="I2780" s="69"/>
      <c r="J2780" s="69"/>
      <c r="K2780" s="69"/>
      <c r="L2780" s="70"/>
      <c r="M2780" s="69"/>
      <c r="N2780" s="69"/>
      <c r="Q2780" s="73"/>
      <c r="R2780" s="73"/>
      <c r="S2780" s="73"/>
      <c r="T2780" s="73"/>
      <c r="U2780" s="73"/>
      <c r="V2780" s="73"/>
      <c r="W2780" s="73"/>
      <c r="X2780" s="73"/>
    </row>
    <row r="2781" spans="1:24" s="68" customFormat="1" x14ac:dyDescent="0.25">
      <c r="A2781" s="71"/>
      <c r="B2781" s="66"/>
      <c r="C2781" s="67"/>
      <c r="D2781" s="66"/>
      <c r="E2781" s="66"/>
      <c r="F2781" s="66"/>
      <c r="I2781" s="69"/>
      <c r="J2781" s="69"/>
      <c r="K2781" s="69"/>
      <c r="L2781" s="70"/>
      <c r="M2781" s="69"/>
      <c r="N2781" s="69"/>
      <c r="Q2781" s="73"/>
      <c r="R2781" s="73"/>
      <c r="S2781" s="73"/>
      <c r="T2781" s="73"/>
      <c r="U2781" s="73"/>
      <c r="V2781" s="73"/>
      <c r="W2781" s="73"/>
      <c r="X2781" s="73"/>
    </row>
    <row r="2782" spans="1:24" s="68" customFormat="1" x14ac:dyDescent="0.25">
      <c r="A2782" s="71"/>
      <c r="B2782" s="66"/>
      <c r="C2782" s="67"/>
      <c r="D2782" s="66"/>
      <c r="E2782" s="66"/>
      <c r="F2782" s="66"/>
      <c r="I2782" s="69"/>
      <c r="J2782" s="69"/>
      <c r="K2782" s="69"/>
      <c r="L2782" s="70"/>
      <c r="M2782" s="69"/>
      <c r="N2782" s="69"/>
      <c r="Q2782" s="73"/>
      <c r="R2782" s="73"/>
      <c r="S2782" s="73"/>
      <c r="T2782" s="73"/>
      <c r="U2782" s="73"/>
      <c r="V2782" s="73"/>
      <c r="W2782" s="73"/>
      <c r="X2782" s="73"/>
    </row>
    <row r="2783" spans="1:24" s="68" customFormat="1" x14ac:dyDescent="0.25">
      <c r="A2783" s="71"/>
      <c r="B2783" s="66"/>
      <c r="C2783" s="67"/>
      <c r="D2783" s="66"/>
      <c r="E2783" s="66"/>
      <c r="F2783" s="66"/>
      <c r="I2783" s="69"/>
      <c r="J2783" s="69"/>
      <c r="K2783" s="69"/>
      <c r="L2783" s="70"/>
      <c r="M2783" s="69"/>
      <c r="N2783" s="69"/>
      <c r="Q2783" s="73"/>
      <c r="R2783" s="73"/>
      <c r="S2783" s="73"/>
      <c r="T2783" s="73"/>
      <c r="U2783" s="73"/>
      <c r="V2783" s="73"/>
      <c r="W2783" s="73"/>
      <c r="X2783" s="73"/>
    </row>
    <row r="2784" spans="1:24" s="68" customFormat="1" x14ac:dyDescent="0.25">
      <c r="A2784" s="71"/>
      <c r="B2784" s="66"/>
      <c r="C2784" s="67"/>
      <c r="D2784" s="66"/>
      <c r="E2784" s="66"/>
      <c r="F2784" s="66"/>
      <c r="I2784" s="69"/>
      <c r="J2784" s="69"/>
      <c r="K2784" s="69"/>
      <c r="L2784" s="70"/>
      <c r="M2784" s="69"/>
      <c r="N2784" s="69"/>
      <c r="Q2784" s="73"/>
      <c r="R2784" s="73"/>
      <c r="S2784" s="73"/>
      <c r="T2784" s="73"/>
      <c r="U2784" s="73"/>
      <c r="V2784" s="73"/>
      <c r="W2784" s="73"/>
      <c r="X2784" s="73"/>
    </row>
    <row r="2785" spans="1:24" s="68" customFormat="1" x14ac:dyDescent="0.25">
      <c r="A2785" s="71"/>
      <c r="B2785" s="66"/>
      <c r="C2785" s="67"/>
      <c r="D2785" s="66"/>
      <c r="E2785" s="66"/>
      <c r="F2785" s="66"/>
      <c r="I2785" s="69"/>
      <c r="J2785" s="69"/>
      <c r="K2785" s="69"/>
      <c r="L2785" s="70"/>
      <c r="M2785" s="69"/>
      <c r="N2785" s="69"/>
      <c r="Q2785" s="73"/>
      <c r="R2785" s="73"/>
      <c r="S2785" s="73"/>
      <c r="T2785" s="73"/>
      <c r="U2785" s="73"/>
      <c r="V2785" s="73"/>
      <c r="W2785" s="73"/>
      <c r="X2785" s="73"/>
    </row>
    <row r="2786" spans="1:24" s="68" customFormat="1" x14ac:dyDescent="0.25">
      <c r="A2786" s="71"/>
      <c r="B2786" s="66"/>
      <c r="C2786" s="67"/>
      <c r="D2786" s="66"/>
      <c r="E2786" s="66"/>
      <c r="F2786" s="66"/>
      <c r="I2786" s="69"/>
      <c r="J2786" s="69"/>
      <c r="K2786" s="69"/>
      <c r="L2786" s="70"/>
      <c r="M2786" s="69"/>
      <c r="N2786" s="69"/>
      <c r="Q2786" s="73"/>
      <c r="R2786" s="73"/>
      <c r="S2786" s="73"/>
      <c r="T2786" s="73"/>
      <c r="U2786" s="73"/>
      <c r="V2786" s="73"/>
      <c r="W2786" s="73"/>
      <c r="X2786" s="73"/>
    </row>
    <row r="2787" spans="1:24" s="68" customFormat="1" x14ac:dyDescent="0.25">
      <c r="A2787" s="71"/>
      <c r="B2787" s="66"/>
      <c r="C2787" s="67"/>
      <c r="D2787" s="66"/>
      <c r="E2787" s="66"/>
      <c r="F2787" s="66"/>
      <c r="I2787" s="69"/>
      <c r="J2787" s="69"/>
      <c r="K2787" s="69"/>
      <c r="L2787" s="70"/>
      <c r="M2787" s="69"/>
      <c r="N2787" s="69"/>
      <c r="Q2787" s="73"/>
      <c r="R2787" s="73"/>
      <c r="S2787" s="73"/>
      <c r="T2787" s="73"/>
      <c r="U2787" s="73"/>
      <c r="V2787" s="73"/>
      <c r="W2787" s="73"/>
      <c r="X2787" s="73"/>
    </row>
    <row r="2788" spans="1:24" s="68" customFormat="1" x14ac:dyDescent="0.25">
      <c r="A2788" s="71"/>
      <c r="B2788" s="66"/>
      <c r="C2788" s="67"/>
      <c r="D2788" s="66"/>
      <c r="E2788" s="66"/>
      <c r="F2788" s="66"/>
      <c r="I2788" s="69"/>
      <c r="J2788" s="69"/>
      <c r="K2788" s="69"/>
      <c r="L2788" s="70"/>
      <c r="M2788" s="69"/>
      <c r="N2788" s="69"/>
      <c r="Q2788" s="73"/>
      <c r="R2788" s="73"/>
      <c r="S2788" s="73"/>
      <c r="T2788" s="73"/>
      <c r="U2788" s="73"/>
      <c r="V2788" s="73"/>
      <c r="W2788" s="73"/>
      <c r="X2788" s="73"/>
    </row>
    <row r="2789" spans="1:24" s="68" customFormat="1" x14ac:dyDescent="0.25">
      <c r="A2789" s="71"/>
      <c r="B2789" s="66"/>
      <c r="C2789" s="67"/>
      <c r="D2789" s="66"/>
      <c r="E2789" s="66"/>
      <c r="F2789" s="66"/>
      <c r="I2789" s="69"/>
      <c r="J2789" s="69"/>
      <c r="K2789" s="69"/>
      <c r="L2789" s="70"/>
      <c r="M2789" s="69"/>
      <c r="N2789" s="69"/>
      <c r="Q2789" s="73"/>
      <c r="R2789" s="73"/>
      <c r="S2789" s="73"/>
      <c r="T2789" s="73"/>
      <c r="U2789" s="73"/>
      <c r="V2789" s="73"/>
      <c r="W2789" s="73"/>
      <c r="X2789" s="73"/>
    </row>
    <row r="2790" spans="1:24" s="68" customFormat="1" x14ac:dyDescent="0.25">
      <c r="A2790" s="71"/>
      <c r="B2790" s="66"/>
      <c r="C2790" s="67"/>
      <c r="D2790" s="66"/>
      <c r="E2790" s="66"/>
      <c r="F2790" s="66"/>
      <c r="I2790" s="69"/>
      <c r="J2790" s="69"/>
      <c r="K2790" s="69"/>
      <c r="L2790" s="70"/>
      <c r="M2790" s="69"/>
      <c r="N2790" s="69"/>
      <c r="Q2790" s="73"/>
      <c r="R2790" s="73"/>
      <c r="S2790" s="73"/>
      <c r="T2790" s="73"/>
      <c r="U2790" s="73"/>
      <c r="V2790" s="73"/>
      <c r="W2790" s="73"/>
      <c r="X2790" s="73"/>
    </row>
    <row r="2791" spans="1:24" s="68" customFormat="1" x14ac:dyDescent="0.25">
      <c r="A2791" s="71"/>
      <c r="B2791" s="66"/>
      <c r="C2791" s="67"/>
      <c r="D2791" s="66"/>
      <c r="E2791" s="66"/>
      <c r="F2791" s="66"/>
      <c r="I2791" s="69"/>
      <c r="J2791" s="69"/>
      <c r="K2791" s="69"/>
      <c r="L2791" s="70"/>
      <c r="M2791" s="69"/>
      <c r="N2791" s="69"/>
      <c r="Q2791" s="73"/>
      <c r="R2791" s="73"/>
      <c r="S2791" s="73"/>
      <c r="T2791" s="73"/>
      <c r="U2791" s="73"/>
      <c r="V2791" s="73"/>
      <c r="W2791" s="73"/>
      <c r="X2791" s="73"/>
    </row>
    <row r="2792" spans="1:24" s="68" customFormat="1" x14ac:dyDescent="0.25">
      <c r="A2792" s="71"/>
      <c r="B2792" s="66"/>
      <c r="C2792" s="67"/>
      <c r="D2792" s="66"/>
      <c r="E2792" s="66"/>
      <c r="F2792" s="66"/>
      <c r="I2792" s="69"/>
      <c r="J2792" s="69"/>
      <c r="K2792" s="69"/>
      <c r="L2792" s="70"/>
      <c r="M2792" s="69"/>
      <c r="N2792" s="69"/>
      <c r="Q2792" s="73"/>
      <c r="R2792" s="73"/>
      <c r="S2792" s="73"/>
      <c r="T2792" s="73"/>
      <c r="U2792" s="73"/>
      <c r="V2792" s="73"/>
      <c r="W2792" s="73"/>
      <c r="X2792" s="73"/>
    </row>
    <row r="2793" spans="1:24" s="68" customFormat="1" x14ac:dyDescent="0.25">
      <c r="A2793" s="71"/>
      <c r="B2793" s="66"/>
      <c r="C2793" s="67"/>
      <c r="D2793" s="66"/>
      <c r="E2793" s="66"/>
      <c r="F2793" s="66"/>
      <c r="I2793" s="69"/>
      <c r="J2793" s="69"/>
      <c r="K2793" s="69"/>
      <c r="L2793" s="70"/>
      <c r="M2793" s="69"/>
      <c r="N2793" s="69"/>
      <c r="Q2793" s="73"/>
      <c r="R2793" s="73"/>
      <c r="S2793" s="73"/>
      <c r="T2793" s="73"/>
      <c r="U2793" s="73"/>
      <c r="V2793" s="73"/>
      <c r="W2793" s="73"/>
      <c r="X2793" s="73"/>
    </row>
    <row r="2794" spans="1:24" s="68" customFormat="1" x14ac:dyDescent="0.25">
      <c r="A2794" s="71"/>
      <c r="B2794" s="66"/>
      <c r="C2794" s="67"/>
      <c r="D2794" s="66"/>
      <c r="E2794" s="66"/>
      <c r="F2794" s="66"/>
      <c r="I2794" s="69"/>
      <c r="J2794" s="69"/>
      <c r="K2794" s="69"/>
      <c r="L2794" s="70"/>
      <c r="M2794" s="69"/>
      <c r="N2794" s="69"/>
      <c r="Q2794" s="73"/>
      <c r="R2794" s="73"/>
      <c r="S2794" s="73"/>
      <c r="T2794" s="73"/>
      <c r="U2794" s="73"/>
      <c r="V2794" s="73"/>
      <c r="W2794" s="73"/>
      <c r="X2794" s="73"/>
    </row>
    <row r="2795" spans="1:24" s="68" customFormat="1" x14ac:dyDescent="0.25">
      <c r="A2795" s="71"/>
      <c r="B2795" s="66"/>
      <c r="C2795" s="67"/>
      <c r="D2795" s="66"/>
      <c r="E2795" s="66"/>
      <c r="F2795" s="66"/>
      <c r="I2795" s="69"/>
      <c r="J2795" s="69"/>
      <c r="K2795" s="69"/>
      <c r="L2795" s="70"/>
      <c r="M2795" s="69"/>
      <c r="N2795" s="69"/>
      <c r="Q2795" s="73"/>
      <c r="R2795" s="73"/>
      <c r="S2795" s="73"/>
      <c r="T2795" s="73"/>
      <c r="U2795" s="73"/>
      <c r="V2795" s="73"/>
      <c r="W2795" s="73"/>
      <c r="X2795" s="73"/>
    </row>
    <row r="2796" spans="1:24" s="68" customFormat="1" x14ac:dyDescent="0.25">
      <c r="A2796" s="71"/>
      <c r="B2796" s="66"/>
      <c r="C2796" s="67"/>
      <c r="D2796" s="66"/>
      <c r="E2796" s="66"/>
      <c r="F2796" s="66"/>
      <c r="I2796" s="69"/>
      <c r="J2796" s="69"/>
      <c r="K2796" s="69"/>
      <c r="L2796" s="70"/>
      <c r="M2796" s="69"/>
      <c r="N2796" s="69"/>
      <c r="Q2796" s="73"/>
      <c r="R2796" s="73"/>
      <c r="S2796" s="73"/>
      <c r="T2796" s="73"/>
      <c r="U2796" s="73"/>
      <c r="V2796" s="73"/>
      <c r="W2796" s="73"/>
      <c r="X2796" s="73"/>
    </row>
    <row r="2797" spans="1:24" s="68" customFormat="1" x14ac:dyDescent="0.25">
      <c r="A2797" s="71"/>
      <c r="B2797" s="66"/>
      <c r="C2797" s="67"/>
      <c r="D2797" s="66"/>
      <c r="E2797" s="66"/>
      <c r="F2797" s="66"/>
      <c r="I2797" s="69"/>
      <c r="J2797" s="69"/>
      <c r="K2797" s="69"/>
      <c r="L2797" s="70"/>
      <c r="M2797" s="69"/>
      <c r="N2797" s="69"/>
      <c r="Q2797" s="73"/>
      <c r="R2797" s="73"/>
      <c r="S2797" s="73"/>
      <c r="T2797" s="73"/>
      <c r="U2797" s="73"/>
      <c r="V2797" s="73"/>
      <c r="W2797" s="73"/>
      <c r="X2797" s="73"/>
    </row>
    <row r="2798" spans="1:24" s="68" customFormat="1" x14ac:dyDescent="0.25">
      <c r="A2798" s="71"/>
      <c r="B2798" s="66"/>
      <c r="C2798" s="67"/>
      <c r="D2798" s="66"/>
      <c r="E2798" s="66"/>
      <c r="F2798" s="66"/>
      <c r="I2798" s="69"/>
      <c r="J2798" s="69"/>
      <c r="K2798" s="69"/>
      <c r="L2798" s="70"/>
      <c r="M2798" s="69"/>
      <c r="N2798" s="69"/>
      <c r="Q2798" s="73"/>
      <c r="R2798" s="73"/>
      <c r="S2798" s="73"/>
      <c r="T2798" s="73"/>
      <c r="U2798" s="73"/>
      <c r="V2798" s="73"/>
      <c r="W2798" s="73"/>
      <c r="X2798" s="73"/>
    </row>
    <row r="2799" spans="1:24" s="68" customFormat="1" x14ac:dyDescent="0.25">
      <c r="A2799" s="71"/>
      <c r="B2799" s="66"/>
      <c r="C2799" s="67"/>
      <c r="D2799" s="66"/>
      <c r="E2799" s="66"/>
      <c r="F2799" s="66"/>
      <c r="I2799" s="69"/>
      <c r="J2799" s="69"/>
      <c r="K2799" s="69"/>
      <c r="L2799" s="70"/>
      <c r="M2799" s="69"/>
      <c r="N2799" s="69"/>
      <c r="Q2799" s="73"/>
      <c r="R2799" s="73"/>
      <c r="S2799" s="73"/>
      <c r="T2799" s="73"/>
      <c r="U2799" s="73"/>
      <c r="V2799" s="73"/>
      <c r="W2799" s="73"/>
      <c r="X2799" s="73"/>
    </row>
    <row r="2800" spans="1:24" s="68" customFormat="1" x14ac:dyDescent="0.25">
      <c r="A2800" s="71"/>
      <c r="B2800" s="66"/>
      <c r="C2800" s="67"/>
      <c r="D2800" s="66"/>
      <c r="E2800" s="66"/>
      <c r="F2800" s="66"/>
      <c r="I2800" s="69"/>
      <c r="J2800" s="69"/>
      <c r="K2800" s="69"/>
      <c r="L2800" s="70"/>
      <c r="M2800" s="69"/>
      <c r="N2800" s="69"/>
      <c r="Q2800" s="73"/>
      <c r="R2800" s="73"/>
      <c r="S2800" s="73"/>
      <c r="T2800" s="73"/>
      <c r="U2800" s="73"/>
      <c r="V2800" s="73"/>
      <c r="W2800" s="73"/>
      <c r="X2800" s="73"/>
    </row>
    <row r="2801" spans="1:24" s="68" customFormat="1" x14ac:dyDescent="0.25">
      <c r="A2801" s="71"/>
      <c r="B2801" s="66"/>
      <c r="C2801" s="67"/>
      <c r="D2801" s="66"/>
      <c r="E2801" s="66"/>
      <c r="F2801" s="66"/>
      <c r="I2801" s="69"/>
      <c r="J2801" s="69"/>
      <c r="K2801" s="69"/>
      <c r="L2801" s="70"/>
      <c r="M2801" s="69"/>
      <c r="N2801" s="69"/>
      <c r="Q2801" s="73"/>
      <c r="R2801" s="73"/>
      <c r="S2801" s="73"/>
      <c r="T2801" s="73"/>
      <c r="U2801" s="73"/>
      <c r="V2801" s="73"/>
      <c r="W2801" s="73"/>
      <c r="X2801" s="73"/>
    </row>
    <row r="2802" spans="1:24" s="68" customFormat="1" x14ac:dyDescent="0.25">
      <c r="A2802" s="71"/>
      <c r="B2802" s="66"/>
      <c r="C2802" s="67"/>
      <c r="D2802" s="66"/>
      <c r="E2802" s="66"/>
      <c r="F2802" s="66"/>
      <c r="I2802" s="69"/>
      <c r="J2802" s="69"/>
      <c r="K2802" s="69"/>
      <c r="L2802" s="70"/>
      <c r="M2802" s="69"/>
      <c r="N2802" s="69"/>
      <c r="Q2802" s="73"/>
      <c r="R2802" s="73"/>
      <c r="S2802" s="73"/>
      <c r="T2802" s="73"/>
      <c r="U2802" s="73"/>
      <c r="V2802" s="73"/>
      <c r="W2802" s="73"/>
      <c r="X2802" s="73"/>
    </row>
    <row r="2803" spans="1:24" s="68" customFormat="1" x14ac:dyDescent="0.25">
      <c r="A2803" s="71"/>
      <c r="B2803" s="66"/>
      <c r="C2803" s="67"/>
      <c r="D2803" s="66"/>
      <c r="E2803" s="66"/>
      <c r="F2803" s="66"/>
      <c r="I2803" s="69"/>
      <c r="J2803" s="69"/>
      <c r="K2803" s="69"/>
      <c r="L2803" s="70"/>
      <c r="M2803" s="69"/>
      <c r="N2803" s="69"/>
      <c r="Q2803" s="73"/>
      <c r="R2803" s="73"/>
      <c r="S2803" s="73"/>
      <c r="T2803" s="73"/>
      <c r="U2803" s="73"/>
      <c r="V2803" s="73"/>
      <c r="W2803" s="73"/>
      <c r="X2803" s="73"/>
    </row>
    <row r="2804" spans="1:24" s="68" customFormat="1" x14ac:dyDescent="0.25">
      <c r="A2804" s="71"/>
      <c r="B2804" s="66"/>
      <c r="C2804" s="67"/>
      <c r="D2804" s="66"/>
      <c r="E2804" s="66"/>
      <c r="F2804" s="66"/>
      <c r="I2804" s="69"/>
      <c r="J2804" s="69"/>
      <c r="K2804" s="69"/>
      <c r="L2804" s="70"/>
      <c r="M2804" s="69"/>
      <c r="N2804" s="69"/>
      <c r="Q2804" s="73"/>
      <c r="R2804" s="73"/>
      <c r="S2804" s="73"/>
      <c r="T2804" s="73"/>
      <c r="U2804" s="73"/>
      <c r="V2804" s="73"/>
      <c r="W2804" s="73"/>
      <c r="X2804" s="73"/>
    </row>
    <row r="2805" spans="1:24" s="68" customFormat="1" x14ac:dyDescent="0.25">
      <c r="A2805" s="71"/>
      <c r="B2805" s="66"/>
      <c r="C2805" s="67"/>
      <c r="D2805" s="66"/>
      <c r="E2805" s="66"/>
      <c r="F2805" s="66"/>
      <c r="I2805" s="69"/>
      <c r="J2805" s="69"/>
      <c r="K2805" s="69"/>
      <c r="L2805" s="70"/>
      <c r="M2805" s="69"/>
      <c r="N2805" s="69"/>
      <c r="Q2805" s="73"/>
      <c r="R2805" s="73"/>
      <c r="S2805" s="73"/>
      <c r="T2805" s="73"/>
      <c r="U2805" s="73"/>
      <c r="V2805" s="73"/>
      <c r="W2805" s="73"/>
      <c r="X2805" s="73"/>
    </row>
    <row r="2806" spans="1:24" s="68" customFormat="1" x14ac:dyDescent="0.25">
      <c r="A2806" s="71"/>
      <c r="B2806" s="66"/>
      <c r="C2806" s="67"/>
      <c r="D2806" s="66"/>
      <c r="E2806" s="66"/>
      <c r="F2806" s="66"/>
      <c r="I2806" s="69"/>
      <c r="J2806" s="69"/>
      <c r="K2806" s="69"/>
      <c r="L2806" s="70"/>
      <c r="M2806" s="69"/>
      <c r="N2806" s="69"/>
      <c r="Q2806" s="73"/>
      <c r="R2806" s="73"/>
      <c r="S2806" s="73"/>
      <c r="T2806" s="73"/>
      <c r="U2806" s="73"/>
      <c r="V2806" s="73"/>
      <c r="W2806" s="73"/>
      <c r="X2806" s="73"/>
    </row>
    <row r="2807" spans="1:24" s="68" customFormat="1" x14ac:dyDescent="0.25">
      <c r="A2807" s="71"/>
      <c r="B2807" s="66"/>
      <c r="C2807" s="67"/>
      <c r="D2807" s="66"/>
      <c r="E2807" s="66"/>
      <c r="F2807" s="66"/>
      <c r="I2807" s="69"/>
      <c r="J2807" s="69"/>
      <c r="K2807" s="69"/>
      <c r="L2807" s="70"/>
      <c r="M2807" s="69"/>
      <c r="N2807" s="69"/>
      <c r="Q2807" s="73"/>
      <c r="R2807" s="73"/>
      <c r="S2807" s="73"/>
      <c r="T2807" s="73"/>
      <c r="U2807" s="73"/>
      <c r="V2807" s="73"/>
      <c r="W2807" s="73"/>
      <c r="X2807" s="73"/>
    </row>
    <row r="2808" spans="1:24" s="68" customFormat="1" x14ac:dyDescent="0.25">
      <c r="A2808" s="71"/>
      <c r="B2808" s="66"/>
      <c r="C2808" s="67"/>
      <c r="D2808" s="66"/>
      <c r="E2808" s="66"/>
      <c r="F2808" s="66"/>
      <c r="I2808" s="69"/>
      <c r="J2808" s="69"/>
      <c r="K2808" s="69"/>
      <c r="L2808" s="70"/>
      <c r="M2808" s="69"/>
      <c r="N2808" s="69"/>
      <c r="Q2808" s="73"/>
      <c r="R2808" s="73"/>
      <c r="S2808" s="73"/>
      <c r="T2808" s="73"/>
      <c r="U2808" s="73"/>
      <c r="V2808" s="73"/>
      <c r="W2808" s="73"/>
      <c r="X2808" s="73"/>
    </row>
    <row r="2809" spans="1:24" s="68" customFormat="1" x14ac:dyDescent="0.25">
      <c r="A2809" s="71"/>
      <c r="B2809" s="66"/>
      <c r="C2809" s="67"/>
      <c r="D2809" s="66"/>
      <c r="E2809" s="66"/>
      <c r="F2809" s="66"/>
      <c r="I2809" s="69"/>
      <c r="J2809" s="69"/>
      <c r="K2809" s="69"/>
      <c r="L2809" s="70"/>
      <c r="M2809" s="69"/>
      <c r="N2809" s="69"/>
      <c r="Q2809" s="73"/>
      <c r="R2809" s="73"/>
      <c r="S2809" s="73"/>
      <c r="T2809" s="73"/>
      <c r="U2809" s="73"/>
      <c r="V2809" s="73"/>
      <c r="W2809" s="73"/>
      <c r="X2809" s="73"/>
    </row>
    <row r="2810" spans="1:24" s="68" customFormat="1" x14ac:dyDescent="0.25">
      <c r="A2810" s="71"/>
      <c r="B2810" s="66"/>
      <c r="C2810" s="67"/>
      <c r="D2810" s="66"/>
      <c r="E2810" s="66"/>
      <c r="F2810" s="66"/>
      <c r="I2810" s="69"/>
      <c r="J2810" s="69"/>
      <c r="K2810" s="69"/>
      <c r="L2810" s="70"/>
      <c r="M2810" s="69"/>
      <c r="N2810" s="69"/>
      <c r="Q2810" s="73"/>
      <c r="R2810" s="73"/>
      <c r="S2810" s="73"/>
      <c r="T2810" s="73"/>
      <c r="U2810" s="73"/>
      <c r="V2810" s="73"/>
      <c r="W2810" s="73"/>
      <c r="X2810" s="73"/>
    </row>
    <row r="2811" spans="1:24" s="68" customFormat="1" x14ac:dyDescent="0.25">
      <c r="A2811" s="71"/>
      <c r="B2811" s="66"/>
      <c r="C2811" s="67"/>
      <c r="D2811" s="66"/>
      <c r="E2811" s="66"/>
      <c r="F2811" s="66"/>
      <c r="I2811" s="69"/>
      <c r="J2811" s="69"/>
      <c r="K2811" s="69"/>
      <c r="L2811" s="70"/>
      <c r="M2811" s="69"/>
      <c r="N2811" s="69"/>
      <c r="Q2811" s="73"/>
      <c r="R2811" s="73"/>
      <c r="S2811" s="73"/>
      <c r="T2811" s="73"/>
      <c r="U2811" s="73"/>
      <c r="V2811" s="73"/>
      <c r="W2811" s="73"/>
      <c r="X2811" s="73"/>
    </row>
    <row r="2812" spans="1:24" s="68" customFormat="1" x14ac:dyDescent="0.25">
      <c r="A2812" s="71"/>
      <c r="B2812" s="66"/>
      <c r="C2812" s="67"/>
      <c r="D2812" s="66"/>
      <c r="E2812" s="66"/>
      <c r="F2812" s="66"/>
      <c r="I2812" s="69"/>
      <c r="J2812" s="69"/>
      <c r="K2812" s="69"/>
      <c r="L2812" s="70"/>
      <c r="M2812" s="69"/>
      <c r="N2812" s="69"/>
      <c r="Q2812" s="73"/>
      <c r="R2812" s="73"/>
      <c r="S2812" s="73"/>
      <c r="T2812" s="73"/>
      <c r="U2812" s="73"/>
      <c r="V2812" s="73"/>
      <c r="W2812" s="73"/>
      <c r="X2812" s="73"/>
    </row>
    <row r="2813" spans="1:24" s="68" customFormat="1" x14ac:dyDescent="0.25">
      <c r="A2813" s="71"/>
      <c r="B2813" s="66"/>
      <c r="C2813" s="67"/>
      <c r="D2813" s="66"/>
      <c r="E2813" s="66"/>
      <c r="F2813" s="66"/>
      <c r="I2813" s="69"/>
      <c r="J2813" s="69"/>
      <c r="K2813" s="69"/>
      <c r="L2813" s="70"/>
      <c r="M2813" s="69"/>
      <c r="N2813" s="69"/>
      <c r="Q2813" s="73"/>
      <c r="R2813" s="73"/>
      <c r="S2813" s="73"/>
      <c r="T2813" s="73"/>
      <c r="U2813" s="73"/>
      <c r="V2813" s="73"/>
      <c r="W2813" s="73"/>
      <c r="X2813" s="73"/>
    </row>
    <row r="2814" spans="1:24" s="68" customFormat="1" x14ac:dyDescent="0.25">
      <c r="A2814" s="71"/>
      <c r="B2814" s="66"/>
      <c r="C2814" s="67"/>
      <c r="D2814" s="66"/>
      <c r="E2814" s="66"/>
      <c r="F2814" s="66"/>
      <c r="I2814" s="69"/>
      <c r="J2814" s="69"/>
      <c r="K2814" s="69"/>
      <c r="L2814" s="70"/>
      <c r="M2814" s="69"/>
      <c r="N2814" s="69"/>
      <c r="Q2814" s="73"/>
      <c r="R2814" s="73"/>
      <c r="S2814" s="73"/>
      <c r="T2814" s="73"/>
      <c r="U2814" s="73"/>
      <c r="V2814" s="73"/>
      <c r="W2814" s="73"/>
      <c r="X2814" s="73"/>
    </row>
    <row r="2815" spans="1:24" s="68" customFormat="1" x14ac:dyDescent="0.25">
      <c r="A2815" s="71"/>
      <c r="B2815" s="66"/>
      <c r="C2815" s="67"/>
      <c r="D2815" s="66"/>
      <c r="E2815" s="66"/>
      <c r="F2815" s="66"/>
      <c r="I2815" s="69"/>
      <c r="J2815" s="69"/>
      <c r="K2815" s="69"/>
      <c r="L2815" s="70"/>
      <c r="M2815" s="69"/>
      <c r="N2815" s="69"/>
      <c r="Q2815" s="73"/>
      <c r="R2815" s="73"/>
      <c r="S2815" s="73"/>
      <c r="T2815" s="73"/>
      <c r="U2815" s="73"/>
      <c r="V2815" s="73"/>
      <c r="W2815" s="73"/>
      <c r="X2815" s="73"/>
    </row>
    <row r="2816" spans="1:24" s="68" customFormat="1" x14ac:dyDescent="0.25">
      <c r="A2816" s="71"/>
      <c r="B2816" s="66"/>
      <c r="C2816" s="67"/>
      <c r="D2816" s="66"/>
      <c r="E2816" s="66"/>
      <c r="F2816" s="66"/>
      <c r="I2816" s="69"/>
      <c r="J2816" s="69"/>
      <c r="K2816" s="69"/>
      <c r="L2816" s="70"/>
      <c r="M2816" s="69"/>
      <c r="N2816" s="69"/>
      <c r="Q2816" s="73"/>
      <c r="R2816" s="73"/>
      <c r="S2816" s="73"/>
      <c r="T2816" s="73"/>
      <c r="U2816" s="73"/>
      <c r="V2816" s="73"/>
      <c r="W2816" s="73"/>
      <c r="X2816" s="73"/>
    </row>
    <row r="2817" spans="1:24" s="68" customFormat="1" x14ac:dyDescent="0.25">
      <c r="A2817" s="71"/>
      <c r="B2817" s="66"/>
      <c r="C2817" s="67"/>
      <c r="D2817" s="66"/>
      <c r="E2817" s="66"/>
      <c r="F2817" s="66"/>
      <c r="I2817" s="69"/>
      <c r="J2817" s="69"/>
      <c r="K2817" s="69"/>
      <c r="L2817" s="70"/>
      <c r="M2817" s="69"/>
      <c r="N2817" s="69"/>
      <c r="Q2817" s="73"/>
      <c r="R2817" s="73"/>
      <c r="S2817" s="73"/>
      <c r="T2817" s="73"/>
      <c r="U2817" s="73"/>
      <c r="V2817" s="73"/>
      <c r="W2817" s="73"/>
      <c r="X2817" s="73"/>
    </row>
    <row r="2818" spans="1:24" s="68" customFormat="1" x14ac:dyDescent="0.25">
      <c r="A2818" s="71"/>
      <c r="B2818" s="66"/>
      <c r="C2818" s="67"/>
      <c r="D2818" s="66"/>
      <c r="E2818" s="66"/>
      <c r="F2818" s="66"/>
      <c r="I2818" s="69"/>
      <c r="J2818" s="69"/>
      <c r="K2818" s="69"/>
      <c r="L2818" s="70"/>
      <c r="M2818" s="69"/>
      <c r="N2818" s="69"/>
      <c r="Q2818" s="73"/>
      <c r="R2818" s="73"/>
      <c r="S2818" s="73"/>
      <c r="T2818" s="73"/>
      <c r="U2818" s="73"/>
      <c r="V2818" s="73"/>
      <c r="W2818" s="73"/>
      <c r="X2818" s="73"/>
    </row>
    <row r="2819" spans="1:24" s="68" customFormat="1" x14ac:dyDescent="0.25">
      <c r="A2819" s="71"/>
      <c r="B2819" s="66"/>
      <c r="C2819" s="67"/>
      <c r="D2819" s="66"/>
      <c r="E2819" s="66"/>
      <c r="F2819" s="66"/>
      <c r="I2819" s="69"/>
      <c r="J2819" s="69"/>
      <c r="K2819" s="69"/>
      <c r="L2819" s="70"/>
      <c r="M2819" s="69"/>
      <c r="N2819" s="69"/>
      <c r="Q2819" s="73"/>
      <c r="R2819" s="73"/>
      <c r="S2819" s="73"/>
      <c r="T2819" s="73"/>
      <c r="U2819" s="73"/>
      <c r="V2819" s="73"/>
      <c r="W2819" s="73"/>
      <c r="X2819" s="73"/>
    </row>
    <row r="2820" spans="1:24" s="68" customFormat="1" x14ac:dyDescent="0.25">
      <c r="A2820" s="71"/>
      <c r="B2820" s="66"/>
      <c r="C2820" s="67"/>
      <c r="D2820" s="66"/>
      <c r="E2820" s="66"/>
      <c r="F2820" s="66"/>
      <c r="I2820" s="69"/>
      <c r="J2820" s="69"/>
      <c r="K2820" s="69"/>
      <c r="L2820" s="70"/>
      <c r="M2820" s="69"/>
      <c r="N2820" s="69"/>
      <c r="Q2820" s="73"/>
      <c r="R2820" s="73"/>
      <c r="S2820" s="73"/>
      <c r="T2820" s="73"/>
      <c r="U2820" s="73"/>
      <c r="V2820" s="73"/>
      <c r="W2820" s="73"/>
      <c r="X2820" s="73"/>
    </row>
    <row r="2821" spans="1:24" s="68" customFormat="1" x14ac:dyDescent="0.25">
      <c r="A2821" s="71"/>
      <c r="B2821" s="66"/>
      <c r="C2821" s="67"/>
      <c r="D2821" s="66"/>
      <c r="E2821" s="66"/>
      <c r="F2821" s="66"/>
      <c r="I2821" s="69"/>
      <c r="J2821" s="69"/>
      <c r="K2821" s="69"/>
      <c r="L2821" s="70"/>
      <c r="M2821" s="69"/>
      <c r="N2821" s="69"/>
      <c r="Q2821" s="73"/>
      <c r="R2821" s="73"/>
      <c r="S2821" s="73"/>
      <c r="T2821" s="73"/>
      <c r="U2821" s="73"/>
      <c r="V2821" s="73"/>
      <c r="W2821" s="73"/>
      <c r="X2821" s="73"/>
    </row>
    <row r="2822" spans="1:24" s="68" customFormat="1" x14ac:dyDescent="0.25">
      <c r="A2822" s="71"/>
      <c r="B2822" s="66"/>
      <c r="C2822" s="67"/>
      <c r="D2822" s="66"/>
      <c r="E2822" s="66"/>
      <c r="F2822" s="66"/>
      <c r="I2822" s="69"/>
      <c r="J2822" s="69"/>
      <c r="K2822" s="69"/>
      <c r="L2822" s="70"/>
      <c r="M2822" s="69"/>
      <c r="N2822" s="69"/>
      <c r="Q2822" s="73"/>
      <c r="R2822" s="73"/>
      <c r="S2822" s="73"/>
      <c r="T2822" s="73"/>
      <c r="U2822" s="73"/>
      <c r="V2822" s="73"/>
      <c r="W2822" s="73"/>
      <c r="X2822" s="73"/>
    </row>
    <row r="2823" spans="1:24" s="68" customFormat="1" x14ac:dyDescent="0.25">
      <c r="A2823" s="71"/>
      <c r="B2823" s="66"/>
      <c r="C2823" s="67"/>
      <c r="D2823" s="66"/>
      <c r="E2823" s="66"/>
      <c r="F2823" s="66"/>
      <c r="I2823" s="69"/>
      <c r="J2823" s="69"/>
      <c r="K2823" s="69"/>
      <c r="L2823" s="70"/>
      <c r="M2823" s="69"/>
      <c r="N2823" s="69"/>
      <c r="Q2823" s="73"/>
      <c r="R2823" s="73"/>
      <c r="S2823" s="73"/>
      <c r="T2823" s="73"/>
      <c r="U2823" s="73"/>
      <c r="V2823" s="73"/>
      <c r="W2823" s="73"/>
      <c r="X2823" s="73"/>
    </row>
    <row r="2824" spans="1:24" s="68" customFormat="1" x14ac:dyDescent="0.25">
      <c r="A2824" s="71"/>
      <c r="B2824" s="66"/>
      <c r="C2824" s="67"/>
      <c r="D2824" s="66"/>
      <c r="E2824" s="66"/>
      <c r="F2824" s="66"/>
      <c r="I2824" s="69"/>
      <c r="J2824" s="69"/>
      <c r="K2824" s="69"/>
      <c r="L2824" s="70"/>
      <c r="M2824" s="69"/>
      <c r="N2824" s="69"/>
      <c r="Q2824" s="73"/>
      <c r="R2824" s="73"/>
      <c r="S2824" s="73"/>
      <c r="T2824" s="73"/>
      <c r="U2824" s="73"/>
      <c r="V2824" s="73"/>
      <c r="W2824" s="73"/>
      <c r="X2824" s="73"/>
    </row>
    <row r="2825" spans="1:24" s="68" customFormat="1" x14ac:dyDescent="0.25">
      <c r="A2825" s="71"/>
      <c r="B2825" s="66"/>
      <c r="C2825" s="67"/>
      <c r="D2825" s="66"/>
      <c r="E2825" s="66"/>
      <c r="F2825" s="66"/>
      <c r="I2825" s="69"/>
      <c r="J2825" s="69"/>
      <c r="K2825" s="69"/>
      <c r="L2825" s="70"/>
      <c r="M2825" s="69"/>
      <c r="N2825" s="69"/>
      <c r="Q2825" s="73"/>
      <c r="R2825" s="73"/>
      <c r="S2825" s="73"/>
      <c r="T2825" s="73"/>
      <c r="U2825" s="73"/>
      <c r="V2825" s="73"/>
      <c r="W2825" s="73"/>
      <c r="X2825" s="73"/>
    </row>
    <row r="2826" spans="1:24" s="68" customFormat="1" x14ac:dyDescent="0.25">
      <c r="A2826" s="71"/>
      <c r="B2826" s="66"/>
      <c r="C2826" s="67"/>
      <c r="D2826" s="66"/>
      <c r="E2826" s="66"/>
      <c r="F2826" s="66"/>
      <c r="I2826" s="69"/>
      <c r="J2826" s="69"/>
      <c r="K2826" s="69"/>
      <c r="L2826" s="70"/>
      <c r="M2826" s="69"/>
      <c r="N2826" s="69"/>
      <c r="Q2826" s="73"/>
      <c r="R2826" s="73"/>
      <c r="S2826" s="73"/>
      <c r="T2826" s="73"/>
      <c r="U2826" s="73"/>
      <c r="V2826" s="73"/>
      <c r="W2826" s="73"/>
      <c r="X2826" s="73"/>
    </row>
    <row r="2827" spans="1:24" s="68" customFormat="1" x14ac:dyDescent="0.25">
      <c r="A2827" s="71"/>
      <c r="B2827" s="66"/>
      <c r="C2827" s="67"/>
      <c r="D2827" s="66"/>
      <c r="E2827" s="66"/>
      <c r="F2827" s="66"/>
      <c r="I2827" s="69"/>
      <c r="J2827" s="69"/>
      <c r="K2827" s="69"/>
      <c r="L2827" s="70"/>
      <c r="M2827" s="69"/>
      <c r="N2827" s="69"/>
      <c r="Q2827" s="73"/>
      <c r="R2827" s="73"/>
      <c r="S2827" s="73"/>
      <c r="T2827" s="73"/>
      <c r="U2827" s="73"/>
      <c r="V2827" s="73"/>
      <c r="W2827" s="73"/>
      <c r="X2827" s="73"/>
    </row>
    <row r="2828" spans="1:24" s="68" customFormat="1" x14ac:dyDescent="0.25">
      <c r="A2828" s="71"/>
      <c r="B2828" s="66"/>
      <c r="C2828" s="67"/>
      <c r="D2828" s="66"/>
      <c r="E2828" s="66"/>
      <c r="F2828" s="66"/>
      <c r="I2828" s="69"/>
      <c r="J2828" s="69"/>
      <c r="K2828" s="69"/>
      <c r="L2828" s="70"/>
      <c r="M2828" s="69"/>
      <c r="N2828" s="69"/>
      <c r="Q2828" s="73"/>
      <c r="R2828" s="73"/>
      <c r="S2828" s="73"/>
      <c r="T2828" s="73"/>
      <c r="U2828" s="73"/>
      <c r="V2828" s="73"/>
      <c r="W2828" s="73"/>
      <c r="X2828" s="73"/>
    </row>
    <row r="2829" spans="1:24" s="68" customFormat="1" x14ac:dyDescent="0.25">
      <c r="A2829" s="71"/>
      <c r="B2829" s="66"/>
      <c r="C2829" s="67"/>
      <c r="D2829" s="66"/>
      <c r="E2829" s="66"/>
      <c r="F2829" s="66"/>
      <c r="I2829" s="69"/>
      <c r="J2829" s="69"/>
      <c r="K2829" s="69"/>
      <c r="L2829" s="70"/>
      <c r="M2829" s="69"/>
      <c r="N2829" s="69"/>
      <c r="Q2829" s="73"/>
      <c r="R2829" s="73"/>
      <c r="S2829" s="73"/>
      <c r="T2829" s="73"/>
      <c r="U2829" s="73"/>
      <c r="V2829" s="73"/>
      <c r="W2829" s="73"/>
      <c r="X2829" s="73"/>
    </row>
    <row r="2830" spans="1:24" s="68" customFormat="1" x14ac:dyDescent="0.25">
      <c r="A2830" s="71"/>
      <c r="B2830" s="66"/>
      <c r="C2830" s="67"/>
      <c r="D2830" s="66"/>
      <c r="E2830" s="66"/>
      <c r="F2830" s="66"/>
      <c r="I2830" s="69"/>
      <c r="J2830" s="69"/>
      <c r="K2830" s="69"/>
      <c r="L2830" s="70"/>
      <c r="M2830" s="69"/>
      <c r="N2830" s="69"/>
      <c r="Q2830" s="73"/>
      <c r="R2830" s="73"/>
      <c r="S2830" s="73"/>
      <c r="T2830" s="73"/>
      <c r="U2830" s="73"/>
      <c r="V2830" s="73"/>
      <c r="W2830" s="73"/>
      <c r="X2830" s="73"/>
    </row>
    <row r="2831" spans="1:24" s="68" customFormat="1" x14ac:dyDescent="0.25">
      <c r="A2831" s="71"/>
      <c r="B2831" s="66"/>
      <c r="C2831" s="67"/>
      <c r="D2831" s="66"/>
      <c r="E2831" s="66"/>
      <c r="F2831" s="66"/>
      <c r="I2831" s="69"/>
      <c r="J2831" s="69"/>
      <c r="K2831" s="69"/>
      <c r="L2831" s="70"/>
      <c r="M2831" s="69"/>
      <c r="N2831" s="69"/>
      <c r="Q2831" s="73"/>
      <c r="R2831" s="73"/>
      <c r="S2831" s="73"/>
      <c r="T2831" s="73"/>
      <c r="U2831" s="73"/>
      <c r="V2831" s="73"/>
      <c r="W2831" s="73"/>
      <c r="X2831" s="73"/>
    </row>
    <row r="2832" spans="1:24" s="68" customFormat="1" x14ac:dyDescent="0.25">
      <c r="A2832" s="71"/>
      <c r="B2832" s="66"/>
      <c r="C2832" s="67"/>
      <c r="D2832" s="66"/>
      <c r="E2832" s="66"/>
      <c r="F2832" s="66"/>
      <c r="I2832" s="69"/>
      <c r="J2832" s="69"/>
      <c r="K2832" s="69"/>
      <c r="L2832" s="70"/>
      <c r="M2832" s="69"/>
      <c r="N2832" s="69"/>
      <c r="Q2832" s="73"/>
      <c r="R2832" s="73"/>
      <c r="S2832" s="73"/>
      <c r="T2832" s="73"/>
      <c r="U2832" s="73"/>
      <c r="V2832" s="73"/>
      <c r="W2832" s="73"/>
      <c r="X2832" s="73"/>
    </row>
    <row r="2833" spans="1:24" s="68" customFormat="1" x14ac:dyDescent="0.25">
      <c r="A2833" s="71"/>
      <c r="B2833" s="66"/>
      <c r="C2833" s="67"/>
      <c r="D2833" s="66"/>
      <c r="E2833" s="66"/>
      <c r="F2833" s="66"/>
      <c r="I2833" s="69"/>
      <c r="J2833" s="69"/>
      <c r="K2833" s="69"/>
      <c r="L2833" s="70"/>
      <c r="M2833" s="69"/>
      <c r="N2833" s="69"/>
      <c r="Q2833" s="73"/>
      <c r="R2833" s="73"/>
      <c r="S2833" s="73"/>
      <c r="T2833" s="73"/>
      <c r="U2833" s="73"/>
      <c r="V2833" s="73"/>
      <c r="W2833" s="73"/>
      <c r="X2833" s="73"/>
    </row>
    <row r="2834" spans="1:24" s="68" customFormat="1" x14ac:dyDescent="0.25">
      <c r="A2834" s="71"/>
      <c r="B2834" s="66"/>
      <c r="C2834" s="67"/>
      <c r="D2834" s="66"/>
      <c r="E2834" s="66"/>
      <c r="F2834" s="66"/>
      <c r="I2834" s="69"/>
      <c r="J2834" s="69"/>
      <c r="K2834" s="69"/>
      <c r="L2834" s="70"/>
      <c r="M2834" s="69"/>
      <c r="N2834" s="69"/>
      <c r="Q2834" s="73"/>
      <c r="R2834" s="73"/>
      <c r="S2834" s="73"/>
      <c r="T2834" s="73"/>
      <c r="U2834" s="73"/>
      <c r="V2834" s="73"/>
      <c r="W2834" s="73"/>
      <c r="X2834" s="73"/>
    </row>
    <row r="2835" spans="1:24" s="68" customFormat="1" x14ac:dyDescent="0.25">
      <c r="A2835" s="71"/>
      <c r="B2835" s="66"/>
      <c r="C2835" s="67"/>
      <c r="D2835" s="66"/>
      <c r="E2835" s="66"/>
      <c r="F2835" s="66"/>
      <c r="I2835" s="69"/>
      <c r="J2835" s="69"/>
      <c r="K2835" s="69"/>
      <c r="L2835" s="70"/>
      <c r="M2835" s="69"/>
      <c r="N2835" s="69"/>
      <c r="Q2835" s="73"/>
      <c r="R2835" s="73"/>
      <c r="S2835" s="73"/>
      <c r="T2835" s="73"/>
      <c r="U2835" s="73"/>
      <c r="V2835" s="73"/>
      <c r="W2835" s="73"/>
      <c r="X2835" s="73"/>
    </row>
    <row r="2836" spans="1:24" s="68" customFormat="1" x14ac:dyDescent="0.25">
      <c r="A2836" s="71"/>
      <c r="B2836" s="66"/>
      <c r="C2836" s="67"/>
      <c r="D2836" s="66"/>
      <c r="E2836" s="66"/>
      <c r="F2836" s="66"/>
      <c r="I2836" s="69"/>
      <c r="J2836" s="69"/>
      <c r="K2836" s="69"/>
      <c r="L2836" s="70"/>
      <c r="M2836" s="69"/>
      <c r="N2836" s="69"/>
      <c r="Q2836" s="73"/>
      <c r="R2836" s="73"/>
      <c r="S2836" s="73"/>
      <c r="T2836" s="73"/>
      <c r="U2836" s="73"/>
      <c r="V2836" s="73"/>
      <c r="W2836" s="73"/>
      <c r="X2836" s="73"/>
    </row>
    <row r="2837" spans="1:24" s="68" customFormat="1" x14ac:dyDescent="0.25">
      <c r="A2837" s="71"/>
      <c r="B2837" s="66"/>
      <c r="C2837" s="67"/>
      <c r="D2837" s="66"/>
      <c r="E2837" s="66"/>
      <c r="F2837" s="66"/>
      <c r="I2837" s="69"/>
      <c r="J2837" s="69"/>
      <c r="K2837" s="69"/>
      <c r="L2837" s="70"/>
      <c r="M2837" s="69"/>
      <c r="N2837" s="69"/>
      <c r="Q2837" s="73"/>
      <c r="R2837" s="73"/>
      <c r="S2837" s="73"/>
      <c r="T2837" s="73"/>
      <c r="U2837" s="73"/>
      <c r="V2837" s="73"/>
      <c r="W2837" s="73"/>
      <c r="X2837" s="73"/>
    </row>
    <row r="2838" spans="1:24" s="68" customFormat="1" x14ac:dyDescent="0.25">
      <c r="A2838" s="71"/>
      <c r="B2838" s="66"/>
      <c r="C2838" s="67"/>
      <c r="D2838" s="66"/>
      <c r="E2838" s="66"/>
      <c r="F2838" s="66"/>
      <c r="I2838" s="69"/>
      <c r="J2838" s="69"/>
      <c r="K2838" s="69"/>
      <c r="L2838" s="70"/>
      <c r="M2838" s="69"/>
      <c r="N2838" s="69"/>
      <c r="Q2838" s="73"/>
      <c r="R2838" s="73"/>
      <c r="S2838" s="73"/>
      <c r="T2838" s="73"/>
      <c r="U2838" s="73"/>
      <c r="V2838" s="73"/>
      <c r="W2838" s="73"/>
      <c r="X2838" s="73"/>
    </row>
    <row r="2839" spans="1:24" s="68" customFormat="1" x14ac:dyDescent="0.25">
      <c r="A2839" s="71"/>
      <c r="B2839" s="66"/>
      <c r="C2839" s="67"/>
      <c r="D2839" s="66"/>
      <c r="E2839" s="66"/>
      <c r="F2839" s="66"/>
      <c r="I2839" s="69"/>
      <c r="J2839" s="69"/>
      <c r="K2839" s="69"/>
      <c r="L2839" s="70"/>
      <c r="M2839" s="69"/>
      <c r="N2839" s="69"/>
      <c r="Q2839" s="73"/>
      <c r="R2839" s="73"/>
      <c r="S2839" s="73"/>
      <c r="T2839" s="73"/>
      <c r="U2839" s="73"/>
      <c r="V2839" s="73"/>
      <c r="W2839" s="73"/>
      <c r="X2839" s="73"/>
    </row>
    <row r="2840" spans="1:24" s="68" customFormat="1" x14ac:dyDescent="0.25">
      <c r="A2840" s="71"/>
      <c r="B2840" s="66"/>
      <c r="C2840" s="67"/>
      <c r="D2840" s="66"/>
      <c r="E2840" s="66"/>
      <c r="F2840" s="66"/>
      <c r="I2840" s="69"/>
      <c r="J2840" s="69"/>
      <c r="K2840" s="69"/>
      <c r="L2840" s="70"/>
      <c r="M2840" s="69"/>
      <c r="N2840" s="69"/>
      <c r="Q2840" s="73"/>
      <c r="R2840" s="73"/>
      <c r="S2840" s="73"/>
      <c r="T2840" s="73"/>
      <c r="U2840" s="73"/>
      <c r="V2840" s="73"/>
      <c r="W2840" s="73"/>
      <c r="X2840" s="73"/>
    </row>
    <row r="2841" spans="1:24" s="68" customFormat="1" x14ac:dyDescent="0.25">
      <c r="A2841" s="71"/>
      <c r="B2841" s="66"/>
      <c r="C2841" s="67"/>
      <c r="D2841" s="66"/>
      <c r="E2841" s="66"/>
      <c r="F2841" s="66"/>
      <c r="I2841" s="69"/>
      <c r="J2841" s="69"/>
      <c r="K2841" s="69"/>
      <c r="L2841" s="70"/>
      <c r="M2841" s="69"/>
      <c r="N2841" s="69"/>
      <c r="Q2841" s="73"/>
      <c r="R2841" s="73"/>
      <c r="S2841" s="73"/>
      <c r="T2841" s="73"/>
      <c r="U2841" s="73"/>
      <c r="V2841" s="73"/>
      <c r="W2841" s="73"/>
      <c r="X2841" s="73"/>
    </row>
    <row r="2842" spans="1:24" s="68" customFormat="1" x14ac:dyDescent="0.25">
      <c r="A2842" s="71"/>
      <c r="B2842" s="66"/>
      <c r="C2842" s="67"/>
      <c r="D2842" s="66"/>
      <c r="E2842" s="66"/>
      <c r="F2842" s="66"/>
      <c r="I2842" s="69"/>
      <c r="J2842" s="69"/>
      <c r="K2842" s="69"/>
      <c r="L2842" s="70"/>
      <c r="M2842" s="69"/>
      <c r="N2842" s="69"/>
      <c r="Q2842" s="73"/>
      <c r="R2842" s="73"/>
      <c r="S2842" s="73"/>
      <c r="T2842" s="73"/>
      <c r="U2842" s="73"/>
      <c r="V2842" s="73"/>
      <c r="W2842" s="73"/>
      <c r="X2842" s="73"/>
    </row>
    <row r="2843" spans="1:24" s="68" customFormat="1" x14ac:dyDescent="0.25">
      <c r="A2843" s="71"/>
      <c r="B2843" s="66"/>
      <c r="C2843" s="67"/>
      <c r="D2843" s="66"/>
      <c r="E2843" s="66"/>
      <c r="F2843" s="66"/>
      <c r="I2843" s="69"/>
      <c r="J2843" s="69"/>
      <c r="K2843" s="69"/>
      <c r="L2843" s="70"/>
      <c r="M2843" s="69"/>
      <c r="N2843" s="69"/>
      <c r="Q2843" s="73"/>
      <c r="R2843" s="73"/>
      <c r="S2843" s="73"/>
      <c r="T2843" s="73"/>
      <c r="U2843" s="73"/>
      <c r="V2843" s="73"/>
      <c r="W2843" s="73"/>
      <c r="X2843" s="73"/>
    </row>
    <row r="2844" spans="1:24" s="68" customFormat="1" x14ac:dyDescent="0.25">
      <c r="A2844" s="71"/>
      <c r="B2844" s="66"/>
      <c r="C2844" s="67"/>
      <c r="D2844" s="66"/>
      <c r="E2844" s="66"/>
      <c r="F2844" s="66"/>
      <c r="I2844" s="69"/>
      <c r="J2844" s="69"/>
      <c r="K2844" s="69"/>
      <c r="L2844" s="70"/>
      <c r="M2844" s="69"/>
      <c r="N2844" s="69"/>
      <c r="Q2844" s="73"/>
      <c r="R2844" s="73"/>
      <c r="S2844" s="73"/>
      <c r="T2844" s="73"/>
      <c r="U2844" s="73"/>
      <c r="V2844" s="73"/>
      <c r="W2844" s="73"/>
      <c r="X2844" s="73"/>
    </row>
    <row r="2845" spans="1:24" s="68" customFormat="1" x14ac:dyDescent="0.25">
      <c r="A2845" s="71"/>
      <c r="B2845" s="66"/>
      <c r="C2845" s="67"/>
      <c r="D2845" s="66"/>
      <c r="E2845" s="66"/>
      <c r="F2845" s="66"/>
      <c r="I2845" s="69"/>
      <c r="J2845" s="69"/>
      <c r="K2845" s="69"/>
      <c r="L2845" s="70"/>
      <c r="M2845" s="69"/>
      <c r="N2845" s="69"/>
      <c r="Q2845" s="73"/>
      <c r="R2845" s="73"/>
      <c r="S2845" s="73"/>
      <c r="T2845" s="73"/>
      <c r="U2845" s="73"/>
      <c r="V2845" s="73"/>
      <c r="W2845" s="73"/>
      <c r="X2845" s="73"/>
    </row>
    <row r="2846" spans="1:24" s="68" customFormat="1" x14ac:dyDescent="0.25">
      <c r="A2846" s="71"/>
      <c r="B2846" s="66"/>
      <c r="C2846" s="67"/>
      <c r="D2846" s="66"/>
      <c r="E2846" s="66"/>
      <c r="F2846" s="66"/>
      <c r="I2846" s="69"/>
      <c r="J2846" s="69"/>
      <c r="K2846" s="69"/>
      <c r="L2846" s="70"/>
      <c r="M2846" s="69"/>
      <c r="N2846" s="69"/>
      <c r="Q2846" s="73"/>
      <c r="R2846" s="73"/>
      <c r="S2846" s="73"/>
      <c r="T2846" s="73"/>
      <c r="U2846" s="73"/>
      <c r="V2846" s="73"/>
      <c r="W2846" s="73"/>
      <c r="X2846" s="73"/>
    </row>
    <row r="2847" spans="1:24" s="68" customFormat="1" x14ac:dyDescent="0.25">
      <c r="A2847" s="71"/>
      <c r="B2847" s="66"/>
      <c r="C2847" s="67"/>
      <c r="D2847" s="66"/>
      <c r="E2847" s="66"/>
      <c r="F2847" s="66"/>
      <c r="I2847" s="69"/>
      <c r="J2847" s="69"/>
      <c r="K2847" s="69"/>
      <c r="L2847" s="70"/>
      <c r="M2847" s="69"/>
      <c r="N2847" s="69"/>
      <c r="Q2847" s="73"/>
      <c r="R2847" s="73"/>
      <c r="S2847" s="73"/>
      <c r="T2847" s="73"/>
      <c r="U2847" s="73"/>
      <c r="V2847" s="73"/>
      <c r="W2847" s="73"/>
      <c r="X2847" s="73"/>
    </row>
    <row r="2848" spans="1:24" s="68" customFormat="1" x14ac:dyDescent="0.25">
      <c r="A2848" s="71"/>
      <c r="B2848" s="66"/>
      <c r="C2848" s="67"/>
      <c r="D2848" s="66"/>
      <c r="E2848" s="66"/>
      <c r="F2848" s="66"/>
      <c r="I2848" s="69"/>
      <c r="J2848" s="69"/>
      <c r="K2848" s="69"/>
      <c r="L2848" s="70"/>
      <c r="M2848" s="69"/>
      <c r="N2848" s="69"/>
      <c r="Q2848" s="73"/>
      <c r="R2848" s="73"/>
      <c r="S2848" s="73"/>
      <c r="T2848" s="73"/>
      <c r="U2848" s="73"/>
      <c r="V2848" s="73"/>
      <c r="W2848" s="73"/>
      <c r="X2848" s="73"/>
    </row>
    <row r="2849" spans="1:24" s="68" customFormat="1" x14ac:dyDescent="0.25">
      <c r="A2849" s="71"/>
      <c r="B2849" s="66"/>
      <c r="C2849" s="67"/>
      <c r="D2849" s="66"/>
      <c r="E2849" s="66"/>
      <c r="F2849" s="66"/>
      <c r="I2849" s="69"/>
      <c r="J2849" s="69"/>
      <c r="K2849" s="69"/>
      <c r="L2849" s="70"/>
      <c r="M2849" s="69"/>
      <c r="N2849" s="69"/>
      <c r="Q2849" s="73"/>
      <c r="R2849" s="73"/>
      <c r="S2849" s="73"/>
      <c r="T2849" s="73"/>
      <c r="U2849" s="73"/>
      <c r="V2849" s="73"/>
      <c r="W2849" s="73"/>
      <c r="X2849" s="73"/>
    </row>
    <row r="2850" spans="1:24" s="68" customFormat="1" x14ac:dyDescent="0.25">
      <c r="A2850" s="71"/>
      <c r="B2850" s="66"/>
      <c r="C2850" s="67"/>
      <c r="D2850" s="66"/>
      <c r="E2850" s="66"/>
      <c r="F2850" s="66"/>
      <c r="I2850" s="69"/>
      <c r="J2850" s="69"/>
      <c r="K2850" s="69"/>
      <c r="L2850" s="70"/>
      <c r="M2850" s="69"/>
      <c r="N2850" s="69"/>
      <c r="Q2850" s="73"/>
      <c r="R2850" s="73"/>
      <c r="S2850" s="73"/>
      <c r="T2850" s="73"/>
      <c r="U2850" s="73"/>
      <c r="V2850" s="73"/>
      <c r="W2850" s="73"/>
      <c r="X2850" s="73"/>
    </row>
    <row r="2851" spans="1:24" s="68" customFormat="1" x14ac:dyDescent="0.25">
      <c r="A2851" s="71"/>
      <c r="B2851" s="66"/>
      <c r="C2851" s="67"/>
      <c r="D2851" s="66"/>
      <c r="E2851" s="66"/>
      <c r="F2851" s="66"/>
      <c r="I2851" s="69"/>
      <c r="J2851" s="69"/>
      <c r="K2851" s="69"/>
      <c r="L2851" s="70"/>
      <c r="M2851" s="69"/>
      <c r="N2851" s="69"/>
      <c r="Q2851" s="73"/>
      <c r="R2851" s="73"/>
      <c r="S2851" s="73"/>
      <c r="T2851" s="73"/>
      <c r="U2851" s="73"/>
      <c r="V2851" s="73"/>
      <c r="W2851" s="73"/>
      <c r="X2851" s="73"/>
    </row>
    <row r="2852" spans="1:24" s="68" customFormat="1" x14ac:dyDescent="0.25">
      <c r="A2852" s="71"/>
      <c r="B2852" s="66"/>
      <c r="C2852" s="67"/>
      <c r="D2852" s="66"/>
      <c r="E2852" s="66"/>
      <c r="F2852" s="66"/>
      <c r="I2852" s="69"/>
      <c r="J2852" s="69"/>
      <c r="K2852" s="69"/>
      <c r="L2852" s="70"/>
      <c r="M2852" s="69"/>
      <c r="N2852" s="69"/>
      <c r="Q2852" s="73"/>
      <c r="R2852" s="73"/>
      <c r="S2852" s="73"/>
      <c r="T2852" s="73"/>
      <c r="U2852" s="73"/>
      <c r="V2852" s="73"/>
      <c r="W2852" s="73"/>
      <c r="X2852" s="73"/>
    </row>
    <row r="2853" spans="1:24" s="68" customFormat="1" x14ac:dyDescent="0.25">
      <c r="A2853" s="71"/>
      <c r="B2853" s="66"/>
      <c r="C2853" s="67"/>
      <c r="D2853" s="66"/>
      <c r="E2853" s="66"/>
      <c r="F2853" s="66"/>
      <c r="I2853" s="69"/>
      <c r="J2853" s="69"/>
      <c r="K2853" s="69"/>
      <c r="L2853" s="70"/>
      <c r="M2853" s="69"/>
      <c r="N2853" s="69"/>
      <c r="Q2853" s="73"/>
      <c r="R2853" s="73"/>
      <c r="S2853" s="73"/>
      <c r="T2853" s="73"/>
      <c r="U2853" s="73"/>
      <c r="V2853" s="73"/>
      <c r="W2853" s="73"/>
      <c r="X2853" s="73"/>
    </row>
    <row r="2854" spans="1:24" s="68" customFormat="1" x14ac:dyDescent="0.25">
      <c r="A2854" s="71"/>
      <c r="B2854" s="66"/>
      <c r="C2854" s="67"/>
      <c r="D2854" s="66"/>
      <c r="E2854" s="66"/>
      <c r="F2854" s="66"/>
      <c r="I2854" s="69"/>
      <c r="J2854" s="69"/>
      <c r="K2854" s="69"/>
      <c r="L2854" s="70"/>
      <c r="M2854" s="69"/>
      <c r="N2854" s="69"/>
      <c r="Q2854" s="73"/>
      <c r="R2854" s="73"/>
      <c r="S2854" s="73"/>
      <c r="T2854" s="73"/>
      <c r="U2854" s="73"/>
      <c r="V2854" s="73"/>
      <c r="W2854" s="73"/>
      <c r="X2854" s="73"/>
    </row>
    <row r="2855" spans="1:24" s="68" customFormat="1" x14ac:dyDescent="0.25">
      <c r="A2855" s="71"/>
      <c r="B2855" s="66"/>
      <c r="C2855" s="67"/>
      <c r="D2855" s="66"/>
      <c r="E2855" s="66"/>
      <c r="F2855" s="66"/>
      <c r="I2855" s="69"/>
      <c r="J2855" s="69"/>
      <c r="K2855" s="69"/>
      <c r="L2855" s="70"/>
      <c r="M2855" s="69"/>
      <c r="N2855" s="69"/>
      <c r="Q2855" s="73"/>
      <c r="R2855" s="73"/>
      <c r="S2855" s="73"/>
      <c r="T2855" s="73"/>
      <c r="U2855" s="73"/>
      <c r="V2855" s="73"/>
      <c r="W2855" s="73"/>
      <c r="X2855" s="73"/>
    </row>
    <row r="2856" spans="1:24" s="68" customFormat="1" x14ac:dyDescent="0.25">
      <c r="A2856" s="71"/>
      <c r="B2856" s="66"/>
      <c r="C2856" s="67"/>
      <c r="D2856" s="66"/>
      <c r="E2856" s="66"/>
      <c r="F2856" s="66"/>
      <c r="I2856" s="69"/>
      <c r="J2856" s="69"/>
      <c r="K2856" s="69"/>
      <c r="L2856" s="70"/>
      <c r="M2856" s="69"/>
      <c r="N2856" s="69"/>
      <c r="Q2856" s="73"/>
      <c r="R2856" s="73"/>
      <c r="S2856" s="73"/>
      <c r="T2856" s="73"/>
      <c r="U2856" s="73"/>
      <c r="V2856" s="73"/>
      <c r="W2856" s="73"/>
      <c r="X2856" s="73"/>
    </row>
    <row r="2857" spans="1:24" s="68" customFormat="1" x14ac:dyDescent="0.25">
      <c r="A2857" s="71"/>
      <c r="B2857" s="66"/>
      <c r="C2857" s="67"/>
      <c r="D2857" s="66"/>
      <c r="E2857" s="66"/>
      <c r="F2857" s="66"/>
      <c r="I2857" s="69"/>
      <c r="J2857" s="69"/>
      <c r="K2857" s="69"/>
      <c r="L2857" s="70"/>
      <c r="M2857" s="69"/>
      <c r="N2857" s="69"/>
      <c r="Q2857" s="73"/>
      <c r="R2857" s="73"/>
      <c r="S2857" s="73"/>
      <c r="T2857" s="73"/>
      <c r="U2857" s="73"/>
      <c r="V2857" s="73"/>
      <c r="W2857" s="73"/>
      <c r="X2857" s="73"/>
    </row>
    <row r="2858" spans="1:24" s="68" customFormat="1" x14ac:dyDescent="0.25">
      <c r="A2858" s="71"/>
      <c r="B2858" s="66"/>
      <c r="C2858" s="67"/>
      <c r="D2858" s="66"/>
      <c r="E2858" s="66"/>
      <c r="F2858" s="66"/>
      <c r="I2858" s="69"/>
      <c r="J2858" s="69"/>
      <c r="K2858" s="69"/>
      <c r="L2858" s="70"/>
      <c r="M2858" s="69"/>
      <c r="N2858" s="69"/>
      <c r="Q2858" s="73"/>
      <c r="R2858" s="73"/>
      <c r="S2858" s="73"/>
      <c r="T2858" s="73"/>
      <c r="U2858" s="73"/>
      <c r="V2858" s="73"/>
      <c r="W2858" s="73"/>
      <c r="X2858" s="73"/>
    </row>
    <row r="2859" spans="1:24" s="68" customFormat="1" x14ac:dyDescent="0.25">
      <c r="A2859" s="71"/>
      <c r="B2859" s="66"/>
      <c r="C2859" s="67"/>
      <c r="D2859" s="66"/>
      <c r="E2859" s="66"/>
      <c r="F2859" s="66"/>
      <c r="I2859" s="69"/>
      <c r="J2859" s="69"/>
      <c r="K2859" s="69"/>
      <c r="L2859" s="70"/>
      <c r="M2859" s="69"/>
      <c r="N2859" s="69"/>
      <c r="Q2859" s="73"/>
      <c r="R2859" s="73"/>
      <c r="S2859" s="73"/>
      <c r="T2859" s="73"/>
      <c r="U2859" s="73"/>
      <c r="V2859" s="73"/>
      <c r="W2859" s="73"/>
      <c r="X2859" s="73"/>
    </row>
    <row r="2860" spans="1:24" s="68" customFormat="1" x14ac:dyDescent="0.25">
      <c r="A2860" s="71"/>
      <c r="B2860" s="66"/>
      <c r="C2860" s="67"/>
      <c r="D2860" s="66"/>
      <c r="E2860" s="66"/>
      <c r="F2860" s="66"/>
      <c r="I2860" s="69"/>
      <c r="J2860" s="69"/>
      <c r="K2860" s="69"/>
      <c r="L2860" s="70"/>
      <c r="M2860" s="69"/>
      <c r="N2860" s="69"/>
      <c r="Q2860" s="73"/>
      <c r="R2860" s="73"/>
      <c r="S2860" s="73"/>
      <c r="T2860" s="73"/>
      <c r="U2860" s="73"/>
      <c r="V2860" s="73"/>
      <c r="W2860" s="73"/>
      <c r="X2860" s="73"/>
    </row>
    <row r="2861" spans="1:24" s="68" customFormat="1" x14ac:dyDescent="0.25">
      <c r="A2861" s="71"/>
      <c r="B2861" s="66"/>
      <c r="C2861" s="67"/>
      <c r="D2861" s="66"/>
      <c r="E2861" s="66"/>
      <c r="F2861" s="66"/>
      <c r="I2861" s="69"/>
      <c r="J2861" s="69"/>
      <c r="K2861" s="69"/>
      <c r="L2861" s="70"/>
      <c r="M2861" s="69"/>
      <c r="N2861" s="69"/>
      <c r="Q2861" s="73"/>
      <c r="R2861" s="73"/>
      <c r="S2861" s="73"/>
      <c r="T2861" s="73"/>
      <c r="U2861" s="73"/>
      <c r="V2861" s="73"/>
      <c r="W2861" s="73"/>
      <c r="X2861" s="73"/>
    </row>
    <row r="2862" spans="1:24" s="68" customFormat="1" x14ac:dyDescent="0.25">
      <c r="A2862" s="71"/>
      <c r="B2862" s="66"/>
      <c r="C2862" s="67"/>
      <c r="D2862" s="66"/>
      <c r="E2862" s="66"/>
      <c r="F2862" s="66"/>
      <c r="I2862" s="69"/>
      <c r="J2862" s="69"/>
      <c r="K2862" s="69"/>
      <c r="L2862" s="70"/>
      <c r="M2862" s="69"/>
      <c r="N2862" s="69"/>
      <c r="Q2862" s="73"/>
      <c r="R2862" s="73"/>
      <c r="S2862" s="73"/>
      <c r="T2862" s="73"/>
      <c r="U2862" s="73"/>
      <c r="V2862" s="73"/>
      <c r="W2862" s="73"/>
      <c r="X2862" s="73"/>
    </row>
    <row r="2863" spans="1:24" s="68" customFormat="1" x14ac:dyDescent="0.25">
      <c r="A2863" s="71"/>
      <c r="B2863" s="66"/>
      <c r="C2863" s="67"/>
      <c r="D2863" s="66"/>
      <c r="E2863" s="66"/>
      <c r="F2863" s="66"/>
      <c r="I2863" s="69"/>
      <c r="J2863" s="69"/>
      <c r="K2863" s="69"/>
      <c r="L2863" s="70"/>
      <c r="M2863" s="69"/>
      <c r="N2863" s="69"/>
      <c r="Q2863" s="73"/>
      <c r="R2863" s="73"/>
      <c r="S2863" s="73"/>
      <c r="T2863" s="73"/>
      <c r="U2863" s="73"/>
      <c r="V2863" s="73"/>
      <c r="W2863" s="73"/>
      <c r="X2863" s="73"/>
    </row>
    <row r="2864" spans="1:24" s="68" customFormat="1" x14ac:dyDescent="0.25">
      <c r="A2864" s="71"/>
      <c r="B2864" s="66"/>
      <c r="C2864" s="67"/>
      <c r="D2864" s="66"/>
      <c r="E2864" s="66"/>
      <c r="F2864" s="66"/>
      <c r="I2864" s="69"/>
      <c r="J2864" s="69"/>
      <c r="K2864" s="69"/>
      <c r="L2864" s="70"/>
      <c r="M2864" s="69"/>
      <c r="N2864" s="69"/>
      <c r="Q2864" s="73"/>
      <c r="R2864" s="73"/>
      <c r="S2864" s="73"/>
      <c r="T2864" s="73"/>
      <c r="U2864" s="73"/>
      <c r="V2864" s="73"/>
      <c r="W2864" s="73"/>
      <c r="X2864" s="73"/>
    </row>
    <row r="2865" spans="1:24" s="68" customFormat="1" x14ac:dyDescent="0.25">
      <c r="A2865" s="71"/>
      <c r="B2865" s="66"/>
      <c r="C2865" s="67"/>
      <c r="D2865" s="66"/>
      <c r="E2865" s="66"/>
      <c r="F2865" s="66"/>
      <c r="I2865" s="69"/>
      <c r="J2865" s="69"/>
      <c r="K2865" s="69"/>
      <c r="L2865" s="70"/>
      <c r="M2865" s="69"/>
      <c r="N2865" s="69"/>
      <c r="Q2865" s="73"/>
      <c r="R2865" s="73"/>
      <c r="S2865" s="73"/>
      <c r="T2865" s="73"/>
      <c r="U2865" s="73"/>
      <c r="V2865" s="73"/>
      <c r="W2865" s="73"/>
      <c r="X2865" s="73"/>
    </row>
    <row r="2866" spans="1:24" s="68" customFormat="1" x14ac:dyDescent="0.25">
      <c r="A2866" s="71"/>
      <c r="B2866" s="66"/>
      <c r="C2866" s="67"/>
      <c r="D2866" s="66"/>
      <c r="E2866" s="66"/>
      <c r="F2866" s="66"/>
      <c r="I2866" s="69"/>
      <c r="J2866" s="69"/>
      <c r="K2866" s="69"/>
      <c r="L2866" s="70"/>
      <c r="M2866" s="69"/>
      <c r="N2866" s="69"/>
      <c r="Q2866" s="73"/>
      <c r="R2866" s="73"/>
      <c r="S2866" s="73"/>
      <c r="T2866" s="73"/>
      <c r="U2866" s="73"/>
      <c r="V2866" s="73"/>
      <c r="W2866" s="73"/>
      <c r="X2866" s="73"/>
    </row>
    <row r="2867" spans="1:24" s="68" customFormat="1" x14ac:dyDescent="0.25">
      <c r="A2867" s="71"/>
      <c r="B2867" s="66"/>
      <c r="C2867" s="67"/>
      <c r="D2867" s="66"/>
      <c r="E2867" s="66"/>
      <c r="F2867" s="66"/>
      <c r="I2867" s="69"/>
      <c r="J2867" s="69"/>
      <c r="K2867" s="69"/>
      <c r="L2867" s="70"/>
      <c r="M2867" s="69"/>
      <c r="N2867" s="69"/>
      <c r="Q2867" s="73"/>
      <c r="R2867" s="73"/>
      <c r="S2867" s="73"/>
      <c r="T2867" s="73"/>
      <c r="U2867" s="73"/>
      <c r="V2867" s="73"/>
      <c r="W2867" s="73"/>
      <c r="X2867" s="73"/>
    </row>
    <row r="2868" spans="1:24" s="68" customFormat="1" x14ac:dyDescent="0.25">
      <c r="A2868" s="71"/>
      <c r="B2868" s="66"/>
      <c r="C2868" s="67"/>
      <c r="D2868" s="66"/>
      <c r="E2868" s="66"/>
      <c r="F2868" s="66"/>
      <c r="I2868" s="69"/>
      <c r="J2868" s="69"/>
      <c r="K2868" s="69"/>
      <c r="L2868" s="70"/>
      <c r="M2868" s="69"/>
      <c r="N2868" s="69"/>
      <c r="Q2868" s="73"/>
      <c r="R2868" s="73"/>
      <c r="S2868" s="73"/>
      <c r="T2868" s="73"/>
      <c r="U2868" s="73"/>
      <c r="V2868" s="73"/>
      <c r="W2868" s="73"/>
      <c r="X2868" s="73"/>
    </row>
    <row r="2869" spans="1:24" s="68" customFormat="1" x14ac:dyDescent="0.25">
      <c r="A2869" s="71"/>
      <c r="B2869" s="66"/>
      <c r="C2869" s="67"/>
      <c r="D2869" s="66"/>
      <c r="E2869" s="66"/>
      <c r="F2869" s="66"/>
      <c r="I2869" s="69"/>
      <c r="J2869" s="69"/>
      <c r="K2869" s="69"/>
      <c r="L2869" s="70"/>
      <c r="M2869" s="69"/>
      <c r="N2869" s="69"/>
      <c r="Q2869" s="73"/>
      <c r="R2869" s="73"/>
      <c r="S2869" s="73"/>
      <c r="T2869" s="73"/>
      <c r="U2869" s="73"/>
      <c r="V2869" s="73"/>
      <c r="W2869" s="73"/>
      <c r="X2869" s="73"/>
    </row>
    <row r="2870" spans="1:24" s="68" customFormat="1" x14ac:dyDescent="0.25">
      <c r="A2870" s="71"/>
      <c r="B2870" s="66"/>
      <c r="C2870" s="67"/>
      <c r="D2870" s="66"/>
      <c r="E2870" s="66"/>
      <c r="F2870" s="66"/>
      <c r="I2870" s="69"/>
      <c r="J2870" s="69"/>
      <c r="K2870" s="69"/>
      <c r="L2870" s="70"/>
      <c r="M2870" s="69"/>
      <c r="N2870" s="69"/>
      <c r="Q2870" s="73"/>
      <c r="R2870" s="73"/>
      <c r="S2870" s="73"/>
      <c r="T2870" s="73"/>
      <c r="U2870" s="73"/>
      <c r="V2870" s="73"/>
      <c r="W2870" s="73"/>
      <c r="X2870" s="73"/>
    </row>
    <row r="2871" spans="1:24" s="68" customFormat="1" x14ac:dyDescent="0.25">
      <c r="A2871" s="71"/>
      <c r="B2871" s="66"/>
      <c r="C2871" s="67"/>
      <c r="D2871" s="66"/>
      <c r="E2871" s="66"/>
      <c r="F2871" s="66"/>
      <c r="I2871" s="69"/>
      <c r="J2871" s="69"/>
      <c r="K2871" s="69"/>
      <c r="L2871" s="70"/>
      <c r="M2871" s="69"/>
      <c r="N2871" s="69"/>
      <c r="Q2871" s="73"/>
      <c r="R2871" s="73"/>
      <c r="S2871" s="73"/>
      <c r="T2871" s="73"/>
      <c r="U2871" s="73"/>
      <c r="V2871" s="73"/>
      <c r="W2871" s="73"/>
      <c r="X2871" s="73"/>
    </row>
    <row r="2872" spans="1:24" s="68" customFormat="1" x14ac:dyDescent="0.25">
      <c r="A2872" s="71"/>
      <c r="B2872" s="66"/>
      <c r="C2872" s="67"/>
      <c r="D2872" s="66"/>
      <c r="E2872" s="66"/>
      <c r="F2872" s="66"/>
      <c r="I2872" s="69"/>
      <c r="J2872" s="69"/>
      <c r="K2872" s="69"/>
      <c r="L2872" s="70"/>
      <c r="M2872" s="69"/>
      <c r="N2872" s="69"/>
      <c r="Q2872" s="73"/>
      <c r="R2872" s="73"/>
      <c r="S2872" s="73"/>
      <c r="T2872" s="73"/>
      <c r="U2872" s="73"/>
      <c r="V2872" s="73"/>
      <c r="W2872" s="73"/>
      <c r="X2872" s="73"/>
    </row>
    <row r="2873" spans="1:24" s="68" customFormat="1" x14ac:dyDescent="0.25">
      <c r="A2873" s="71"/>
      <c r="B2873" s="66"/>
      <c r="C2873" s="67"/>
      <c r="D2873" s="66"/>
      <c r="E2873" s="66"/>
      <c r="F2873" s="66"/>
      <c r="I2873" s="69"/>
      <c r="J2873" s="69"/>
      <c r="K2873" s="69"/>
      <c r="L2873" s="70"/>
      <c r="M2873" s="69"/>
      <c r="N2873" s="69"/>
      <c r="Q2873" s="73"/>
      <c r="R2873" s="73"/>
      <c r="S2873" s="73"/>
      <c r="T2873" s="73"/>
      <c r="U2873" s="73"/>
      <c r="V2873" s="73"/>
      <c r="W2873" s="73"/>
      <c r="X2873" s="73"/>
    </row>
    <row r="2874" spans="1:24" s="68" customFormat="1" x14ac:dyDescent="0.25">
      <c r="A2874" s="71"/>
      <c r="B2874" s="66"/>
      <c r="C2874" s="67"/>
      <c r="D2874" s="66"/>
      <c r="E2874" s="66"/>
      <c r="F2874" s="66"/>
      <c r="I2874" s="69"/>
      <c r="J2874" s="69"/>
      <c r="K2874" s="69"/>
      <c r="L2874" s="70"/>
      <c r="M2874" s="69"/>
      <c r="N2874" s="69"/>
      <c r="Q2874" s="73"/>
      <c r="R2874" s="73"/>
      <c r="S2874" s="73"/>
      <c r="T2874" s="73"/>
      <c r="U2874" s="73"/>
      <c r="V2874" s="73"/>
      <c r="W2874" s="73"/>
      <c r="X2874" s="73"/>
    </row>
    <row r="2875" spans="1:24" s="68" customFormat="1" x14ac:dyDescent="0.25">
      <c r="A2875" s="71"/>
      <c r="B2875" s="66"/>
      <c r="C2875" s="67"/>
      <c r="D2875" s="66"/>
      <c r="E2875" s="66"/>
      <c r="F2875" s="66"/>
      <c r="I2875" s="69"/>
      <c r="J2875" s="69"/>
      <c r="K2875" s="69"/>
      <c r="L2875" s="70"/>
      <c r="M2875" s="69"/>
      <c r="N2875" s="69"/>
      <c r="Q2875" s="73"/>
      <c r="R2875" s="73"/>
      <c r="S2875" s="73"/>
      <c r="T2875" s="73"/>
      <c r="U2875" s="73"/>
      <c r="V2875" s="73"/>
      <c r="W2875" s="73"/>
      <c r="X2875" s="73"/>
    </row>
    <row r="2876" spans="1:24" s="68" customFormat="1" x14ac:dyDescent="0.25">
      <c r="A2876" s="71"/>
      <c r="B2876" s="66"/>
      <c r="C2876" s="67"/>
      <c r="D2876" s="66"/>
      <c r="E2876" s="66"/>
      <c r="F2876" s="66"/>
      <c r="I2876" s="69"/>
      <c r="J2876" s="69"/>
      <c r="K2876" s="69"/>
      <c r="L2876" s="70"/>
      <c r="M2876" s="69"/>
      <c r="N2876" s="69"/>
      <c r="Q2876" s="73"/>
      <c r="R2876" s="73"/>
      <c r="S2876" s="73"/>
      <c r="T2876" s="73"/>
      <c r="U2876" s="73"/>
      <c r="V2876" s="73"/>
      <c r="W2876" s="73"/>
      <c r="X2876" s="73"/>
    </row>
    <row r="2877" spans="1:24" s="68" customFormat="1" x14ac:dyDescent="0.25">
      <c r="A2877" s="71"/>
      <c r="B2877" s="66"/>
      <c r="C2877" s="67"/>
      <c r="D2877" s="66"/>
      <c r="E2877" s="66"/>
      <c r="F2877" s="66"/>
      <c r="I2877" s="69"/>
      <c r="J2877" s="69"/>
      <c r="K2877" s="69"/>
      <c r="L2877" s="70"/>
      <c r="M2877" s="69"/>
      <c r="N2877" s="69"/>
      <c r="Q2877" s="73"/>
      <c r="R2877" s="73"/>
      <c r="S2877" s="73"/>
      <c r="T2877" s="73"/>
      <c r="U2877" s="73"/>
      <c r="V2877" s="73"/>
      <c r="W2877" s="73"/>
      <c r="X2877" s="73"/>
    </row>
    <row r="2878" spans="1:24" s="68" customFormat="1" x14ac:dyDescent="0.25">
      <c r="A2878" s="71"/>
      <c r="B2878" s="66"/>
      <c r="C2878" s="67"/>
      <c r="D2878" s="66"/>
      <c r="E2878" s="66"/>
      <c r="F2878" s="66"/>
      <c r="I2878" s="69"/>
      <c r="J2878" s="69"/>
      <c r="K2878" s="69"/>
      <c r="L2878" s="70"/>
      <c r="M2878" s="69"/>
      <c r="N2878" s="69"/>
      <c r="Q2878" s="73"/>
      <c r="R2878" s="73"/>
      <c r="S2878" s="73"/>
      <c r="T2878" s="73"/>
      <c r="U2878" s="73"/>
      <c r="V2878" s="73"/>
      <c r="W2878" s="73"/>
      <c r="X2878" s="73"/>
    </row>
    <row r="2879" spans="1:24" s="68" customFormat="1" x14ac:dyDescent="0.25">
      <c r="A2879" s="71"/>
      <c r="B2879" s="66"/>
      <c r="C2879" s="67"/>
      <c r="D2879" s="66"/>
      <c r="E2879" s="66"/>
      <c r="F2879" s="66"/>
      <c r="I2879" s="69"/>
      <c r="J2879" s="69"/>
      <c r="K2879" s="69"/>
      <c r="L2879" s="70"/>
      <c r="M2879" s="69"/>
      <c r="N2879" s="69"/>
      <c r="Q2879" s="73"/>
      <c r="R2879" s="73"/>
      <c r="S2879" s="73"/>
      <c r="T2879" s="73"/>
      <c r="U2879" s="73"/>
      <c r="V2879" s="73"/>
      <c r="W2879" s="73"/>
      <c r="X2879" s="73"/>
    </row>
    <row r="2880" spans="1:24" s="68" customFormat="1" x14ac:dyDescent="0.25">
      <c r="A2880" s="71"/>
      <c r="B2880" s="66"/>
      <c r="C2880" s="67"/>
      <c r="D2880" s="66"/>
      <c r="E2880" s="66"/>
      <c r="F2880" s="66"/>
      <c r="I2880" s="69"/>
      <c r="J2880" s="69"/>
      <c r="K2880" s="69"/>
      <c r="L2880" s="70"/>
      <c r="M2880" s="69"/>
      <c r="N2880" s="69"/>
      <c r="Q2880" s="73"/>
      <c r="R2880" s="73"/>
      <c r="S2880" s="73"/>
      <c r="T2880" s="73"/>
      <c r="U2880" s="73"/>
      <c r="V2880" s="73"/>
      <c r="W2880" s="73"/>
      <c r="X2880" s="73"/>
    </row>
    <row r="2881" spans="1:24" s="68" customFormat="1" x14ac:dyDescent="0.25">
      <c r="A2881" s="71"/>
      <c r="B2881" s="66"/>
      <c r="C2881" s="67"/>
      <c r="D2881" s="66"/>
      <c r="E2881" s="66"/>
      <c r="F2881" s="66"/>
      <c r="I2881" s="69"/>
      <c r="J2881" s="69"/>
      <c r="K2881" s="69"/>
      <c r="L2881" s="70"/>
      <c r="M2881" s="69"/>
      <c r="N2881" s="69"/>
      <c r="Q2881" s="73"/>
      <c r="R2881" s="73"/>
      <c r="S2881" s="73"/>
      <c r="T2881" s="73"/>
      <c r="U2881" s="73"/>
      <c r="V2881" s="73"/>
      <c r="W2881" s="73"/>
      <c r="X2881" s="73"/>
    </row>
    <row r="2882" spans="1:24" s="68" customFormat="1" x14ac:dyDescent="0.25">
      <c r="A2882" s="71"/>
      <c r="B2882" s="66"/>
      <c r="C2882" s="67"/>
      <c r="D2882" s="66"/>
      <c r="E2882" s="66"/>
      <c r="F2882" s="66"/>
      <c r="I2882" s="69"/>
      <c r="J2882" s="69"/>
      <c r="K2882" s="69"/>
      <c r="L2882" s="70"/>
      <c r="M2882" s="69"/>
      <c r="N2882" s="69"/>
      <c r="Q2882" s="73"/>
      <c r="R2882" s="73"/>
      <c r="S2882" s="73"/>
      <c r="T2882" s="73"/>
      <c r="U2882" s="73"/>
      <c r="V2882" s="73"/>
      <c r="W2882" s="73"/>
      <c r="X2882" s="73"/>
    </row>
    <row r="2883" spans="1:24" s="68" customFormat="1" x14ac:dyDescent="0.25">
      <c r="A2883" s="71"/>
      <c r="B2883" s="66"/>
      <c r="C2883" s="67"/>
      <c r="D2883" s="66"/>
      <c r="E2883" s="66"/>
      <c r="F2883" s="66"/>
      <c r="I2883" s="69"/>
      <c r="J2883" s="69"/>
      <c r="K2883" s="69"/>
      <c r="L2883" s="70"/>
      <c r="M2883" s="69"/>
      <c r="N2883" s="69"/>
      <c r="Q2883" s="73"/>
      <c r="R2883" s="73"/>
      <c r="S2883" s="73"/>
      <c r="T2883" s="73"/>
      <c r="U2883" s="73"/>
      <c r="V2883" s="73"/>
      <c r="W2883" s="73"/>
      <c r="X2883" s="73"/>
    </row>
    <row r="2884" spans="1:24" s="68" customFormat="1" x14ac:dyDescent="0.25">
      <c r="A2884" s="71"/>
      <c r="B2884" s="66"/>
      <c r="C2884" s="67"/>
      <c r="D2884" s="66"/>
      <c r="E2884" s="66"/>
      <c r="F2884" s="66"/>
      <c r="I2884" s="69"/>
      <c r="J2884" s="69"/>
      <c r="K2884" s="69"/>
      <c r="L2884" s="70"/>
      <c r="M2884" s="69"/>
      <c r="N2884" s="69"/>
      <c r="Q2884" s="73"/>
      <c r="R2884" s="73"/>
      <c r="S2884" s="73"/>
      <c r="T2884" s="73"/>
      <c r="U2884" s="73"/>
      <c r="V2884" s="73"/>
      <c r="W2884" s="73"/>
      <c r="X2884" s="73"/>
    </row>
    <row r="2885" spans="1:24" s="68" customFormat="1" x14ac:dyDescent="0.25">
      <c r="A2885" s="71"/>
      <c r="B2885" s="66"/>
      <c r="C2885" s="67"/>
      <c r="D2885" s="66"/>
      <c r="E2885" s="66"/>
      <c r="F2885" s="66"/>
      <c r="I2885" s="69"/>
      <c r="J2885" s="69"/>
      <c r="K2885" s="69"/>
      <c r="L2885" s="70"/>
      <c r="M2885" s="69"/>
      <c r="N2885" s="69"/>
      <c r="Q2885" s="73"/>
      <c r="R2885" s="73"/>
      <c r="S2885" s="73"/>
      <c r="T2885" s="73"/>
      <c r="U2885" s="73"/>
      <c r="V2885" s="73"/>
      <c r="W2885" s="73"/>
      <c r="X2885" s="73"/>
    </row>
    <row r="2886" spans="1:24" s="68" customFormat="1" x14ac:dyDescent="0.25">
      <c r="A2886" s="71"/>
      <c r="B2886" s="66"/>
      <c r="C2886" s="67"/>
      <c r="D2886" s="66"/>
      <c r="E2886" s="66"/>
      <c r="F2886" s="66"/>
      <c r="I2886" s="69"/>
      <c r="J2886" s="69"/>
      <c r="K2886" s="69"/>
      <c r="L2886" s="70"/>
      <c r="M2886" s="69"/>
      <c r="N2886" s="69"/>
      <c r="Q2886" s="73"/>
      <c r="R2886" s="73"/>
      <c r="S2886" s="73"/>
      <c r="T2886" s="73"/>
      <c r="U2886" s="73"/>
      <c r="V2886" s="73"/>
      <c r="W2886" s="73"/>
      <c r="X2886" s="73"/>
    </row>
    <row r="2887" spans="1:24" s="68" customFormat="1" x14ac:dyDescent="0.25">
      <c r="A2887" s="71"/>
      <c r="B2887" s="66"/>
      <c r="C2887" s="67"/>
      <c r="D2887" s="66"/>
      <c r="E2887" s="66"/>
      <c r="F2887" s="66"/>
      <c r="I2887" s="69"/>
      <c r="J2887" s="69"/>
      <c r="K2887" s="69"/>
      <c r="L2887" s="70"/>
      <c r="M2887" s="69"/>
      <c r="N2887" s="69"/>
      <c r="Q2887" s="73"/>
      <c r="R2887" s="73"/>
      <c r="S2887" s="73"/>
      <c r="T2887" s="73"/>
      <c r="U2887" s="73"/>
      <c r="V2887" s="73"/>
      <c r="W2887" s="73"/>
      <c r="X2887" s="73"/>
    </row>
    <row r="2888" spans="1:24" s="68" customFormat="1" x14ac:dyDescent="0.25">
      <c r="A2888" s="71"/>
      <c r="B2888" s="66"/>
      <c r="C2888" s="67"/>
      <c r="D2888" s="66"/>
      <c r="E2888" s="66"/>
      <c r="F2888" s="66"/>
      <c r="I2888" s="69"/>
      <c r="J2888" s="69"/>
      <c r="K2888" s="69"/>
      <c r="L2888" s="70"/>
      <c r="M2888" s="69"/>
      <c r="N2888" s="69"/>
      <c r="Q2888" s="73"/>
      <c r="R2888" s="73"/>
      <c r="S2888" s="73"/>
      <c r="T2888" s="73"/>
      <c r="U2888" s="73"/>
      <c r="V2888" s="73"/>
      <c r="W2888" s="73"/>
      <c r="X2888" s="73"/>
    </row>
    <row r="2889" spans="1:24" s="68" customFormat="1" x14ac:dyDescent="0.25">
      <c r="A2889" s="71"/>
      <c r="B2889" s="66"/>
      <c r="C2889" s="67"/>
      <c r="D2889" s="66"/>
      <c r="E2889" s="66"/>
      <c r="F2889" s="66"/>
      <c r="I2889" s="69"/>
      <c r="J2889" s="69"/>
      <c r="K2889" s="69"/>
      <c r="L2889" s="70"/>
      <c r="M2889" s="69"/>
      <c r="N2889" s="69"/>
      <c r="Q2889" s="73"/>
      <c r="R2889" s="73"/>
      <c r="S2889" s="73"/>
      <c r="T2889" s="73"/>
      <c r="U2889" s="73"/>
      <c r="V2889" s="73"/>
      <c r="W2889" s="73"/>
      <c r="X2889" s="73"/>
    </row>
    <row r="2890" spans="1:24" s="68" customFormat="1" x14ac:dyDescent="0.25">
      <c r="A2890" s="71"/>
      <c r="B2890" s="66"/>
      <c r="C2890" s="67"/>
      <c r="D2890" s="66"/>
      <c r="E2890" s="66"/>
      <c r="F2890" s="66"/>
      <c r="I2890" s="69"/>
      <c r="J2890" s="69"/>
      <c r="K2890" s="69"/>
      <c r="L2890" s="70"/>
      <c r="M2890" s="69"/>
      <c r="N2890" s="69"/>
      <c r="Q2890" s="73"/>
      <c r="R2890" s="73"/>
      <c r="S2890" s="73"/>
      <c r="T2890" s="73"/>
      <c r="U2890" s="73"/>
      <c r="V2890" s="73"/>
      <c r="W2890" s="73"/>
      <c r="X2890" s="73"/>
    </row>
    <row r="2891" spans="1:24" s="68" customFormat="1" x14ac:dyDescent="0.25">
      <c r="A2891" s="71"/>
      <c r="B2891" s="66"/>
      <c r="C2891" s="67"/>
      <c r="D2891" s="66"/>
      <c r="E2891" s="66"/>
      <c r="F2891" s="66"/>
      <c r="I2891" s="69"/>
      <c r="J2891" s="69"/>
      <c r="K2891" s="69"/>
      <c r="L2891" s="70"/>
      <c r="M2891" s="69"/>
      <c r="N2891" s="69"/>
      <c r="Q2891" s="73"/>
      <c r="R2891" s="73"/>
      <c r="S2891" s="73"/>
      <c r="T2891" s="73"/>
      <c r="U2891" s="73"/>
      <c r="V2891" s="73"/>
      <c r="W2891" s="73"/>
      <c r="X2891" s="73"/>
    </row>
    <row r="2892" spans="1:24" s="68" customFormat="1" x14ac:dyDescent="0.25">
      <c r="A2892" s="71"/>
      <c r="B2892" s="66"/>
      <c r="C2892" s="67"/>
      <c r="D2892" s="66"/>
      <c r="E2892" s="66"/>
      <c r="F2892" s="66"/>
      <c r="I2892" s="69"/>
      <c r="J2892" s="69"/>
      <c r="K2892" s="69"/>
      <c r="L2892" s="70"/>
      <c r="M2892" s="69"/>
      <c r="N2892" s="69"/>
      <c r="Q2892" s="73"/>
      <c r="R2892" s="73"/>
      <c r="S2892" s="73"/>
      <c r="T2892" s="73"/>
      <c r="U2892" s="73"/>
      <c r="V2892" s="73"/>
      <c r="W2892" s="73"/>
      <c r="X2892" s="73"/>
    </row>
    <row r="2893" spans="1:24" s="68" customFormat="1" x14ac:dyDescent="0.25">
      <c r="A2893" s="71"/>
      <c r="B2893" s="66"/>
      <c r="C2893" s="67"/>
      <c r="D2893" s="66"/>
      <c r="E2893" s="66"/>
      <c r="F2893" s="66"/>
      <c r="I2893" s="69"/>
      <c r="J2893" s="69"/>
      <c r="K2893" s="69"/>
      <c r="L2893" s="70"/>
      <c r="M2893" s="69"/>
      <c r="N2893" s="69"/>
      <c r="Q2893" s="73"/>
      <c r="R2893" s="73"/>
      <c r="S2893" s="73"/>
      <c r="T2893" s="73"/>
      <c r="U2893" s="73"/>
      <c r="V2893" s="73"/>
      <c r="W2893" s="73"/>
      <c r="X2893" s="73"/>
    </row>
    <row r="2894" spans="1:24" s="68" customFormat="1" x14ac:dyDescent="0.25">
      <c r="A2894" s="71"/>
      <c r="B2894" s="66"/>
      <c r="C2894" s="67"/>
      <c r="D2894" s="66"/>
      <c r="E2894" s="66"/>
      <c r="F2894" s="66"/>
      <c r="I2894" s="69"/>
      <c r="J2894" s="69"/>
      <c r="K2894" s="69"/>
      <c r="L2894" s="70"/>
      <c r="M2894" s="69"/>
      <c r="N2894" s="69"/>
      <c r="Q2894" s="73"/>
      <c r="R2894" s="73"/>
      <c r="S2894" s="73"/>
      <c r="T2894" s="73"/>
      <c r="U2894" s="73"/>
      <c r="V2894" s="73"/>
      <c r="W2894" s="73"/>
      <c r="X2894" s="73"/>
    </row>
    <row r="2895" spans="1:24" s="68" customFormat="1" x14ac:dyDescent="0.25">
      <c r="A2895" s="71"/>
      <c r="B2895" s="66"/>
      <c r="C2895" s="67"/>
      <c r="D2895" s="66"/>
      <c r="E2895" s="66"/>
      <c r="F2895" s="66"/>
      <c r="I2895" s="69"/>
      <c r="J2895" s="69"/>
      <c r="K2895" s="69"/>
      <c r="L2895" s="70"/>
      <c r="M2895" s="69"/>
      <c r="N2895" s="69"/>
      <c r="Q2895" s="73"/>
      <c r="R2895" s="73"/>
      <c r="S2895" s="73"/>
      <c r="T2895" s="73"/>
      <c r="U2895" s="73"/>
      <c r="V2895" s="73"/>
      <c r="W2895" s="73"/>
      <c r="X2895" s="73"/>
    </row>
    <row r="2896" spans="1:24" s="68" customFormat="1" x14ac:dyDescent="0.25">
      <c r="A2896" s="71"/>
      <c r="B2896" s="66"/>
      <c r="C2896" s="67"/>
      <c r="D2896" s="66"/>
      <c r="E2896" s="66"/>
      <c r="F2896" s="66"/>
      <c r="I2896" s="69"/>
      <c r="J2896" s="69"/>
      <c r="K2896" s="69"/>
      <c r="L2896" s="70"/>
      <c r="M2896" s="69"/>
      <c r="N2896" s="69"/>
      <c r="Q2896" s="73"/>
      <c r="R2896" s="73"/>
      <c r="S2896" s="73"/>
      <c r="T2896" s="73"/>
      <c r="U2896" s="73"/>
      <c r="V2896" s="73"/>
      <c r="W2896" s="73"/>
      <c r="X2896" s="73"/>
    </row>
    <row r="2897" spans="1:24" s="68" customFormat="1" x14ac:dyDescent="0.25">
      <c r="A2897" s="71"/>
      <c r="B2897" s="66"/>
      <c r="C2897" s="67"/>
      <c r="D2897" s="66"/>
      <c r="E2897" s="66"/>
      <c r="F2897" s="66"/>
      <c r="I2897" s="69"/>
      <c r="J2897" s="69"/>
      <c r="K2897" s="69"/>
      <c r="L2897" s="70"/>
      <c r="M2897" s="69"/>
      <c r="N2897" s="69"/>
      <c r="Q2897" s="73"/>
      <c r="R2897" s="73"/>
      <c r="S2897" s="73"/>
      <c r="T2897" s="73"/>
      <c r="U2897" s="73"/>
      <c r="V2897" s="73"/>
      <c r="W2897" s="73"/>
      <c r="X2897" s="73"/>
    </row>
    <row r="2898" spans="1:24" s="68" customFormat="1" x14ac:dyDescent="0.25">
      <c r="A2898" s="71"/>
      <c r="B2898" s="66"/>
      <c r="C2898" s="67"/>
      <c r="D2898" s="66"/>
      <c r="E2898" s="66"/>
      <c r="F2898" s="66"/>
      <c r="I2898" s="69"/>
      <c r="J2898" s="69"/>
      <c r="K2898" s="69"/>
      <c r="L2898" s="70"/>
      <c r="M2898" s="69"/>
      <c r="N2898" s="69"/>
      <c r="Q2898" s="73"/>
      <c r="R2898" s="73"/>
      <c r="S2898" s="73"/>
      <c r="T2898" s="73"/>
      <c r="U2898" s="73"/>
      <c r="V2898" s="73"/>
      <c r="W2898" s="73"/>
      <c r="X2898" s="73"/>
    </row>
    <row r="2899" spans="1:24" s="68" customFormat="1" x14ac:dyDescent="0.25">
      <c r="A2899" s="71"/>
      <c r="B2899" s="66"/>
      <c r="C2899" s="67"/>
      <c r="D2899" s="66"/>
      <c r="E2899" s="66"/>
      <c r="F2899" s="66"/>
      <c r="I2899" s="69"/>
      <c r="J2899" s="69"/>
      <c r="K2899" s="69"/>
      <c r="L2899" s="70"/>
      <c r="M2899" s="69"/>
      <c r="N2899" s="69"/>
      <c r="Q2899" s="73"/>
      <c r="R2899" s="73"/>
      <c r="S2899" s="73"/>
      <c r="T2899" s="73"/>
      <c r="U2899" s="73"/>
      <c r="V2899" s="73"/>
      <c r="W2899" s="73"/>
      <c r="X2899" s="73"/>
    </row>
    <row r="2900" spans="1:24" s="68" customFormat="1" x14ac:dyDescent="0.25">
      <c r="A2900" s="71"/>
      <c r="B2900" s="66"/>
      <c r="C2900" s="67"/>
      <c r="D2900" s="66"/>
      <c r="E2900" s="66"/>
      <c r="F2900" s="66"/>
      <c r="I2900" s="69"/>
      <c r="J2900" s="69"/>
      <c r="K2900" s="69"/>
      <c r="L2900" s="70"/>
      <c r="M2900" s="69"/>
      <c r="N2900" s="69"/>
      <c r="Q2900" s="73"/>
      <c r="R2900" s="73"/>
      <c r="S2900" s="73"/>
      <c r="T2900" s="73"/>
      <c r="U2900" s="73"/>
      <c r="V2900" s="73"/>
      <c r="W2900" s="73"/>
      <c r="X2900" s="73"/>
    </row>
    <row r="2901" spans="1:24" s="68" customFormat="1" x14ac:dyDescent="0.25">
      <c r="A2901" s="71"/>
      <c r="B2901" s="66"/>
      <c r="C2901" s="67"/>
      <c r="D2901" s="66"/>
      <c r="E2901" s="66"/>
      <c r="F2901" s="66"/>
      <c r="I2901" s="69"/>
      <c r="J2901" s="69"/>
      <c r="K2901" s="69"/>
      <c r="L2901" s="70"/>
      <c r="M2901" s="69"/>
      <c r="N2901" s="69"/>
      <c r="Q2901" s="73"/>
      <c r="R2901" s="73"/>
      <c r="S2901" s="73"/>
      <c r="T2901" s="73"/>
      <c r="U2901" s="73"/>
      <c r="V2901" s="73"/>
      <c r="W2901" s="73"/>
      <c r="X2901" s="73"/>
    </row>
    <row r="2902" spans="1:24" s="68" customFormat="1" x14ac:dyDescent="0.25">
      <c r="A2902" s="71"/>
      <c r="B2902" s="66"/>
      <c r="C2902" s="67"/>
      <c r="D2902" s="66"/>
      <c r="E2902" s="66"/>
      <c r="F2902" s="66"/>
      <c r="I2902" s="69"/>
      <c r="J2902" s="69"/>
      <c r="K2902" s="69"/>
      <c r="L2902" s="70"/>
      <c r="M2902" s="69"/>
      <c r="N2902" s="69"/>
      <c r="Q2902" s="73"/>
      <c r="R2902" s="73"/>
      <c r="S2902" s="73"/>
      <c r="T2902" s="73"/>
      <c r="U2902" s="73"/>
      <c r="V2902" s="73"/>
      <c r="W2902" s="73"/>
      <c r="X2902" s="73"/>
    </row>
    <row r="2903" spans="1:24" s="68" customFormat="1" x14ac:dyDescent="0.25">
      <c r="A2903" s="71"/>
      <c r="B2903" s="66"/>
      <c r="C2903" s="67"/>
      <c r="D2903" s="66"/>
      <c r="E2903" s="66"/>
      <c r="F2903" s="66"/>
      <c r="I2903" s="69"/>
      <c r="J2903" s="69"/>
      <c r="K2903" s="69"/>
      <c r="L2903" s="70"/>
      <c r="M2903" s="69"/>
      <c r="N2903" s="69"/>
      <c r="Q2903" s="73"/>
      <c r="R2903" s="73"/>
      <c r="S2903" s="73"/>
      <c r="T2903" s="73"/>
      <c r="U2903" s="73"/>
      <c r="V2903" s="73"/>
      <c r="W2903" s="73"/>
      <c r="X2903" s="73"/>
    </row>
    <row r="2904" spans="1:24" s="68" customFormat="1" x14ac:dyDescent="0.25">
      <c r="A2904" s="71"/>
      <c r="B2904" s="66"/>
      <c r="C2904" s="67"/>
      <c r="D2904" s="66"/>
      <c r="E2904" s="66"/>
      <c r="F2904" s="66"/>
      <c r="I2904" s="69"/>
      <c r="J2904" s="69"/>
      <c r="K2904" s="69"/>
      <c r="L2904" s="70"/>
      <c r="M2904" s="69"/>
      <c r="N2904" s="69"/>
      <c r="Q2904" s="73"/>
      <c r="R2904" s="73"/>
      <c r="S2904" s="73"/>
      <c r="T2904" s="73"/>
      <c r="U2904" s="73"/>
      <c r="V2904" s="73"/>
      <c r="W2904" s="73"/>
      <c r="X2904" s="73"/>
    </row>
    <row r="2905" spans="1:24" s="68" customFormat="1" x14ac:dyDescent="0.25">
      <c r="A2905" s="71"/>
      <c r="B2905" s="66"/>
      <c r="C2905" s="67"/>
      <c r="D2905" s="66"/>
      <c r="E2905" s="66"/>
      <c r="F2905" s="66"/>
      <c r="I2905" s="69"/>
      <c r="J2905" s="69"/>
      <c r="K2905" s="69"/>
      <c r="L2905" s="70"/>
      <c r="M2905" s="69"/>
      <c r="N2905" s="69"/>
      <c r="Q2905" s="73"/>
      <c r="R2905" s="73"/>
      <c r="S2905" s="73"/>
      <c r="T2905" s="73"/>
      <c r="U2905" s="73"/>
      <c r="V2905" s="73"/>
      <c r="W2905" s="73"/>
      <c r="X2905" s="73"/>
    </row>
    <row r="2906" spans="1:24" s="68" customFormat="1" x14ac:dyDescent="0.25">
      <c r="A2906" s="71"/>
      <c r="B2906" s="66"/>
      <c r="C2906" s="67"/>
      <c r="D2906" s="66"/>
      <c r="E2906" s="66"/>
      <c r="F2906" s="66"/>
      <c r="I2906" s="69"/>
      <c r="J2906" s="69"/>
      <c r="K2906" s="69"/>
      <c r="L2906" s="70"/>
      <c r="M2906" s="69"/>
      <c r="N2906" s="69"/>
      <c r="Q2906" s="73"/>
      <c r="R2906" s="73"/>
      <c r="S2906" s="73"/>
      <c r="T2906" s="73"/>
      <c r="U2906" s="73"/>
      <c r="V2906" s="73"/>
      <c r="W2906" s="73"/>
      <c r="X2906" s="73"/>
    </row>
    <row r="2907" spans="1:24" s="68" customFormat="1" x14ac:dyDescent="0.25">
      <c r="A2907" s="71"/>
      <c r="B2907" s="66"/>
      <c r="C2907" s="67"/>
      <c r="D2907" s="66"/>
      <c r="E2907" s="66"/>
      <c r="F2907" s="66"/>
      <c r="I2907" s="69"/>
      <c r="J2907" s="69"/>
      <c r="K2907" s="69"/>
      <c r="L2907" s="70"/>
      <c r="M2907" s="69"/>
      <c r="N2907" s="69"/>
      <c r="Q2907" s="73"/>
      <c r="R2907" s="73"/>
      <c r="S2907" s="73"/>
      <c r="T2907" s="73"/>
      <c r="U2907" s="73"/>
      <c r="V2907" s="73"/>
      <c r="W2907" s="73"/>
      <c r="X2907" s="73"/>
    </row>
    <row r="2908" spans="1:24" s="68" customFormat="1" x14ac:dyDescent="0.25">
      <c r="A2908" s="71"/>
      <c r="B2908" s="66"/>
      <c r="C2908" s="67"/>
      <c r="D2908" s="66"/>
      <c r="E2908" s="66"/>
      <c r="F2908" s="66"/>
      <c r="I2908" s="69"/>
      <c r="J2908" s="69"/>
      <c r="K2908" s="69"/>
      <c r="L2908" s="70"/>
      <c r="M2908" s="69"/>
      <c r="N2908" s="69"/>
      <c r="Q2908" s="73"/>
      <c r="R2908" s="73"/>
      <c r="S2908" s="73"/>
      <c r="T2908" s="73"/>
      <c r="U2908" s="73"/>
      <c r="V2908" s="73"/>
      <c r="W2908" s="73"/>
      <c r="X2908" s="73"/>
    </row>
    <row r="2909" spans="1:24" s="68" customFormat="1" x14ac:dyDescent="0.25">
      <c r="A2909" s="71"/>
      <c r="B2909" s="66"/>
      <c r="C2909" s="67"/>
      <c r="D2909" s="66"/>
      <c r="E2909" s="66"/>
      <c r="F2909" s="66"/>
      <c r="I2909" s="69"/>
      <c r="J2909" s="69"/>
      <c r="K2909" s="69"/>
      <c r="L2909" s="70"/>
      <c r="M2909" s="69"/>
      <c r="N2909" s="69"/>
      <c r="Q2909" s="73"/>
      <c r="R2909" s="73"/>
      <c r="S2909" s="73"/>
      <c r="T2909" s="73"/>
      <c r="U2909" s="73"/>
      <c r="V2909" s="73"/>
      <c r="W2909" s="73"/>
      <c r="X2909" s="73"/>
    </row>
    <row r="2910" spans="1:24" s="68" customFormat="1" x14ac:dyDescent="0.25">
      <c r="A2910" s="71"/>
      <c r="B2910" s="66"/>
      <c r="C2910" s="67"/>
      <c r="D2910" s="66"/>
      <c r="E2910" s="66"/>
      <c r="F2910" s="66"/>
      <c r="I2910" s="69"/>
      <c r="J2910" s="69"/>
      <c r="K2910" s="69"/>
      <c r="L2910" s="70"/>
      <c r="M2910" s="69"/>
      <c r="N2910" s="69"/>
      <c r="Q2910" s="73"/>
      <c r="R2910" s="73"/>
      <c r="S2910" s="73"/>
      <c r="T2910" s="73"/>
      <c r="U2910" s="73"/>
      <c r="V2910" s="73"/>
      <c r="W2910" s="73"/>
      <c r="X2910" s="73"/>
    </row>
    <row r="2911" spans="1:24" s="68" customFormat="1" x14ac:dyDescent="0.25">
      <c r="A2911" s="71"/>
      <c r="B2911" s="66"/>
      <c r="C2911" s="67"/>
      <c r="D2911" s="66"/>
      <c r="E2911" s="66"/>
      <c r="F2911" s="66"/>
      <c r="I2911" s="69"/>
      <c r="J2911" s="69"/>
      <c r="K2911" s="69"/>
      <c r="L2911" s="70"/>
      <c r="M2911" s="69"/>
      <c r="N2911" s="69"/>
      <c r="Q2911" s="73"/>
      <c r="R2911" s="73"/>
      <c r="S2911" s="73"/>
      <c r="T2911" s="73"/>
      <c r="U2911" s="73"/>
      <c r="V2911" s="73"/>
      <c r="W2911" s="73"/>
      <c r="X2911" s="73"/>
    </row>
    <row r="2912" spans="1:24" s="68" customFormat="1" x14ac:dyDescent="0.25">
      <c r="A2912" s="71"/>
      <c r="B2912" s="66"/>
      <c r="C2912" s="67"/>
      <c r="D2912" s="66"/>
      <c r="E2912" s="66"/>
      <c r="F2912" s="66"/>
      <c r="I2912" s="69"/>
      <c r="J2912" s="69"/>
      <c r="K2912" s="69"/>
      <c r="L2912" s="70"/>
      <c r="M2912" s="69"/>
      <c r="N2912" s="69"/>
      <c r="Q2912" s="73"/>
      <c r="R2912" s="73"/>
      <c r="S2912" s="73"/>
      <c r="T2912" s="73"/>
      <c r="U2912" s="73"/>
      <c r="V2912" s="73"/>
      <c r="W2912" s="73"/>
      <c r="X2912" s="73"/>
    </row>
    <row r="2913" spans="1:24" s="68" customFormat="1" x14ac:dyDescent="0.25">
      <c r="A2913" s="71"/>
      <c r="B2913" s="66"/>
      <c r="C2913" s="67"/>
      <c r="D2913" s="66"/>
      <c r="E2913" s="66"/>
      <c r="F2913" s="66"/>
      <c r="I2913" s="69"/>
      <c r="J2913" s="69"/>
      <c r="K2913" s="69"/>
      <c r="L2913" s="70"/>
      <c r="M2913" s="69"/>
      <c r="N2913" s="69"/>
      <c r="Q2913" s="73"/>
      <c r="R2913" s="73"/>
      <c r="S2913" s="73"/>
      <c r="T2913" s="73"/>
      <c r="U2913" s="73"/>
      <c r="V2913" s="73"/>
      <c r="W2913" s="73"/>
      <c r="X2913" s="73"/>
    </row>
    <row r="2914" spans="1:24" s="68" customFormat="1" x14ac:dyDescent="0.25">
      <c r="A2914" s="71"/>
      <c r="B2914" s="66"/>
      <c r="C2914" s="67"/>
      <c r="D2914" s="66"/>
      <c r="E2914" s="66"/>
      <c r="F2914" s="66"/>
      <c r="I2914" s="69"/>
      <c r="J2914" s="69"/>
      <c r="K2914" s="69"/>
      <c r="L2914" s="70"/>
      <c r="M2914" s="69"/>
      <c r="N2914" s="69"/>
      <c r="Q2914" s="73"/>
      <c r="R2914" s="73"/>
      <c r="S2914" s="73"/>
      <c r="T2914" s="73"/>
      <c r="U2914" s="73"/>
      <c r="V2914" s="73"/>
      <c r="W2914" s="73"/>
      <c r="X2914" s="73"/>
    </row>
    <row r="2915" spans="1:24" s="68" customFormat="1" x14ac:dyDescent="0.25">
      <c r="A2915" s="71"/>
      <c r="B2915" s="66"/>
      <c r="C2915" s="67"/>
      <c r="D2915" s="66"/>
      <c r="E2915" s="66"/>
      <c r="F2915" s="66"/>
      <c r="I2915" s="69"/>
      <c r="J2915" s="69"/>
      <c r="K2915" s="69"/>
      <c r="L2915" s="70"/>
      <c r="M2915" s="69"/>
      <c r="N2915" s="69"/>
      <c r="Q2915" s="73"/>
      <c r="R2915" s="73"/>
      <c r="S2915" s="73"/>
      <c r="T2915" s="73"/>
      <c r="U2915" s="73"/>
      <c r="V2915" s="73"/>
      <c r="W2915" s="73"/>
      <c r="X2915" s="73"/>
    </row>
    <row r="2916" spans="1:24" s="68" customFormat="1" x14ac:dyDescent="0.25">
      <c r="A2916" s="71"/>
      <c r="B2916" s="66"/>
      <c r="C2916" s="67"/>
      <c r="D2916" s="66"/>
      <c r="E2916" s="66"/>
      <c r="F2916" s="66"/>
      <c r="I2916" s="69"/>
      <c r="J2916" s="69"/>
      <c r="K2916" s="69"/>
      <c r="L2916" s="70"/>
      <c r="M2916" s="69"/>
      <c r="N2916" s="69"/>
      <c r="Q2916" s="73"/>
      <c r="R2916" s="73"/>
      <c r="S2916" s="73"/>
      <c r="T2916" s="73"/>
      <c r="U2916" s="73"/>
      <c r="V2916" s="73"/>
      <c r="W2916" s="73"/>
      <c r="X2916" s="73"/>
    </row>
    <row r="2917" spans="1:24" s="68" customFormat="1" x14ac:dyDescent="0.25">
      <c r="A2917" s="71"/>
      <c r="B2917" s="66"/>
      <c r="C2917" s="67"/>
      <c r="D2917" s="66"/>
      <c r="E2917" s="66"/>
      <c r="F2917" s="66"/>
      <c r="I2917" s="69"/>
      <c r="J2917" s="69"/>
      <c r="K2917" s="69"/>
      <c r="L2917" s="70"/>
      <c r="M2917" s="69"/>
      <c r="N2917" s="69"/>
      <c r="Q2917" s="73"/>
      <c r="R2917" s="73"/>
      <c r="S2917" s="73"/>
      <c r="T2917" s="73"/>
      <c r="U2917" s="73"/>
      <c r="V2917" s="73"/>
      <c r="W2917" s="73"/>
      <c r="X2917" s="73"/>
    </row>
    <row r="2918" spans="1:24" s="68" customFormat="1" x14ac:dyDescent="0.25">
      <c r="A2918" s="71"/>
      <c r="B2918" s="66"/>
      <c r="C2918" s="67"/>
      <c r="D2918" s="66"/>
      <c r="E2918" s="66"/>
      <c r="F2918" s="66"/>
      <c r="I2918" s="69"/>
      <c r="J2918" s="69"/>
      <c r="K2918" s="69"/>
      <c r="L2918" s="70"/>
      <c r="M2918" s="69"/>
      <c r="N2918" s="69"/>
      <c r="Q2918" s="73"/>
      <c r="R2918" s="73"/>
      <c r="S2918" s="73"/>
      <c r="T2918" s="73"/>
      <c r="U2918" s="73"/>
      <c r="V2918" s="73"/>
      <c r="W2918" s="73"/>
      <c r="X2918" s="73"/>
    </row>
    <row r="2919" spans="1:24" s="68" customFormat="1" x14ac:dyDescent="0.25">
      <c r="A2919" s="71"/>
      <c r="B2919" s="66"/>
      <c r="C2919" s="67"/>
      <c r="D2919" s="66"/>
      <c r="E2919" s="66"/>
      <c r="F2919" s="66"/>
      <c r="I2919" s="69"/>
      <c r="J2919" s="69"/>
      <c r="K2919" s="69"/>
      <c r="L2919" s="70"/>
      <c r="M2919" s="69"/>
      <c r="N2919" s="69"/>
      <c r="Q2919" s="73"/>
      <c r="R2919" s="73"/>
      <c r="S2919" s="73"/>
      <c r="T2919" s="73"/>
      <c r="U2919" s="73"/>
      <c r="V2919" s="73"/>
      <c r="W2919" s="73"/>
      <c r="X2919" s="73"/>
    </row>
    <row r="2920" spans="1:24" s="68" customFormat="1" x14ac:dyDescent="0.25">
      <c r="A2920" s="71"/>
      <c r="B2920" s="66"/>
      <c r="C2920" s="67"/>
      <c r="D2920" s="66"/>
      <c r="E2920" s="66"/>
      <c r="F2920" s="66"/>
      <c r="I2920" s="69"/>
      <c r="J2920" s="69"/>
      <c r="K2920" s="69"/>
      <c r="L2920" s="70"/>
      <c r="M2920" s="69"/>
      <c r="N2920" s="69"/>
      <c r="Q2920" s="73"/>
      <c r="R2920" s="73"/>
      <c r="S2920" s="73"/>
      <c r="T2920" s="73"/>
      <c r="U2920" s="73"/>
      <c r="V2920" s="73"/>
      <c r="W2920" s="73"/>
      <c r="X2920" s="73"/>
    </row>
    <row r="2921" spans="1:24" s="68" customFormat="1" x14ac:dyDescent="0.25">
      <c r="A2921" s="71"/>
      <c r="B2921" s="66"/>
      <c r="C2921" s="67"/>
      <c r="D2921" s="66"/>
      <c r="E2921" s="66"/>
      <c r="F2921" s="66"/>
      <c r="I2921" s="69"/>
      <c r="J2921" s="69"/>
      <c r="K2921" s="69"/>
      <c r="L2921" s="70"/>
      <c r="M2921" s="69"/>
      <c r="N2921" s="69"/>
      <c r="Q2921" s="73"/>
      <c r="R2921" s="73"/>
      <c r="S2921" s="73"/>
      <c r="T2921" s="73"/>
      <c r="U2921" s="73"/>
      <c r="V2921" s="73"/>
      <c r="W2921" s="73"/>
      <c r="X2921" s="73"/>
    </row>
    <row r="2922" spans="1:24" s="68" customFormat="1" x14ac:dyDescent="0.25">
      <c r="A2922" s="71"/>
      <c r="B2922" s="66"/>
      <c r="C2922" s="67"/>
      <c r="D2922" s="66"/>
      <c r="E2922" s="66"/>
      <c r="F2922" s="66"/>
      <c r="I2922" s="69"/>
      <c r="J2922" s="69"/>
      <c r="K2922" s="69"/>
      <c r="L2922" s="70"/>
      <c r="M2922" s="69"/>
      <c r="N2922" s="69"/>
      <c r="Q2922" s="73"/>
      <c r="R2922" s="73"/>
      <c r="S2922" s="73"/>
      <c r="T2922" s="73"/>
      <c r="U2922" s="73"/>
      <c r="V2922" s="73"/>
      <c r="W2922" s="73"/>
      <c r="X2922" s="73"/>
    </row>
    <row r="2923" spans="1:24" s="68" customFormat="1" x14ac:dyDescent="0.25">
      <c r="A2923" s="71"/>
      <c r="B2923" s="66"/>
      <c r="C2923" s="67"/>
      <c r="D2923" s="66"/>
      <c r="E2923" s="66"/>
      <c r="F2923" s="66"/>
      <c r="I2923" s="69"/>
      <c r="J2923" s="69"/>
      <c r="K2923" s="69"/>
      <c r="L2923" s="70"/>
      <c r="M2923" s="69"/>
      <c r="N2923" s="69"/>
      <c r="Q2923" s="73"/>
      <c r="R2923" s="73"/>
      <c r="S2923" s="73"/>
      <c r="T2923" s="73"/>
      <c r="U2923" s="73"/>
      <c r="V2923" s="73"/>
      <c r="W2923" s="73"/>
      <c r="X2923" s="73"/>
    </row>
    <row r="2924" spans="1:24" s="68" customFormat="1" x14ac:dyDescent="0.25">
      <c r="A2924" s="71"/>
      <c r="B2924" s="66"/>
      <c r="C2924" s="67"/>
      <c r="D2924" s="66"/>
      <c r="E2924" s="66"/>
      <c r="F2924" s="66"/>
      <c r="I2924" s="69"/>
      <c r="J2924" s="69"/>
      <c r="K2924" s="69"/>
      <c r="L2924" s="70"/>
      <c r="M2924" s="69"/>
      <c r="N2924" s="69"/>
      <c r="Q2924" s="73"/>
      <c r="R2924" s="73"/>
      <c r="S2924" s="73"/>
      <c r="T2924" s="73"/>
      <c r="U2924" s="73"/>
      <c r="V2924" s="73"/>
      <c r="W2924" s="73"/>
      <c r="X2924" s="73"/>
    </row>
    <row r="2925" spans="1:24" s="68" customFormat="1" x14ac:dyDescent="0.25">
      <c r="A2925" s="71"/>
      <c r="B2925" s="66"/>
      <c r="C2925" s="67"/>
      <c r="D2925" s="66"/>
      <c r="E2925" s="66"/>
      <c r="F2925" s="66"/>
      <c r="I2925" s="69"/>
      <c r="J2925" s="69"/>
      <c r="K2925" s="69"/>
      <c r="L2925" s="70"/>
      <c r="M2925" s="69"/>
      <c r="N2925" s="69"/>
      <c r="Q2925" s="73"/>
      <c r="R2925" s="73"/>
      <c r="S2925" s="73"/>
      <c r="T2925" s="73"/>
      <c r="U2925" s="73"/>
      <c r="V2925" s="73"/>
      <c r="W2925" s="73"/>
      <c r="X2925" s="73"/>
    </row>
    <row r="2926" spans="1:24" s="68" customFormat="1" x14ac:dyDescent="0.25">
      <c r="A2926" s="71"/>
      <c r="B2926" s="66"/>
      <c r="C2926" s="67"/>
      <c r="D2926" s="66"/>
      <c r="E2926" s="66"/>
      <c r="F2926" s="66"/>
      <c r="I2926" s="69"/>
      <c r="J2926" s="69"/>
      <c r="K2926" s="69"/>
      <c r="L2926" s="70"/>
      <c r="M2926" s="69"/>
      <c r="N2926" s="69"/>
      <c r="Q2926" s="73"/>
      <c r="R2926" s="73"/>
      <c r="S2926" s="73"/>
      <c r="T2926" s="73"/>
      <c r="U2926" s="73"/>
      <c r="V2926" s="73"/>
      <c r="W2926" s="73"/>
      <c r="X2926" s="73"/>
    </row>
    <row r="2927" spans="1:24" s="68" customFormat="1" x14ac:dyDescent="0.25">
      <c r="A2927" s="71"/>
      <c r="B2927" s="66"/>
      <c r="C2927" s="67"/>
      <c r="D2927" s="66"/>
      <c r="E2927" s="66"/>
      <c r="F2927" s="66"/>
      <c r="I2927" s="69"/>
      <c r="J2927" s="69"/>
      <c r="K2927" s="69"/>
      <c r="L2927" s="70"/>
      <c r="M2927" s="69"/>
      <c r="N2927" s="69"/>
      <c r="Q2927" s="73"/>
      <c r="R2927" s="73"/>
      <c r="S2927" s="73"/>
      <c r="T2927" s="73"/>
      <c r="U2927" s="73"/>
      <c r="V2927" s="73"/>
      <c r="W2927" s="73"/>
      <c r="X2927" s="73"/>
    </row>
    <row r="2928" spans="1:24" s="68" customFormat="1" x14ac:dyDescent="0.25">
      <c r="A2928" s="71"/>
      <c r="B2928" s="66"/>
      <c r="C2928" s="67"/>
      <c r="D2928" s="66"/>
      <c r="E2928" s="66"/>
      <c r="F2928" s="66"/>
      <c r="I2928" s="69"/>
      <c r="J2928" s="69"/>
      <c r="K2928" s="69"/>
      <c r="L2928" s="70"/>
      <c r="M2928" s="69"/>
      <c r="N2928" s="69"/>
      <c r="Q2928" s="73"/>
      <c r="R2928" s="73"/>
      <c r="S2928" s="73"/>
      <c r="T2928" s="73"/>
      <c r="U2928" s="73"/>
      <c r="V2928" s="73"/>
      <c r="W2928" s="73"/>
      <c r="X2928" s="73"/>
    </row>
    <row r="2929" spans="1:24" s="68" customFormat="1" x14ac:dyDescent="0.25">
      <c r="A2929" s="71"/>
      <c r="B2929" s="66"/>
      <c r="C2929" s="67"/>
      <c r="D2929" s="66"/>
      <c r="E2929" s="66"/>
      <c r="F2929" s="66"/>
      <c r="I2929" s="69"/>
      <c r="J2929" s="69"/>
      <c r="K2929" s="69"/>
      <c r="L2929" s="70"/>
      <c r="M2929" s="69"/>
      <c r="N2929" s="69"/>
      <c r="Q2929" s="73"/>
      <c r="R2929" s="73"/>
      <c r="S2929" s="73"/>
      <c r="T2929" s="73"/>
      <c r="U2929" s="73"/>
      <c r="V2929" s="73"/>
      <c r="W2929" s="73"/>
      <c r="X2929" s="73"/>
    </row>
    <row r="2930" spans="1:24" s="68" customFormat="1" x14ac:dyDescent="0.25">
      <c r="A2930" s="71"/>
      <c r="B2930" s="66"/>
      <c r="C2930" s="67"/>
      <c r="D2930" s="66"/>
      <c r="E2930" s="66"/>
      <c r="F2930" s="66"/>
      <c r="I2930" s="69"/>
      <c r="J2930" s="69"/>
      <c r="K2930" s="69"/>
      <c r="L2930" s="70"/>
      <c r="M2930" s="69"/>
      <c r="N2930" s="69"/>
      <c r="Q2930" s="73"/>
      <c r="R2930" s="73"/>
      <c r="S2930" s="73"/>
      <c r="T2930" s="73"/>
      <c r="U2930" s="73"/>
      <c r="V2930" s="73"/>
      <c r="W2930" s="73"/>
      <c r="X2930" s="73"/>
    </row>
    <row r="2931" spans="1:24" s="68" customFormat="1" x14ac:dyDescent="0.25">
      <c r="A2931" s="71"/>
      <c r="B2931" s="66"/>
      <c r="C2931" s="67"/>
      <c r="D2931" s="66"/>
      <c r="E2931" s="66"/>
      <c r="F2931" s="66"/>
      <c r="I2931" s="69"/>
      <c r="J2931" s="69"/>
      <c r="K2931" s="69"/>
      <c r="L2931" s="70"/>
      <c r="M2931" s="69"/>
      <c r="N2931" s="69"/>
      <c r="Q2931" s="73"/>
      <c r="R2931" s="73"/>
      <c r="S2931" s="73"/>
      <c r="T2931" s="73"/>
      <c r="U2931" s="73"/>
      <c r="V2931" s="73"/>
      <c r="W2931" s="73"/>
      <c r="X2931" s="73"/>
    </row>
    <row r="2932" spans="1:24" s="68" customFormat="1" x14ac:dyDescent="0.25">
      <c r="A2932" s="71"/>
      <c r="B2932" s="66"/>
      <c r="C2932" s="67"/>
      <c r="D2932" s="66"/>
      <c r="E2932" s="66"/>
      <c r="F2932" s="66"/>
      <c r="I2932" s="69"/>
      <c r="J2932" s="69"/>
      <c r="K2932" s="69"/>
      <c r="L2932" s="70"/>
      <c r="M2932" s="69"/>
      <c r="N2932" s="69"/>
      <c r="Q2932" s="73"/>
      <c r="R2932" s="73"/>
      <c r="S2932" s="73"/>
      <c r="T2932" s="73"/>
      <c r="U2932" s="73"/>
      <c r="V2932" s="73"/>
      <c r="W2932" s="73"/>
      <c r="X2932" s="73"/>
    </row>
    <row r="2933" spans="1:24" s="68" customFormat="1" x14ac:dyDescent="0.25">
      <c r="A2933" s="71"/>
      <c r="B2933" s="66"/>
      <c r="C2933" s="67"/>
      <c r="D2933" s="66"/>
      <c r="E2933" s="66"/>
      <c r="F2933" s="66"/>
      <c r="I2933" s="69"/>
      <c r="J2933" s="69"/>
      <c r="K2933" s="69"/>
      <c r="L2933" s="70"/>
      <c r="M2933" s="69"/>
      <c r="N2933" s="69"/>
      <c r="Q2933" s="73"/>
      <c r="R2933" s="73"/>
      <c r="S2933" s="73"/>
      <c r="T2933" s="73"/>
      <c r="U2933" s="73"/>
      <c r="V2933" s="73"/>
      <c r="W2933" s="73"/>
      <c r="X2933" s="73"/>
    </row>
    <row r="2934" spans="1:24" s="68" customFormat="1" x14ac:dyDescent="0.25">
      <c r="A2934" s="71"/>
      <c r="B2934" s="66"/>
      <c r="C2934" s="67"/>
      <c r="D2934" s="66"/>
      <c r="E2934" s="66"/>
      <c r="F2934" s="66"/>
      <c r="I2934" s="69"/>
      <c r="J2934" s="69"/>
      <c r="K2934" s="69"/>
      <c r="L2934" s="70"/>
      <c r="M2934" s="69"/>
      <c r="N2934" s="69"/>
      <c r="Q2934" s="73"/>
      <c r="R2934" s="73"/>
      <c r="S2934" s="73"/>
      <c r="T2934" s="73"/>
      <c r="U2934" s="73"/>
      <c r="V2934" s="73"/>
      <c r="W2934" s="73"/>
      <c r="X2934" s="73"/>
    </row>
    <row r="2935" spans="1:24" s="68" customFormat="1" x14ac:dyDescent="0.25">
      <c r="A2935" s="71"/>
      <c r="B2935" s="66"/>
      <c r="C2935" s="67"/>
      <c r="D2935" s="66"/>
      <c r="E2935" s="66"/>
      <c r="F2935" s="66"/>
      <c r="I2935" s="69"/>
      <c r="J2935" s="69"/>
      <c r="K2935" s="69"/>
      <c r="L2935" s="70"/>
      <c r="M2935" s="69"/>
      <c r="N2935" s="69"/>
      <c r="Q2935" s="73"/>
      <c r="R2935" s="73"/>
      <c r="S2935" s="73"/>
      <c r="T2935" s="73"/>
      <c r="U2935" s="73"/>
      <c r="V2935" s="73"/>
      <c r="W2935" s="73"/>
      <c r="X2935" s="73"/>
    </row>
    <row r="2936" spans="1:24" s="68" customFormat="1" x14ac:dyDescent="0.25">
      <c r="A2936" s="71"/>
      <c r="B2936" s="66"/>
      <c r="C2936" s="67"/>
      <c r="D2936" s="66"/>
      <c r="E2936" s="66"/>
      <c r="F2936" s="66"/>
      <c r="I2936" s="69"/>
      <c r="J2936" s="69"/>
      <c r="K2936" s="69"/>
      <c r="L2936" s="70"/>
      <c r="M2936" s="69"/>
      <c r="N2936" s="69"/>
      <c r="Q2936" s="73"/>
      <c r="R2936" s="73"/>
      <c r="S2936" s="73"/>
      <c r="T2936" s="73"/>
      <c r="U2936" s="73"/>
      <c r="V2936" s="73"/>
      <c r="W2936" s="73"/>
      <c r="X2936" s="73"/>
    </row>
    <row r="2937" spans="1:24" s="68" customFormat="1" x14ac:dyDescent="0.25">
      <c r="A2937" s="71"/>
      <c r="B2937" s="66"/>
      <c r="C2937" s="67"/>
      <c r="D2937" s="66"/>
      <c r="E2937" s="66"/>
      <c r="F2937" s="66"/>
      <c r="I2937" s="69"/>
      <c r="J2937" s="69"/>
      <c r="K2937" s="69"/>
      <c r="L2937" s="70"/>
      <c r="M2937" s="69"/>
      <c r="N2937" s="69"/>
      <c r="Q2937" s="73"/>
      <c r="R2937" s="73"/>
      <c r="S2937" s="73"/>
      <c r="T2937" s="73"/>
      <c r="U2937" s="73"/>
      <c r="V2937" s="73"/>
      <c r="W2937" s="73"/>
      <c r="X2937" s="73"/>
    </row>
    <row r="2938" spans="1:24" s="68" customFormat="1" x14ac:dyDescent="0.25">
      <c r="A2938" s="71"/>
      <c r="B2938" s="66"/>
      <c r="C2938" s="67"/>
      <c r="D2938" s="66"/>
      <c r="E2938" s="66"/>
      <c r="F2938" s="66"/>
      <c r="I2938" s="69"/>
      <c r="J2938" s="69"/>
      <c r="K2938" s="69"/>
      <c r="L2938" s="70"/>
      <c r="M2938" s="69"/>
      <c r="N2938" s="69"/>
      <c r="Q2938" s="73"/>
      <c r="R2938" s="73"/>
      <c r="S2938" s="73"/>
      <c r="T2938" s="73"/>
      <c r="U2938" s="73"/>
      <c r="V2938" s="73"/>
      <c r="W2938" s="73"/>
      <c r="X2938" s="73"/>
    </row>
    <row r="2939" spans="1:24" s="68" customFormat="1" x14ac:dyDescent="0.25">
      <c r="A2939" s="71"/>
      <c r="B2939" s="66"/>
      <c r="C2939" s="67"/>
      <c r="D2939" s="66"/>
      <c r="E2939" s="66"/>
      <c r="F2939" s="66"/>
      <c r="I2939" s="69"/>
      <c r="J2939" s="69"/>
      <c r="K2939" s="69"/>
      <c r="L2939" s="70"/>
      <c r="M2939" s="69"/>
      <c r="N2939" s="69"/>
      <c r="Q2939" s="73"/>
      <c r="R2939" s="73"/>
      <c r="S2939" s="73"/>
      <c r="T2939" s="73"/>
      <c r="U2939" s="73"/>
      <c r="V2939" s="73"/>
      <c r="W2939" s="73"/>
      <c r="X2939" s="73"/>
    </row>
    <row r="2940" spans="1:24" s="68" customFormat="1" x14ac:dyDescent="0.25">
      <c r="A2940" s="71"/>
      <c r="B2940" s="66"/>
      <c r="C2940" s="67"/>
      <c r="D2940" s="66"/>
      <c r="E2940" s="66"/>
      <c r="F2940" s="66"/>
      <c r="I2940" s="69"/>
      <c r="J2940" s="69"/>
      <c r="K2940" s="69"/>
      <c r="L2940" s="70"/>
      <c r="M2940" s="69"/>
      <c r="N2940" s="69"/>
      <c r="Q2940" s="73"/>
      <c r="R2940" s="73"/>
      <c r="S2940" s="73"/>
      <c r="T2940" s="73"/>
      <c r="U2940" s="73"/>
      <c r="V2940" s="73"/>
      <c r="W2940" s="73"/>
      <c r="X2940" s="73"/>
    </row>
    <row r="2941" spans="1:24" s="68" customFormat="1" x14ac:dyDescent="0.25">
      <c r="A2941" s="71"/>
      <c r="B2941" s="66"/>
      <c r="C2941" s="67"/>
      <c r="D2941" s="66"/>
      <c r="E2941" s="66"/>
      <c r="F2941" s="66"/>
      <c r="I2941" s="69"/>
      <c r="J2941" s="69"/>
      <c r="K2941" s="69"/>
      <c r="L2941" s="70"/>
      <c r="M2941" s="69"/>
      <c r="N2941" s="69"/>
      <c r="Q2941" s="73"/>
      <c r="R2941" s="73"/>
      <c r="S2941" s="73"/>
      <c r="T2941" s="73"/>
      <c r="U2941" s="73"/>
      <c r="V2941" s="73"/>
      <c r="W2941" s="73"/>
      <c r="X2941" s="73"/>
    </row>
    <row r="2942" spans="1:24" s="68" customFormat="1" x14ac:dyDescent="0.25">
      <c r="A2942" s="71"/>
      <c r="B2942" s="66"/>
      <c r="C2942" s="67"/>
      <c r="D2942" s="66"/>
      <c r="E2942" s="66"/>
      <c r="F2942" s="66"/>
      <c r="I2942" s="69"/>
      <c r="J2942" s="69"/>
      <c r="K2942" s="69"/>
      <c r="L2942" s="70"/>
      <c r="M2942" s="69"/>
      <c r="N2942" s="69"/>
      <c r="Q2942" s="73"/>
      <c r="R2942" s="73"/>
      <c r="S2942" s="73"/>
      <c r="T2942" s="73"/>
      <c r="U2942" s="73"/>
      <c r="V2942" s="73"/>
      <c r="W2942" s="73"/>
      <c r="X2942" s="73"/>
    </row>
    <row r="2943" spans="1:24" s="68" customFormat="1" x14ac:dyDescent="0.25">
      <c r="A2943" s="71"/>
      <c r="B2943" s="66"/>
      <c r="C2943" s="67"/>
      <c r="D2943" s="66"/>
      <c r="E2943" s="66"/>
      <c r="F2943" s="66"/>
      <c r="I2943" s="69"/>
      <c r="J2943" s="69"/>
      <c r="K2943" s="69"/>
      <c r="L2943" s="70"/>
      <c r="M2943" s="69"/>
      <c r="N2943" s="69"/>
      <c r="Q2943" s="73"/>
      <c r="R2943" s="73"/>
      <c r="S2943" s="73"/>
      <c r="T2943" s="73"/>
      <c r="U2943" s="73"/>
      <c r="V2943" s="73"/>
      <c r="W2943" s="73"/>
      <c r="X2943" s="73"/>
    </row>
    <row r="2944" spans="1:24" s="68" customFormat="1" x14ac:dyDescent="0.25">
      <c r="A2944" s="71"/>
      <c r="B2944" s="66"/>
      <c r="C2944" s="67"/>
      <c r="D2944" s="66"/>
      <c r="E2944" s="66"/>
      <c r="F2944" s="66"/>
      <c r="I2944" s="69"/>
      <c r="J2944" s="69"/>
      <c r="K2944" s="69"/>
      <c r="L2944" s="70"/>
      <c r="M2944" s="69"/>
      <c r="N2944" s="69"/>
      <c r="Q2944" s="73"/>
      <c r="R2944" s="73"/>
      <c r="S2944" s="73"/>
      <c r="T2944" s="73"/>
      <c r="U2944" s="73"/>
      <c r="V2944" s="73"/>
      <c r="W2944" s="73"/>
      <c r="X2944" s="73"/>
    </row>
    <row r="2945" spans="1:24" s="68" customFormat="1" x14ac:dyDescent="0.25">
      <c r="A2945" s="71"/>
      <c r="B2945" s="66"/>
      <c r="C2945" s="67"/>
      <c r="D2945" s="66"/>
      <c r="E2945" s="66"/>
      <c r="F2945" s="66"/>
      <c r="I2945" s="69"/>
      <c r="J2945" s="69"/>
      <c r="K2945" s="69"/>
      <c r="L2945" s="70"/>
      <c r="M2945" s="69"/>
      <c r="N2945" s="69"/>
      <c r="Q2945" s="73"/>
      <c r="R2945" s="73"/>
      <c r="S2945" s="73"/>
      <c r="T2945" s="73"/>
      <c r="U2945" s="73"/>
      <c r="V2945" s="73"/>
      <c r="W2945" s="73"/>
      <c r="X2945" s="73"/>
    </row>
    <row r="2946" spans="1:24" s="68" customFormat="1" x14ac:dyDescent="0.25">
      <c r="A2946" s="71"/>
      <c r="B2946" s="66"/>
      <c r="C2946" s="67"/>
      <c r="D2946" s="66"/>
      <c r="E2946" s="66"/>
      <c r="F2946" s="66"/>
      <c r="I2946" s="69"/>
      <c r="J2946" s="69"/>
      <c r="K2946" s="69"/>
      <c r="L2946" s="70"/>
      <c r="M2946" s="69"/>
      <c r="N2946" s="69"/>
      <c r="Q2946" s="73"/>
      <c r="R2946" s="73"/>
      <c r="S2946" s="73"/>
      <c r="T2946" s="73"/>
      <c r="U2946" s="73"/>
      <c r="V2946" s="73"/>
      <c r="W2946" s="73"/>
      <c r="X2946" s="73"/>
    </row>
    <row r="2947" spans="1:24" s="68" customFormat="1" x14ac:dyDescent="0.25">
      <c r="A2947" s="71"/>
      <c r="B2947" s="66"/>
      <c r="C2947" s="67"/>
      <c r="D2947" s="66"/>
      <c r="E2947" s="66"/>
      <c r="F2947" s="66"/>
      <c r="I2947" s="69"/>
      <c r="J2947" s="69"/>
      <c r="K2947" s="69"/>
      <c r="L2947" s="70"/>
      <c r="M2947" s="69"/>
      <c r="N2947" s="69"/>
      <c r="Q2947" s="73"/>
      <c r="R2947" s="73"/>
      <c r="S2947" s="73"/>
      <c r="T2947" s="73"/>
      <c r="U2947" s="73"/>
      <c r="V2947" s="73"/>
      <c r="W2947" s="73"/>
      <c r="X2947" s="73"/>
    </row>
    <row r="2948" spans="1:24" s="68" customFormat="1" x14ac:dyDescent="0.25">
      <c r="A2948" s="71"/>
      <c r="B2948" s="66"/>
      <c r="C2948" s="67"/>
      <c r="D2948" s="66"/>
      <c r="E2948" s="66"/>
      <c r="F2948" s="66"/>
      <c r="I2948" s="69"/>
      <c r="J2948" s="69"/>
      <c r="K2948" s="69"/>
      <c r="L2948" s="70"/>
      <c r="M2948" s="69"/>
      <c r="N2948" s="69"/>
      <c r="Q2948" s="73"/>
      <c r="R2948" s="73"/>
      <c r="S2948" s="73"/>
      <c r="T2948" s="73"/>
      <c r="U2948" s="73"/>
      <c r="V2948" s="73"/>
      <c r="W2948" s="73"/>
      <c r="X2948" s="73"/>
    </row>
    <row r="2949" spans="1:24" s="68" customFormat="1" x14ac:dyDescent="0.25">
      <c r="A2949" s="71"/>
      <c r="B2949" s="66"/>
      <c r="C2949" s="67"/>
      <c r="D2949" s="66"/>
      <c r="E2949" s="66"/>
      <c r="F2949" s="66"/>
      <c r="I2949" s="69"/>
      <c r="J2949" s="69"/>
      <c r="K2949" s="69"/>
      <c r="L2949" s="70"/>
      <c r="M2949" s="69"/>
      <c r="N2949" s="69"/>
      <c r="Q2949" s="73"/>
      <c r="R2949" s="73"/>
      <c r="S2949" s="73"/>
      <c r="T2949" s="73"/>
      <c r="U2949" s="73"/>
      <c r="V2949" s="73"/>
      <c r="W2949" s="73"/>
      <c r="X2949" s="73"/>
    </row>
    <row r="2950" spans="1:24" s="68" customFormat="1" x14ac:dyDescent="0.25">
      <c r="A2950" s="71"/>
      <c r="B2950" s="66"/>
      <c r="C2950" s="67"/>
      <c r="D2950" s="66"/>
      <c r="E2950" s="66"/>
      <c r="F2950" s="66"/>
      <c r="I2950" s="69"/>
      <c r="J2950" s="69"/>
      <c r="K2950" s="69"/>
      <c r="L2950" s="70"/>
      <c r="M2950" s="69"/>
      <c r="N2950" s="69"/>
      <c r="Q2950" s="73"/>
      <c r="R2950" s="73"/>
      <c r="S2950" s="73"/>
      <c r="T2950" s="73"/>
      <c r="U2950" s="73"/>
      <c r="V2950" s="73"/>
      <c r="W2950" s="73"/>
      <c r="X2950" s="73"/>
    </row>
    <row r="2951" spans="1:24" s="68" customFormat="1" x14ac:dyDescent="0.25">
      <c r="A2951" s="71"/>
      <c r="B2951" s="66"/>
      <c r="C2951" s="67"/>
      <c r="D2951" s="66"/>
      <c r="E2951" s="66"/>
      <c r="F2951" s="66"/>
      <c r="I2951" s="69"/>
      <c r="J2951" s="69"/>
      <c r="K2951" s="69"/>
      <c r="L2951" s="70"/>
      <c r="M2951" s="69"/>
      <c r="N2951" s="69"/>
      <c r="Q2951" s="73"/>
      <c r="R2951" s="73"/>
      <c r="S2951" s="73"/>
      <c r="T2951" s="73"/>
      <c r="U2951" s="73"/>
      <c r="V2951" s="73"/>
      <c r="W2951" s="73"/>
      <c r="X2951" s="73"/>
    </row>
    <row r="2952" spans="1:24" s="68" customFormat="1" x14ac:dyDescent="0.25">
      <c r="A2952" s="71"/>
      <c r="B2952" s="66"/>
      <c r="C2952" s="67"/>
      <c r="D2952" s="66"/>
      <c r="E2952" s="66"/>
      <c r="F2952" s="66"/>
      <c r="I2952" s="69"/>
      <c r="J2952" s="69"/>
      <c r="K2952" s="69"/>
      <c r="L2952" s="70"/>
      <c r="M2952" s="69"/>
      <c r="N2952" s="69"/>
      <c r="Q2952" s="73"/>
      <c r="R2952" s="73"/>
      <c r="S2952" s="73"/>
      <c r="T2952" s="73"/>
      <c r="U2952" s="73"/>
      <c r="V2952" s="73"/>
      <c r="W2952" s="73"/>
      <c r="X2952" s="73"/>
    </row>
    <row r="2953" spans="1:24" s="68" customFormat="1" x14ac:dyDescent="0.25">
      <c r="A2953" s="71"/>
      <c r="B2953" s="66"/>
      <c r="C2953" s="67"/>
      <c r="D2953" s="66"/>
      <c r="E2953" s="66"/>
      <c r="F2953" s="66"/>
      <c r="I2953" s="69"/>
      <c r="J2953" s="69"/>
      <c r="K2953" s="69"/>
      <c r="L2953" s="70"/>
      <c r="M2953" s="69"/>
      <c r="N2953" s="69"/>
      <c r="Q2953" s="73"/>
      <c r="R2953" s="73"/>
      <c r="S2953" s="73"/>
      <c r="T2953" s="73"/>
      <c r="U2953" s="73"/>
      <c r="V2953" s="73"/>
      <c r="W2953" s="73"/>
      <c r="X2953" s="73"/>
    </row>
    <row r="2954" spans="1:24" s="68" customFormat="1" x14ac:dyDescent="0.25">
      <c r="A2954" s="71"/>
      <c r="B2954" s="66"/>
      <c r="C2954" s="67"/>
      <c r="D2954" s="66"/>
      <c r="E2954" s="66"/>
      <c r="F2954" s="66"/>
      <c r="I2954" s="69"/>
      <c r="J2954" s="69"/>
      <c r="K2954" s="69"/>
      <c r="L2954" s="70"/>
      <c r="M2954" s="69"/>
      <c r="N2954" s="69"/>
      <c r="Q2954" s="73"/>
      <c r="R2954" s="73"/>
      <c r="S2954" s="73"/>
      <c r="T2954" s="73"/>
      <c r="U2954" s="73"/>
      <c r="V2954" s="73"/>
      <c r="W2954" s="73"/>
      <c r="X2954" s="73"/>
    </row>
    <row r="2955" spans="1:24" s="68" customFormat="1" x14ac:dyDescent="0.25">
      <c r="A2955" s="71"/>
      <c r="B2955" s="66"/>
      <c r="C2955" s="67"/>
      <c r="D2955" s="66"/>
      <c r="E2955" s="66"/>
      <c r="F2955" s="66"/>
      <c r="I2955" s="69"/>
      <c r="J2955" s="69"/>
      <c r="K2955" s="69"/>
      <c r="L2955" s="70"/>
      <c r="M2955" s="69"/>
      <c r="N2955" s="69"/>
      <c r="Q2955" s="73"/>
      <c r="R2955" s="73"/>
      <c r="S2955" s="73"/>
      <c r="T2955" s="73"/>
      <c r="U2955" s="73"/>
      <c r="V2955" s="73"/>
      <c r="W2955" s="73"/>
      <c r="X2955" s="73"/>
    </row>
    <row r="2956" spans="1:24" s="68" customFormat="1" x14ac:dyDescent="0.25">
      <c r="A2956" s="71"/>
      <c r="B2956" s="66"/>
      <c r="C2956" s="67"/>
      <c r="D2956" s="66"/>
      <c r="E2956" s="66"/>
      <c r="F2956" s="66"/>
      <c r="I2956" s="69"/>
      <c r="J2956" s="69"/>
      <c r="K2956" s="69"/>
      <c r="L2956" s="70"/>
      <c r="M2956" s="69"/>
      <c r="N2956" s="69"/>
      <c r="Q2956" s="73"/>
      <c r="R2956" s="73"/>
      <c r="S2956" s="73"/>
      <c r="T2956" s="73"/>
      <c r="U2956" s="73"/>
      <c r="V2956" s="73"/>
      <c r="W2956" s="73"/>
      <c r="X2956" s="73"/>
    </row>
    <row r="2957" spans="1:24" s="68" customFormat="1" x14ac:dyDescent="0.25">
      <c r="A2957" s="71"/>
      <c r="B2957" s="66"/>
      <c r="C2957" s="67"/>
      <c r="D2957" s="66"/>
      <c r="E2957" s="66"/>
      <c r="F2957" s="66"/>
      <c r="I2957" s="69"/>
      <c r="J2957" s="69"/>
      <c r="K2957" s="69"/>
      <c r="L2957" s="70"/>
      <c r="M2957" s="69"/>
      <c r="N2957" s="69"/>
      <c r="Q2957" s="73"/>
      <c r="R2957" s="73"/>
      <c r="S2957" s="73"/>
      <c r="T2957" s="73"/>
      <c r="U2957" s="73"/>
      <c r="V2957" s="73"/>
      <c r="W2957" s="73"/>
      <c r="X2957" s="73"/>
    </row>
    <row r="2958" spans="1:24" s="68" customFormat="1" x14ac:dyDescent="0.25">
      <c r="A2958" s="71"/>
      <c r="B2958" s="66"/>
      <c r="C2958" s="67"/>
      <c r="D2958" s="66"/>
      <c r="E2958" s="66"/>
      <c r="F2958" s="66"/>
      <c r="I2958" s="69"/>
      <c r="J2958" s="69"/>
      <c r="K2958" s="69"/>
      <c r="L2958" s="70"/>
      <c r="M2958" s="69"/>
      <c r="N2958" s="69"/>
      <c r="Q2958" s="73"/>
      <c r="R2958" s="73"/>
      <c r="S2958" s="73"/>
      <c r="T2958" s="73"/>
      <c r="U2958" s="73"/>
      <c r="V2958" s="73"/>
      <c r="W2958" s="73"/>
      <c r="X2958" s="73"/>
    </row>
    <row r="2959" spans="1:24" s="68" customFormat="1" x14ac:dyDescent="0.25">
      <c r="A2959" s="71"/>
      <c r="B2959" s="66"/>
      <c r="C2959" s="67"/>
      <c r="D2959" s="66"/>
      <c r="E2959" s="66"/>
      <c r="F2959" s="66"/>
      <c r="I2959" s="69"/>
      <c r="J2959" s="69"/>
      <c r="K2959" s="69"/>
      <c r="L2959" s="70"/>
      <c r="M2959" s="69"/>
      <c r="N2959" s="69"/>
      <c r="Q2959" s="73"/>
      <c r="R2959" s="73"/>
      <c r="S2959" s="73"/>
      <c r="T2959" s="73"/>
      <c r="U2959" s="73"/>
      <c r="V2959" s="73"/>
      <c r="W2959" s="73"/>
      <c r="X2959" s="73"/>
    </row>
    <row r="2960" spans="1:24" s="68" customFormat="1" x14ac:dyDescent="0.25">
      <c r="A2960" s="71"/>
      <c r="B2960" s="66"/>
      <c r="C2960" s="67"/>
      <c r="D2960" s="66"/>
      <c r="E2960" s="66"/>
      <c r="F2960" s="66"/>
      <c r="I2960" s="69"/>
      <c r="J2960" s="69"/>
      <c r="K2960" s="69"/>
      <c r="L2960" s="70"/>
      <c r="M2960" s="69"/>
      <c r="N2960" s="69"/>
      <c r="Q2960" s="73"/>
      <c r="R2960" s="73"/>
      <c r="S2960" s="73"/>
      <c r="T2960" s="73"/>
      <c r="U2960" s="73"/>
      <c r="V2960" s="73"/>
      <c r="W2960" s="73"/>
      <c r="X2960" s="73"/>
    </row>
    <row r="2961" spans="1:24" s="68" customFormat="1" x14ac:dyDescent="0.25">
      <c r="A2961" s="71"/>
      <c r="B2961" s="66"/>
      <c r="C2961" s="67"/>
      <c r="D2961" s="66"/>
      <c r="E2961" s="66"/>
      <c r="F2961" s="66"/>
      <c r="I2961" s="69"/>
      <c r="J2961" s="69"/>
      <c r="K2961" s="69"/>
      <c r="L2961" s="70"/>
      <c r="M2961" s="69"/>
      <c r="N2961" s="69"/>
      <c r="Q2961" s="73"/>
      <c r="R2961" s="73"/>
      <c r="S2961" s="73"/>
      <c r="T2961" s="73"/>
      <c r="U2961" s="73"/>
      <c r="V2961" s="73"/>
      <c r="W2961" s="73"/>
      <c r="X2961" s="73"/>
    </row>
    <row r="2962" spans="1:24" s="68" customFormat="1" x14ac:dyDescent="0.25">
      <c r="A2962" s="71"/>
      <c r="B2962" s="66"/>
      <c r="C2962" s="67"/>
      <c r="D2962" s="66"/>
      <c r="E2962" s="66"/>
      <c r="F2962" s="66"/>
      <c r="I2962" s="69"/>
      <c r="J2962" s="69"/>
      <c r="K2962" s="69"/>
      <c r="L2962" s="70"/>
      <c r="M2962" s="69"/>
      <c r="N2962" s="69"/>
      <c r="Q2962" s="73"/>
      <c r="R2962" s="73"/>
      <c r="S2962" s="73"/>
      <c r="T2962" s="73"/>
      <c r="U2962" s="73"/>
      <c r="V2962" s="73"/>
      <c r="W2962" s="73"/>
      <c r="X2962" s="73"/>
    </row>
    <row r="2963" spans="1:24" s="68" customFormat="1" x14ac:dyDescent="0.25">
      <c r="A2963" s="71"/>
      <c r="B2963" s="66"/>
      <c r="C2963" s="67"/>
      <c r="D2963" s="66"/>
      <c r="E2963" s="66"/>
      <c r="F2963" s="66"/>
      <c r="I2963" s="69"/>
      <c r="J2963" s="69"/>
      <c r="K2963" s="69"/>
      <c r="L2963" s="70"/>
      <c r="M2963" s="69"/>
      <c r="N2963" s="69"/>
      <c r="Q2963" s="73"/>
      <c r="R2963" s="73"/>
      <c r="S2963" s="73"/>
      <c r="T2963" s="73"/>
      <c r="U2963" s="73"/>
      <c r="V2963" s="73"/>
      <c r="W2963" s="73"/>
      <c r="X2963" s="73"/>
    </row>
    <row r="2964" spans="1:24" s="68" customFormat="1" x14ac:dyDescent="0.25">
      <c r="A2964" s="71"/>
      <c r="B2964" s="66"/>
      <c r="C2964" s="67"/>
      <c r="D2964" s="66"/>
      <c r="E2964" s="66"/>
      <c r="F2964" s="66"/>
      <c r="I2964" s="69"/>
      <c r="J2964" s="69"/>
      <c r="K2964" s="69"/>
      <c r="L2964" s="70"/>
      <c r="M2964" s="69"/>
      <c r="N2964" s="69"/>
      <c r="Q2964" s="73"/>
      <c r="R2964" s="73"/>
      <c r="S2964" s="73"/>
      <c r="T2964" s="73"/>
      <c r="U2964" s="73"/>
      <c r="V2964" s="73"/>
      <c r="W2964" s="73"/>
      <c r="X2964" s="73"/>
    </row>
    <row r="2965" spans="1:24" s="68" customFormat="1" x14ac:dyDescent="0.25">
      <c r="A2965" s="71"/>
      <c r="B2965" s="66"/>
      <c r="C2965" s="67"/>
      <c r="D2965" s="66"/>
      <c r="E2965" s="66"/>
      <c r="F2965" s="66"/>
      <c r="I2965" s="69"/>
      <c r="J2965" s="69"/>
      <c r="K2965" s="69"/>
      <c r="L2965" s="70"/>
      <c r="M2965" s="69"/>
      <c r="N2965" s="69"/>
      <c r="Q2965" s="73"/>
      <c r="R2965" s="73"/>
      <c r="S2965" s="73"/>
      <c r="T2965" s="73"/>
      <c r="U2965" s="73"/>
      <c r="V2965" s="73"/>
      <c r="W2965" s="73"/>
      <c r="X2965" s="73"/>
    </row>
    <row r="2966" spans="1:24" s="68" customFormat="1" x14ac:dyDescent="0.25">
      <c r="A2966" s="71"/>
      <c r="B2966" s="66"/>
      <c r="C2966" s="67"/>
      <c r="D2966" s="66"/>
      <c r="E2966" s="66"/>
      <c r="F2966" s="66"/>
      <c r="I2966" s="69"/>
      <c r="J2966" s="69"/>
      <c r="K2966" s="69"/>
      <c r="L2966" s="70"/>
      <c r="M2966" s="69"/>
      <c r="N2966" s="69"/>
      <c r="Q2966" s="73"/>
      <c r="R2966" s="73"/>
      <c r="S2966" s="73"/>
      <c r="T2966" s="73"/>
      <c r="U2966" s="73"/>
      <c r="V2966" s="73"/>
      <c r="W2966" s="73"/>
      <c r="X2966" s="73"/>
    </row>
    <row r="2967" spans="1:24" s="68" customFormat="1" x14ac:dyDescent="0.25">
      <c r="A2967" s="71"/>
      <c r="B2967" s="66"/>
      <c r="C2967" s="67"/>
      <c r="D2967" s="66"/>
      <c r="E2967" s="66"/>
      <c r="F2967" s="66"/>
      <c r="I2967" s="69"/>
      <c r="J2967" s="69"/>
      <c r="K2967" s="69"/>
      <c r="L2967" s="70"/>
      <c r="M2967" s="69"/>
      <c r="N2967" s="69"/>
      <c r="Q2967" s="73"/>
      <c r="R2967" s="73"/>
      <c r="S2967" s="73"/>
      <c r="T2967" s="73"/>
      <c r="U2967" s="73"/>
      <c r="V2967" s="73"/>
      <c r="W2967" s="73"/>
      <c r="X2967" s="73"/>
    </row>
    <row r="2968" spans="1:24" s="68" customFormat="1" x14ac:dyDescent="0.25">
      <c r="A2968" s="71"/>
      <c r="B2968" s="66"/>
      <c r="C2968" s="67"/>
      <c r="D2968" s="66"/>
      <c r="E2968" s="66"/>
      <c r="F2968" s="66"/>
      <c r="I2968" s="69"/>
      <c r="J2968" s="69"/>
      <c r="K2968" s="69"/>
      <c r="L2968" s="70"/>
      <c r="M2968" s="69"/>
      <c r="N2968" s="69"/>
      <c r="Q2968" s="73"/>
      <c r="R2968" s="73"/>
      <c r="S2968" s="73"/>
      <c r="T2968" s="73"/>
      <c r="U2968" s="73"/>
      <c r="V2968" s="73"/>
      <c r="W2968" s="73"/>
      <c r="X2968" s="73"/>
    </row>
    <row r="2969" spans="1:24" s="68" customFormat="1" x14ac:dyDescent="0.25">
      <c r="A2969" s="71"/>
      <c r="B2969" s="66"/>
      <c r="C2969" s="67"/>
      <c r="D2969" s="66"/>
      <c r="E2969" s="66"/>
      <c r="F2969" s="66"/>
      <c r="I2969" s="69"/>
      <c r="J2969" s="69"/>
      <c r="K2969" s="69"/>
      <c r="L2969" s="70"/>
      <c r="M2969" s="69"/>
      <c r="N2969" s="69"/>
      <c r="Q2969" s="73"/>
      <c r="R2969" s="73"/>
      <c r="S2969" s="73"/>
      <c r="T2969" s="73"/>
      <c r="U2969" s="73"/>
      <c r="V2969" s="73"/>
      <c r="W2969" s="73"/>
      <c r="X2969" s="73"/>
    </row>
    <row r="2970" spans="1:24" s="68" customFormat="1" x14ac:dyDescent="0.25">
      <c r="A2970" s="71"/>
      <c r="B2970" s="66"/>
      <c r="C2970" s="67"/>
      <c r="D2970" s="66"/>
      <c r="E2970" s="66"/>
      <c r="F2970" s="66"/>
      <c r="I2970" s="69"/>
      <c r="J2970" s="69"/>
      <c r="K2970" s="69"/>
      <c r="L2970" s="70"/>
      <c r="M2970" s="69"/>
      <c r="N2970" s="69"/>
      <c r="Q2970" s="73"/>
      <c r="R2970" s="73"/>
      <c r="S2970" s="73"/>
      <c r="T2970" s="73"/>
      <c r="U2970" s="73"/>
      <c r="V2970" s="73"/>
      <c r="W2970" s="73"/>
      <c r="X2970" s="73"/>
    </row>
    <row r="2971" spans="1:24" s="68" customFormat="1" x14ac:dyDescent="0.25">
      <c r="A2971" s="71"/>
      <c r="B2971" s="66"/>
      <c r="C2971" s="67"/>
      <c r="D2971" s="66"/>
      <c r="E2971" s="66"/>
      <c r="F2971" s="66"/>
      <c r="I2971" s="69"/>
      <c r="J2971" s="69"/>
      <c r="K2971" s="69"/>
      <c r="L2971" s="70"/>
      <c r="M2971" s="69"/>
      <c r="N2971" s="69"/>
      <c r="Q2971" s="73"/>
      <c r="R2971" s="73"/>
      <c r="S2971" s="73"/>
      <c r="T2971" s="73"/>
      <c r="U2971" s="73"/>
      <c r="V2971" s="73"/>
      <c r="W2971" s="73"/>
      <c r="X2971" s="73"/>
    </row>
    <row r="2972" spans="1:24" s="68" customFormat="1" x14ac:dyDescent="0.25">
      <c r="A2972" s="71"/>
      <c r="B2972" s="66"/>
      <c r="C2972" s="67"/>
      <c r="D2972" s="66"/>
      <c r="E2972" s="66"/>
      <c r="F2972" s="66"/>
      <c r="I2972" s="69"/>
      <c r="J2972" s="69"/>
      <c r="K2972" s="69"/>
      <c r="L2972" s="70"/>
      <c r="M2972" s="69"/>
      <c r="N2972" s="69"/>
      <c r="Q2972" s="73"/>
      <c r="R2972" s="73"/>
      <c r="S2972" s="73"/>
      <c r="T2972" s="73"/>
      <c r="U2972" s="73"/>
      <c r="V2972" s="73"/>
      <c r="W2972" s="73"/>
      <c r="X2972" s="73"/>
    </row>
    <row r="2973" spans="1:24" s="68" customFormat="1" x14ac:dyDescent="0.25">
      <c r="A2973" s="71"/>
      <c r="B2973" s="66"/>
      <c r="C2973" s="67"/>
      <c r="D2973" s="66"/>
      <c r="E2973" s="66"/>
      <c r="F2973" s="66"/>
      <c r="I2973" s="69"/>
      <c r="J2973" s="69"/>
      <c r="K2973" s="69"/>
      <c r="L2973" s="70"/>
      <c r="M2973" s="69"/>
      <c r="N2973" s="69"/>
      <c r="Q2973" s="73"/>
      <c r="R2973" s="73"/>
      <c r="S2973" s="73"/>
      <c r="T2973" s="73"/>
      <c r="U2973" s="73"/>
      <c r="V2973" s="73"/>
      <c r="W2973" s="73"/>
      <c r="X2973" s="73"/>
    </row>
    <row r="2974" spans="1:24" s="68" customFormat="1" x14ac:dyDescent="0.25">
      <c r="A2974" s="71"/>
      <c r="B2974" s="66"/>
      <c r="C2974" s="67"/>
      <c r="D2974" s="66"/>
      <c r="E2974" s="66"/>
      <c r="F2974" s="66"/>
      <c r="I2974" s="69"/>
      <c r="J2974" s="69"/>
      <c r="K2974" s="69"/>
      <c r="L2974" s="70"/>
      <c r="M2974" s="69"/>
      <c r="N2974" s="69"/>
      <c r="Q2974" s="73"/>
      <c r="R2974" s="73"/>
      <c r="S2974" s="73"/>
      <c r="T2974" s="73"/>
      <c r="U2974" s="73"/>
      <c r="V2974" s="73"/>
      <c r="W2974" s="73"/>
      <c r="X2974" s="73"/>
    </row>
    <row r="2975" spans="1:24" s="68" customFormat="1" x14ac:dyDescent="0.25">
      <c r="A2975" s="71"/>
      <c r="B2975" s="66"/>
      <c r="C2975" s="67"/>
      <c r="D2975" s="66"/>
      <c r="E2975" s="66"/>
      <c r="F2975" s="66"/>
      <c r="I2975" s="69"/>
      <c r="J2975" s="69"/>
      <c r="K2975" s="69"/>
      <c r="L2975" s="70"/>
      <c r="M2975" s="69"/>
      <c r="N2975" s="69"/>
      <c r="Q2975" s="73"/>
      <c r="R2975" s="73"/>
      <c r="S2975" s="73"/>
      <c r="T2975" s="73"/>
      <c r="U2975" s="73"/>
      <c r="V2975" s="73"/>
      <c r="W2975" s="73"/>
      <c r="X2975" s="73"/>
    </row>
    <row r="2976" spans="1:24" s="68" customFormat="1" x14ac:dyDescent="0.25">
      <c r="A2976" s="71"/>
      <c r="B2976" s="66"/>
      <c r="C2976" s="67"/>
      <c r="D2976" s="66"/>
      <c r="E2976" s="66"/>
      <c r="F2976" s="66"/>
      <c r="I2976" s="69"/>
      <c r="J2976" s="69"/>
      <c r="K2976" s="69"/>
      <c r="L2976" s="70"/>
      <c r="M2976" s="69"/>
      <c r="N2976" s="69"/>
      <c r="Q2976" s="73"/>
      <c r="R2976" s="73"/>
      <c r="S2976" s="73"/>
      <c r="T2976" s="73"/>
      <c r="U2976" s="73"/>
      <c r="V2976" s="73"/>
      <c r="W2976" s="73"/>
      <c r="X2976" s="73"/>
    </row>
    <row r="2977" spans="1:24" s="68" customFormat="1" x14ac:dyDescent="0.25">
      <c r="A2977" s="71"/>
      <c r="B2977" s="66"/>
      <c r="C2977" s="67"/>
      <c r="D2977" s="66"/>
      <c r="E2977" s="66"/>
      <c r="F2977" s="66"/>
      <c r="I2977" s="69"/>
      <c r="J2977" s="69"/>
      <c r="K2977" s="69"/>
      <c r="L2977" s="70"/>
      <c r="M2977" s="69"/>
      <c r="N2977" s="69"/>
      <c r="Q2977" s="73"/>
      <c r="R2977" s="73"/>
      <c r="S2977" s="73"/>
      <c r="T2977" s="73"/>
      <c r="U2977" s="73"/>
      <c r="V2977" s="73"/>
      <c r="W2977" s="73"/>
      <c r="X2977" s="73"/>
    </row>
    <row r="2978" spans="1:24" s="68" customFormat="1" x14ac:dyDescent="0.25">
      <c r="A2978" s="71"/>
      <c r="B2978" s="66"/>
      <c r="C2978" s="67"/>
      <c r="D2978" s="66"/>
      <c r="E2978" s="66"/>
      <c r="F2978" s="66"/>
      <c r="I2978" s="69"/>
      <c r="J2978" s="69"/>
      <c r="K2978" s="69"/>
      <c r="L2978" s="70"/>
      <c r="M2978" s="69"/>
      <c r="N2978" s="69"/>
      <c r="Q2978" s="73"/>
      <c r="R2978" s="73"/>
      <c r="S2978" s="73"/>
      <c r="T2978" s="73"/>
      <c r="U2978" s="73"/>
      <c r="V2978" s="73"/>
      <c r="W2978" s="73"/>
      <c r="X2978" s="73"/>
    </row>
    <row r="2979" spans="1:24" s="68" customFormat="1" x14ac:dyDescent="0.25">
      <c r="A2979" s="71"/>
      <c r="B2979" s="66"/>
      <c r="C2979" s="67"/>
      <c r="D2979" s="66"/>
      <c r="E2979" s="66"/>
      <c r="F2979" s="66"/>
      <c r="I2979" s="69"/>
      <c r="J2979" s="69"/>
      <c r="K2979" s="69"/>
      <c r="L2979" s="70"/>
      <c r="M2979" s="69"/>
      <c r="N2979" s="69"/>
      <c r="Q2979" s="73"/>
      <c r="R2979" s="73"/>
      <c r="S2979" s="73"/>
      <c r="T2979" s="73"/>
      <c r="U2979" s="73"/>
      <c r="V2979" s="73"/>
      <c r="W2979" s="73"/>
      <c r="X2979" s="73"/>
    </row>
    <row r="2980" spans="1:24" s="68" customFormat="1" x14ac:dyDescent="0.25">
      <c r="A2980" s="71"/>
      <c r="B2980" s="66"/>
      <c r="C2980" s="67"/>
      <c r="D2980" s="66"/>
      <c r="E2980" s="66"/>
      <c r="F2980" s="66"/>
      <c r="I2980" s="69"/>
      <c r="J2980" s="69"/>
      <c r="K2980" s="69"/>
      <c r="L2980" s="70"/>
      <c r="M2980" s="69"/>
      <c r="N2980" s="69"/>
      <c r="Q2980" s="73"/>
      <c r="R2980" s="73"/>
      <c r="S2980" s="73"/>
      <c r="T2980" s="73"/>
      <c r="U2980" s="73"/>
      <c r="V2980" s="73"/>
      <c r="W2980" s="73"/>
      <c r="X2980" s="73"/>
    </row>
    <row r="2981" spans="1:24" s="68" customFormat="1" x14ac:dyDescent="0.25">
      <c r="A2981" s="71"/>
      <c r="B2981" s="66"/>
      <c r="C2981" s="67"/>
      <c r="D2981" s="66"/>
      <c r="E2981" s="66"/>
      <c r="F2981" s="66"/>
      <c r="I2981" s="69"/>
      <c r="J2981" s="69"/>
      <c r="K2981" s="69"/>
      <c r="L2981" s="70"/>
      <c r="M2981" s="69"/>
      <c r="N2981" s="69"/>
      <c r="Q2981" s="73"/>
      <c r="R2981" s="73"/>
      <c r="S2981" s="73"/>
      <c r="T2981" s="73"/>
      <c r="U2981" s="73"/>
      <c r="V2981" s="73"/>
      <c r="W2981" s="73"/>
      <c r="X2981" s="73"/>
    </row>
    <row r="2982" spans="1:24" s="68" customFormat="1" x14ac:dyDescent="0.25">
      <c r="A2982" s="71"/>
      <c r="B2982" s="66"/>
      <c r="C2982" s="67"/>
      <c r="D2982" s="66"/>
      <c r="E2982" s="66"/>
      <c r="F2982" s="66"/>
      <c r="I2982" s="69"/>
      <c r="J2982" s="69"/>
      <c r="K2982" s="69"/>
      <c r="L2982" s="70"/>
      <c r="M2982" s="69"/>
      <c r="N2982" s="69"/>
      <c r="Q2982" s="73"/>
      <c r="R2982" s="73"/>
      <c r="S2982" s="73"/>
      <c r="T2982" s="73"/>
      <c r="U2982" s="73"/>
      <c r="V2982" s="73"/>
      <c r="W2982" s="73"/>
      <c r="X2982" s="73"/>
    </row>
    <row r="2983" spans="1:24" s="68" customFormat="1" x14ac:dyDescent="0.25">
      <c r="A2983" s="71"/>
      <c r="B2983" s="66"/>
      <c r="C2983" s="67"/>
      <c r="D2983" s="66"/>
      <c r="E2983" s="66"/>
      <c r="F2983" s="66"/>
      <c r="I2983" s="69"/>
      <c r="J2983" s="69"/>
      <c r="K2983" s="69"/>
      <c r="L2983" s="70"/>
      <c r="M2983" s="69"/>
      <c r="N2983" s="69"/>
      <c r="Q2983" s="73"/>
      <c r="R2983" s="73"/>
      <c r="S2983" s="73"/>
      <c r="T2983" s="73"/>
      <c r="U2983" s="73"/>
      <c r="V2983" s="73"/>
      <c r="W2983" s="73"/>
      <c r="X2983" s="73"/>
    </row>
    <row r="2984" spans="1:24" s="68" customFormat="1" x14ac:dyDescent="0.25">
      <c r="A2984" s="71"/>
      <c r="B2984" s="66"/>
      <c r="C2984" s="67"/>
      <c r="D2984" s="66"/>
      <c r="E2984" s="66"/>
      <c r="F2984" s="66"/>
      <c r="I2984" s="69"/>
      <c r="J2984" s="69"/>
      <c r="K2984" s="69"/>
      <c r="L2984" s="70"/>
      <c r="M2984" s="69"/>
      <c r="N2984" s="69"/>
      <c r="Q2984" s="73"/>
      <c r="R2984" s="73"/>
      <c r="S2984" s="73"/>
      <c r="T2984" s="73"/>
      <c r="U2984" s="73"/>
      <c r="V2984" s="73"/>
      <c r="W2984" s="73"/>
      <c r="X2984" s="73"/>
    </row>
    <row r="2985" spans="1:24" s="68" customFormat="1" x14ac:dyDescent="0.25">
      <c r="A2985" s="71"/>
      <c r="B2985" s="66"/>
      <c r="C2985" s="67"/>
      <c r="D2985" s="66"/>
      <c r="E2985" s="66"/>
      <c r="F2985" s="66"/>
      <c r="I2985" s="69"/>
      <c r="J2985" s="69"/>
      <c r="K2985" s="69"/>
      <c r="L2985" s="70"/>
      <c r="M2985" s="69"/>
      <c r="N2985" s="69"/>
      <c r="Q2985" s="73"/>
      <c r="R2985" s="73"/>
      <c r="S2985" s="73"/>
      <c r="T2985" s="73"/>
      <c r="U2985" s="73"/>
      <c r="V2985" s="73"/>
      <c r="W2985" s="73"/>
      <c r="X2985" s="73"/>
    </row>
    <row r="2986" spans="1:24" s="68" customFormat="1" x14ac:dyDescent="0.25">
      <c r="A2986" s="71"/>
      <c r="B2986" s="66"/>
      <c r="C2986" s="67"/>
      <c r="D2986" s="66"/>
      <c r="E2986" s="66"/>
      <c r="F2986" s="66"/>
      <c r="I2986" s="69"/>
      <c r="J2986" s="69"/>
      <c r="K2986" s="69"/>
      <c r="L2986" s="70"/>
      <c r="M2986" s="69"/>
      <c r="N2986" s="69"/>
      <c r="Q2986" s="73"/>
      <c r="R2986" s="73"/>
      <c r="S2986" s="73"/>
      <c r="T2986" s="73"/>
      <c r="U2986" s="73"/>
      <c r="V2986" s="73"/>
      <c r="W2986" s="73"/>
      <c r="X2986" s="73"/>
    </row>
    <row r="2987" spans="1:24" s="68" customFormat="1" x14ac:dyDescent="0.25">
      <c r="A2987" s="71"/>
      <c r="B2987" s="66"/>
      <c r="C2987" s="67"/>
      <c r="D2987" s="66"/>
      <c r="E2987" s="66"/>
      <c r="F2987" s="66"/>
      <c r="I2987" s="69"/>
      <c r="J2987" s="69"/>
      <c r="K2987" s="69"/>
      <c r="L2987" s="70"/>
      <c r="M2987" s="69"/>
      <c r="N2987" s="69"/>
      <c r="Q2987" s="73"/>
      <c r="R2987" s="73"/>
      <c r="S2987" s="73"/>
      <c r="T2987" s="73"/>
      <c r="U2987" s="73"/>
      <c r="V2987" s="73"/>
      <c r="W2987" s="73"/>
      <c r="X2987" s="73"/>
    </row>
    <row r="2988" spans="1:24" s="68" customFormat="1" x14ac:dyDescent="0.25">
      <c r="A2988" s="71"/>
      <c r="B2988" s="66"/>
      <c r="C2988" s="67"/>
      <c r="D2988" s="66"/>
      <c r="E2988" s="66"/>
      <c r="F2988" s="66"/>
      <c r="I2988" s="69"/>
      <c r="J2988" s="69"/>
      <c r="K2988" s="69"/>
      <c r="L2988" s="70"/>
      <c r="M2988" s="69"/>
      <c r="N2988" s="69"/>
      <c r="Q2988" s="73"/>
      <c r="R2988" s="73"/>
      <c r="S2988" s="73"/>
      <c r="T2988" s="73"/>
      <c r="U2988" s="73"/>
      <c r="V2988" s="73"/>
      <c r="W2988" s="73"/>
      <c r="X2988" s="73"/>
    </row>
    <row r="2989" spans="1:24" s="68" customFormat="1" x14ac:dyDescent="0.25">
      <c r="A2989" s="71"/>
      <c r="B2989" s="66"/>
      <c r="C2989" s="67"/>
      <c r="D2989" s="66"/>
      <c r="E2989" s="66"/>
      <c r="F2989" s="66"/>
      <c r="I2989" s="69"/>
      <c r="J2989" s="69"/>
      <c r="K2989" s="69"/>
      <c r="L2989" s="70"/>
      <c r="M2989" s="69"/>
      <c r="N2989" s="69"/>
      <c r="Q2989" s="73"/>
      <c r="R2989" s="73"/>
      <c r="S2989" s="73"/>
      <c r="T2989" s="73"/>
      <c r="U2989" s="73"/>
      <c r="V2989" s="73"/>
      <c r="W2989" s="73"/>
      <c r="X2989" s="73"/>
    </row>
    <row r="2990" spans="1:24" s="68" customFormat="1" x14ac:dyDescent="0.25">
      <c r="A2990" s="71"/>
      <c r="B2990" s="66"/>
      <c r="C2990" s="67"/>
      <c r="D2990" s="66"/>
      <c r="E2990" s="66"/>
      <c r="F2990" s="66"/>
      <c r="I2990" s="69"/>
      <c r="J2990" s="69"/>
      <c r="K2990" s="69"/>
      <c r="L2990" s="70"/>
      <c r="M2990" s="69"/>
      <c r="N2990" s="69"/>
      <c r="Q2990" s="73"/>
      <c r="R2990" s="73"/>
      <c r="S2990" s="73"/>
      <c r="T2990" s="73"/>
      <c r="U2990" s="73"/>
      <c r="V2990" s="73"/>
      <c r="W2990" s="73"/>
      <c r="X2990" s="73"/>
    </row>
    <row r="2991" spans="1:24" s="68" customFormat="1" x14ac:dyDescent="0.25">
      <c r="A2991" s="71"/>
      <c r="B2991" s="66"/>
      <c r="C2991" s="67"/>
      <c r="D2991" s="66"/>
      <c r="E2991" s="66"/>
      <c r="F2991" s="66"/>
      <c r="I2991" s="69"/>
      <c r="J2991" s="69"/>
      <c r="K2991" s="69"/>
      <c r="L2991" s="70"/>
      <c r="M2991" s="69"/>
      <c r="N2991" s="69"/>
      <c r="Q2991" s="73"/>
      <c r="R2991" s="73"/>
      <c r="S2991" s="73"/>
      <c r="T2991" s="73"/>
      <c r="U2991" s="73"/>
      <c r="V2991" s="73"/>
      <c r="W2991" s="73"/>
      <c r="X2991" s="73"/>
    </row>
    <row r="2992" spans="1:24" s="68" customFormat="1" x14ac:dyDescent="0.25">
      <c r="A2992" s="71"/>
      <c r="B2992" s="66"/>
      <c r="C2992" s="67"/>
      <c r="D2992" s="66"/>
      <c r="E2992" s="66"/>
      <c r="F2992" s="66"/>
      <c r="I2992" s="69"/>
      <c r="J2992" s="69"/>
      <c r="K2992" s="69"/>
      <c r="L2992" s="70"/>
      <c r="M2992" s="69"/>
      <c r="N2992" s="69"/>
      <c r="Q2992" s="73"/>
      <c r="R2992" s="73"/>
      <c r="S2992" s="73"/>
      <c r="T2992" s="73"/>
      <c r="U2992" s="73"/>
      <c r="V2992" s="73"/>
      <c r="W2992" s="73"/>
      <c r="X2992" s="73"/>
    </row>
    <row r="2993" spans="1:24" s="68" customFormat="1" x14ac:dyDescent="0.25">
      <c r="A2993" s="71"/>
      <c r="B2993" s="66"/>
      <c r="C2993" s="67"/>
      <c r="D2993" s="66"/>
      <c r="E2993" s="66"/>
      <c r="F2993" s="66"/>
      <c r="I2993" s="69"/>
      <c r="J2993" s="69"/>
      <c r="K2993" s="69"/>
      <c r="L2993" s="70"/>
      <c r="M2993" s="69"/>
      <c r="N2993" s="69"/>
      <c r="Q2993" s="73"/>
      <c r="R2993" s="73"/>
      <c r="S2993" s="73"/>
      <c r="T2993" s="73"/>
      <c r="U2993" s="73"/>
      <c r="V2993" s="73"/>
      <c r="W2993" s="73"/>
      <c r="X2993" s="73"/>
    </row>
    <row r="2994" spans="1:24" s="68" customFormat="1" x14ac:dyDescent="0.25">
      <c r="A2994" s="71"/>
      <c r="B2994" s="66"/>
      <c r="C2994" s="67"/>
      <c r="D2994" s="66"/>
      <c r="E2994" s="66"/>
      <c r="F2994" s="66"/>
      <c r="I2994" s="69"/>
      <c r="J2994" s="69"/>
      <c r="K2994" s="69"/>
      <c r="L2994" s="70"/>
      <c r="M2994" s="69"/>
      <c r="N2994" s="69"/>
      <c r="Q2994" s="73"/>
      <c r="R2994" s="73"/>
      <c r="S2994" s="73"/>
      <c r="T2994" s="73"/>
      <c r="U2994" s="73"/>
      <c r="V2994" s="73"/>
      <c r="W2994" s="73"/>
      <c r="X2994" s="73"/>
    </row>
    <row r="2995" spans="1:24" s="68" customFormat="1" x14ac:dyDescent="0.25">
      <c r="A2995" s="71"/>
      <c r="B2995" s="66"/>
      <c r="C2995" s="67"/>
      <c r="D2995" s="66"/>
      <c r="E2995" s="66"/>
      <c r="F2995" s="66"/>
      <c r="I2995" s="69"/>
      <c r="J2995" s="69"/>
      <c r="K2995" s="69"/>
      <c r="L2995" s="70"/>
      <c r="M2995" s="69"/>
      <c r="N2995" s="69"/>
      <c r="Q2995" s="73"/>
      <c r="R2995" s="73"/>
      <c r="S2995" s="73"/>
      <c r="T2995" s="73"/>
      <c r="U2995" s="73"/>
      <c r="V2995" s="73"/>
      <c r="W2995" s="73"/>
      <c r="X2995" s="73"/>
    </row>
    <row r="2996" spans="1:24" s="68" customFormat="1" x14ac:dyDescent="0.25">
      <c r="A2996" s="71"/>
      <c r="B2996" s="66"/>
      <c r="C2996" s="67"/>
      <c r="D2996" s="66"/>
      <c r="E2996" s="66"/>
      <c r="F2996" s="66"/>
      <c r="I2996" s="69"/>
      <c r="J2996" s="69"/>
      <c r="K2996" s="69"/>
      <c r="L2996" s="70"/>
      <c r="M2996" s="69"/>
      <c r="N2996" s="69"/>
      <c r="Q2996" s="73"/>
      <c r="R2996" s="73"/>
      <c r="S2996" s="73"/>
      <c r="T2996" s="73"/>
      <c r="U2996" s="73"/>
      <c r="V2996" s="73"/>
      <c r="W2996" s="73"/>
      <c r="X2996" s="73"/>
    </row>
    <row r="2997" spans="1:24" s="68" customFormat="1" x14ac:dyDescent="0.25">
      <c r="A2997" s="71"/>
      <c r="B2997" s="66"/>
      <c r="C2997" s="67"/>
      <c r="D2997" s="66"/>
      <c r="E2997" s="66"/>
      <c r="F2997" s="66"/>
      <c r="I2997" s="69"/>
      <c r="J2997" s="69"/>
      <c r="K2997" s="69"/>
      <c r="L2997" s="70"/>
      <c r="M2997" s="69"/>
      <c r="N2997" s="69"/>
      <c r="Q2997" s="73"/>
      <c r="R2997" s="73"/>
      <c r="S2997" s="73"/>
      <c r="T2997" s="73"/>
      <c r="U2997" s="73"/>
      <c r="V2997" s="73"/>
      <c r="W2997" s="73"/>
      <c r="X2997" s="73"/>
    </row>
    <row r="2998" spans="1:24" s="68" customFormat="1" x14ac:dyDescent="0.25">
      <c r="A2998" s="71"/>
      <c r="B2998" s="66"/>
      <c r="C2998" s="67"/>
      <c r="D2998" s="66"/>
      <c r="E2998" s="66"/>
      <c r="F2998" s="66"/>
      <c r="I2998" s="69"/>
      <c r="J2998" s="69"/>
      <c r="K2998" s="69"/>
      <c r="L2998" s="70"/>
      <c r="M2998" s="69"/>
      <c r="N2998" s="69"/>
      <c r="Q2998" s="73"/>
      <c r="R2998" s="73"/>
      <c r="S2998" s="73"/>
      <c r="T2998" s="73"/>
      <c r="U2998" s="73"/>
      <c r="V2998" s="73"/>
      <c r="W2998" s="73"/>
      <c r="X2998" s="73"/>
    </row>
    <row r="2999" spans="1:24" s="68" customFormat="1" x14ac:dyDescent="0.25">
      <c r="A2999" s="71"/>
      <c r="B2999" s="66"/>
      <c r="C2999" s="67"/>
      <c r="D2999" s="66"/>
      <c r="E2999" s="66"/>
      <c r="F2999" s="66"/>
      <c r="I2999" s="69"/>
      <c r="J2999" s="69"/>
      <c r="K2999" s="69"/>
      <c r="L2999" s="70"/>
      <c r="M2999" s="69"/>
      <c r="N2999" s="69"/>
      <c r="Q2999" s="73"/>
      <c r="R2999" s="73"/>
      <c r="S2999" s="73"/>
      <c r="T2999" s="73"/>
      <c r="U2999" s="73"/>
      <c r="V2999" s="73"/>
      <c r="W2999" s="73"/>
      <c r="X2999" s="73"/>
    </row>
    <row r="3000" spans="1:24" s="68" customFormat="1" x14ac:dyDescent="0.25">
      <c r="A3000" s="71"/>
      <c r="B3000" s="66"/>
      <c r="C3000" s="67"/>
      <c r="D3000" s="66"/>
      <c r="E3000" s="66"/>
      <c r="F3000" s="66"/>
      <c r="I3000" s="69"/>
      <c r="J3000" s="69"/>
      <c r="K3000" s="69"/>
      <c r="L3000" s="70"/>
      <c r="M3000" s="69"/>
      <c r="N3000" s="69"/>
      <c r="Q3000" s="73"/>
      <c r="R3000" s="73"/>
      <c r="S3000" s="73"/>
      <c r="T3000" s="73"/>
      <c r="U3000" s="73"/>
      <c r="V3000" s="73"/>
      <c r="W3000" s="73"/>
      <c r="X3000" s="73"/>
    </row>
    <row r="3001" spans="1:24" s="68" customFormat="1" x14ac:dyDescent="0.25">
      <c r="A3001" s="71"/>
      <c r="B3001" s="66"/>
      <c r="C3001" s="67"/>
      <c r="D3001" s="66"/>
      <c r="E3001" s="66"/>
      <c r="F3001" s="66"/>
      <c r="I3001" s="69"/>
      <c r="J3001" s="69"/>
      <c r="K3001" s="69"/>
      <c r="L3001" s="70"/>
      <c r="M3001" s="69"/>
      <c r="N3001" s="69"/>
      <c r="Q3001" s="73"/>
      <c r="R3001" s="73"/>
      <c r="S3001" s="73"/>
      <c r="T3001" s="73"/>
      <c r="U3001" s="73"/>
      <c r="V3001" s="73"/>
      <c r="W3001" s="73"/>
      <c r="X3001" s="73"/>
    </row>
    <row r="3002" spans="1:24" s="68" customFormat="1" x14ac:dyDescent="0.25">
      <c r="A3002" s="71"/>
      <c r="B3002" s="66"/>
      <c r="C3002" s="67"/>
      <c r="D3002" s="66"/>
      <c r="E3002" s="66"/>
      <c r="F3002" s="66"/>
      <c r="I3002" s="69"/>
      <c r="J3002" s="69"/>
      <c r="K3002" s="69"/>
      <c r="L3002" s="70"/>
      <c r="M3002" s="69"/>
      <c r="N3002" s="69"/>
      <c r="Q3002" s="73"/>
      <c r="R3002" s="73"/>
      <c r="S3002" s="73"/>
      <c r="T3002" s="73"/>
      <c r="U3002" s="73"/>
      <c r="V3002" s="73"/>
      <c r="W3002" s="73"/>
      <c r="X3002" s="73"/>
    </row>
    <row r="3003" spans="1:24" s="68" customFormat="1" x14ac:dyDescent="0.25">
      <c r="A3003" s="71"/>
      <c r="B3003" s="66"/>
      <c r="C3003" s="67"/>
      <c r="D3003" s="66"/>
      <c r="E3003" s="66"/>
      <c r="F3003" s="66"/>
      <c r="I3003" s="69"/>
      <c r="J3003" s="69"/>
      <c r="K3003" s="69"/>
      <c r="L3003" s="70"/>
      <c r="M3003" s="69"/>
      <c r="N3003" s="69"/>
      <c r="Q3003" s="73"/>
      <c r="R3003" s="73"/>
      <c r="S3003" s="73"/>
      <c r="T3003" s="73"/>
      <c r="U3003" s="73"/>
      <c r="V3003" s="73"/>
      <c r="W3003" s="73"/>
      <c r="X3003" s="73"/>
    </row>
    <row r="3004" spans="1:24" s="68" customFormat="1" x14ac:dyDescent="0.25">
      <c r="A3004" s="71"/>
      <c r="B3004" s="66"/>
      <c r="C3004" s="67"/>
      <c r="D3004" s="66"/>
      <c r="E3004" s="66"/>
      <c r="F3004" s="66"/>
      <c r="I3004" s="69"/>
      <c r="J3004" s="69"/>
      <c r="K3004" s="69"/>
      <c r="L3004" s="70"/>
      <c r="M3004" s="69"/>
      <c r="N3004" s="69"/>
      <c r="Q3004" s="73"/>
      <c r="R3004" s="73"/>
      <c r="S3004" s="73"/>
      <c r="T3004" s="73"/>
      <c r="U3004" s="73"/>
      <c r="V3004" s="73"/>
      <c r="W3004" s="73"/>
      <c r="X3004" s="73"/>
    </row>
    <row r="3005" spans="1:24" s="68" customFormat="1" x14ac:dyDescent="0.25">
      <c r="A3005" s="71"/>
      <c r="B3005" s="66"/>
      <c r="C3005" s="67"/>
      <c r="D3005" s="66"/>
      <c r="E3005" s="66"/>
      <c r="F3005" s="66"/>
      <c r="I3005" s="69"/>
      <c r="J3005" s="69"/>
      <c r="K3005" s="69"/>
      <c r="L3005" s="70"/>
      <c r="M3005" s="69"/>
      <c r="N3005" s="69"/>
      <c r="Q3005" s="73"/>
      <c r="R3005" s="73"/>
      <c r="S3005" s="73"/>
      <c r="T3005" s="73"/>
      <c r="U3005" s="73"/>
      <c r="V3005" s="73"/>
      <c r="W3005" s="73"/>
      <c r="X3005" s="73"/>
    </row>
    <row r="3006" spans="1:24" s="68" customFormat="1" x14ac:dyDescent="0.25">
      <c r="A3006" s="71"/>
      <c r="B3006" s="66"/>
      <c r="C3006" s="67"/>
      <c r="D3006" s="66"/>
      <c r="E3006" s="66"/>
      <c r="F3006" s="66"/>
      <c r="I3006" s="69"/>
      <c r="J3006" s="69"/>
      <c r="K3006" s="69"/>
      <c r="L3006" s="70"/>
      <c r="M3006" s="69"/>
      <c r="N3006" s="69"/>
      <c r="Q3006" s="73"/>
      <c r="R3006" s="73"/>
      <c r="S3006" s="73"/>
      <c r="T3006" s="73"/>
      <c r="U3006" s="73"/>
      <c r="V3006" s="73"/>
      <c r="W3006" s="73"/>
      <c r="X3006" s="73"/>
    </row>
    <row r="3007" spans="1:24" s="68" customFormat="1" x14ac:dyDescent="0.25">
      <c r="A3007" s="71"/>
      <c r="B3007" s="66"/>
      <c r="C3007" s="67"/>
      <c r="D3007" s="66"/>
      <c r="E3007" s="66"/>
      <c r="F3007" s="66"/>
      <c r="I3007" s="69"/>
      <c r="J3007" s="69"/>
      <c r="K3007" s="69"/>
      <c r="L3007" s="70"/>
      <c r="M3007" s="69"/>
      <c r="N3007" s="69"/>
      <c r="Q3007" s="73"/>
      <c r="R3007" s="73"/>
      <c r="S3007" s="73"/>
      <c r="T3007" s="73"/>
      <c r="U3007" s="73"/>
      <c r="V3007" s="73"/>
      <c r="W3007" s="73"/>
      <c r="X3007" s="73"/>
    </row>
    <row r="3008" spans="1:24" s="68" customFormat="1" x14ac:dyDescent="0.25">
      <c r="A3008" s="71"/>
      <c r="B3008" s="66"/>
      <c r="C3008" s="67"/>
      <c r="D3008" s="66"/>
      <c r="E3008" s="66"/>
      <c r="F3008" s="66"/>
      <c r="I3008" s="69"/>
      <c r="J3008" s="69"/>
      <c r="K3008" s="69"/>
      <c r="L3008" s="70"/>
      <c r="M3008" s="69"/>
      <c r="N3008" s="69"/>
      <c r="Q3008" s="73"/>
      <c r="R3008" s="73"/>
      <c r="S3008" s="73"/>
      <c r="T3008" s="73"/>
      <c r="U3008" s="73"/>
      <c r="V3008" s="73"/>
      <c r="W3008" s="73"/>
      <c r="X3008" s="73"/>
    </row>
    <row r="3009" spans="1:24" s="68" customFormat="1" x14ac:dyDescent="0.25">
      <c r="A3009" s="71"/>
      <c r="B3009" s="66"/>
      <c r="C3009" s="67"/>
      <c r="D3009" s="66"/>
      <c r="E3009" s="66"/>
      <c r="F3009" s="66"/>
      <c r="I3009" s="69"/>
      <c r="J3009" s="69"/>
      <c r="K3009" s="69"/>
      <c r="L3009" s="70"/>
      <c r="M3009" s="69"/>
      <c r="N3009" s="69"/>
      <c r="Q3009" s="73"/>
      <c r="R3009" s="73"/>
      <c r="S3009" s="73"/>
      <c r="T3009" s="73"/>
      <c r="U3009" s="73"/>
      <c r="V3009" s="73"/>
      <c r="W3009" s="73"/>
      <c r="X3009" s="73"/>
    </row>
    <row r="3010" spans="1:24" s="68" customFormat="1" x14ac:dyDescent="0.25">
      <c r="A3010" s="71"/>
      <c r="B3010" s="66"/>
      <c r="C3010" s="67"/>
      <c r="D3010" s="66"/>
      <c r="E3010" s="66"/>
      <c r="F3010" s="66"/>
      <c r="I3010" s="69"/>
      <c r="J3010" s="69"/>
      <c r="K3010" s="69"/>
      <c r="L3010" s="70"/>
      <c r="M3010" s="69"/>
      <c r="N3010" s="69"/>
      <c r="Q3010" s="73"/>
      <c r="R3010" s="73"/>
      <c r="S3010" s="73"/>
      <c r="T3010" s="73"/>
      <c r="U3010" s="73"/>
      <c r="V3010" s="73"/>
      <c r="W3010" s="73"/>
      <c r="X3010" s="73"/>
    </row>
    <row r="3011" spans="1:24" s="68" customFormat="1" x14ac:dyDescent="0.25">
      <c r="A3011" s="71"/>
      <c r="B3011" s="66"/>
      <c r="C3011" s="67"/>
      <c r="D3011" s="66"/>
      <c r="E3011" s="66"/>
      <c r="F3011" s="66"/>
      <c r="I3011" s="69"/>
      <c r="J3011" s="69"/>
      <c r="K3011" s="69"/>
      <c r="L3011" s="70"/>
      <c r="M3011" s="69"/>
      <c r="N3011" s="69"/>
      <c r="Q3011" s="73"/>
      <c r="R3011" s="73"/>
      <c r="S3011" s="73"/>
      <c r="T3011" s="73"/>
      <c r="U3011" s="73"/>
      <c r="V3011" s="73"/>
      <c r="W3011" s="73"/>
      <c r="X3011" s="73"/>
    </row>
    <row r="3012" spans="1:24" s="68" customFormat="1" x14ac:dyDescent="0.25">
      <c r="A3012" s="71"/>
      <c r="B3012" s="66"/>
      <c r="C3012" s="67"/>
      <c r="D3012" s="66"/>
      <c r="E3012" s="66"/>
      <c r="F3012" s="66"/>
      <c r="I3012" s="69"/>
      <c r="J3012" s="69"/>
      <c r="K3012" s="69"/>
      <c r="L3012" s="70"/>
      <c r="M3012" s="69"/>
      <c r="N3012" s="69"/>
      <c r="Q3012" s="73"/>
      <c r="R3012" s="73"/>
      <c r="S3012" s="73"/>
      <c r="T3012" s="73"/>
      <c r="U3012" s="73"/>
      <c r="V3012" s="73"/>
      <c r="W3012" s="73"/>
      <c r="X3012" s="73"/>
    </row>
    <row r="3013" spans="1:24" s="68" customFormat="1" x14ac:dyDescent="0.25">
      <c r="A3013" s="71"/>
      <c r="B3013" s="66"/>
      <c r="C3013" s="67"/>
      <c r="D3013" s="66"/>
      <c r="E3013" s="66"/>
      <c r="F3013" s="66"/>
      <c r="I3013" s="69"/>
      <c r="J3013" s="69"/>
      <c r="K3013" s="69"/>
      <c r="L3013" s="70"/>
      <c r="M3013" s="69"/>
      <c r="N3013" s="69"/>
      <c r="Q3013" s="73"/>
      <c r="R3013" s="73"/>
      <c r="S3013" s="73"/>
      <c r="T3013" s="73"/>
      <c r="U3013" s="73"/>
      <c r="V3013" s="73"/>
      <c r="W3013" s="73"/>
      <c r="X3013" s="73"/>
    </row>
    <row r="3014" spans="1:24" s="68" customFormat="1" x14ac:dyDescent="0.25">
      <c r="A3014" s="71"/>
      <c r="B3014" s="66"/>
      <c r="C3014" s="67"/>
      <c r="D3014" s="66"/>
      <c r="E3014" s="66"/>
      <c r="F3014" s="66"/>
      <c r="I3014" s="69"/>
      <c r="J3014" s="69"/>
      <c r="K3014" s="69"/>
      <c r="L3014" s="70"/>
      <c r="M3014" s="69"/>
      <c r="N3014" s="69"/>
      <c r="Q3014" s="73"/>
      <c r="R3014" s="73"/>
      <c r="S3014" s="73"/>
      <c r="T3014" s="73"/>
      <c r="U3014" s="73"/>
      <c r="V3014" s="73"/>
      <c r="W3014" s="73"/>
      <c r="X3014" s="73"/>
    </row>
    <row r="3015" spans="1:24" s="68" customFormat="1" x14ac:dyDescent="0.25">
      <c r="A3015" s="71"/>
      <c r="B3015" s="66"/>
      <c r="C3015" s="67"/>
      <c r="D3015" s="66"/>
      <c r="E3015" s="66"/>
      <c r="F3015" s="66"/>
      <c r="I3015" s="69"/>
      <c r="J3015" s="69"/>
      <c r="K3015" s="69"/>
      <c r="L3015" s="70"/>
      <c r="M3015" s="69"/>
      <c r="N3015" s="69"/>
      <c r="Q3015" s="73"/>
      <c r="R3015" s="73"/>
      <c r="S3015" s="73"/>
      <c r="T3015" s="73"/>
      <c r="U3015" s="73"/>
      <c r="V3015" s="73"/>
      <c r="W3015" s="73"/>
      <c r="X3015" s="73"/>
    </row>
    <row r="3016" spans="1:24" s="68" customFormat="1" x14ac:dyDescent="0.25">
      <c r="A3016" s="71"/>
      <c r="B3016" s="66"/>
      <c r="C3016" s="67"/>
      <c r="D3016" s="66"/>
      <c r="E3016" s="66"/>
      <c r="F3016" s="66"/>
      <c r="I3016" s="69"/>
      <c r="J3016" s="69"/>
      <c r="K3016" s="69"/>
      <c r="L3016" s="70"/>
      <c r="M3016" s="69"/>
      <c r="N3016" s="69"/>
      <c r="Q3016" s="73"/>
      <c r="R3016" s="73"/>
      <c r="S3016" s="73"/>
      <c r="T3016" s="73"/>
      <c r="U3016" s="73"/>
      <c r="V3016" s="73"/>
      <c r="W3016" s="73"/>
      <c r="X3016" s="73"/>
    </row>
    <row r="3017" spans="1:24" s="68" customFormat="1" x14ac:dyDescent="0.25">
      <c r="A3017" s="71"/>
      <c r="B3017" s="66"/>
      <c r="C3017" s="67"/>
      <c r="D3017" s="66"/>
      <c r="E3017" s="66"/>
      <c r="F3017" s="66"/>
      <c r="I3017" s="69"/>
      <c r="J3017" s="69"/>
      <c r="K3017" s="69"/>
      <c r="L3017" s="70"/>
      <c r="M3017" s="69"/>
      <c r="N3017" s="69"/>
      <c r="Q3017" s="73"/>
      <c r="R3017" s="73"/>
      <c r="S3017" s="73"/>
      <c r="T3017" s="73"/>
      <c r="U3017" s="73"/>
      <c r="V3017" s="73"/>
      <c r="W3017" s="73"/>
      <c r="X3017" s="73"/>
    </row>
    <row r="3018" spans="1:24" s="68" customFormat="1" x14ac:dyDescent="0.25">
      <c r="A3018" s="71"/>
      <c r="B3018" s="66"/>
      <c r="C3018" s="67"/>
      <c r="D3018" s="66"/>
      <c r="E3018" s="66"/>
      <c r="F3018" s="66"/>
      <c r="I3018" s="69"/>
      <c r="J3018" s="69"/>
      <c r="K3018" s="69"/>
      <c r="L3018" s="70"/>
      <c r="M3018" s="69"/>
      <c r="N3018" s="69"/>
      <c r="Q3018" s="73"/>
      <c r="R3018" s="73"/>
      <c r="S3018" s="73"/>
      <c r="T3018" s="73"/>
      <c r="U3018" s="73"/>
      <c r="V3018" s="73"/>
      <c r="W3018" s="73"/>
      <c r="X3018" s="73"/>
    </row>
    <row r="3019" spans="1:24" s="68" customFormat="1" x14ac:dyDescent="0.25">
      <c r="A3019" s="71"/>
      <c r="B3019" s="66"/>
      <c r="C3019" s="67"/>
      <c r="D3019" s="66"/>
      <c r="E3019" s="66"/>
      <c r="F3019" s="66"/>
      <c r="I3019" s="69"/>
      <c r="J3019" s="69"/>
      <c r="K3019" s="69"/>
      <c r="L3019" s="70"/>
      <c r="M3019" s="69"/>
      <c r="N3019" s="69"/>
      <c r="Q3019" s="73"/>
      <c r="R3019" s="73"/>
      <c r="S3019" s="73"/>
      <c r="T3019" s="73"/>
      <c r="U3019" s="73"/>
      <c r="V3019" s="73"/>
      <c r="W3019" s="73"/>
      <c r="X3019" s="73"/>
    </row>
    <row r="3020" spans="1:24" s="68" customFormat="1" x14ac:dyDescent="0.25">
      <c r="A3020" s="71"/>
      <c r="B3020" s="66"/>
      <c r="C3020" s="67"/>
      <c r="D3020" s="66"/>
      <c r="E3020" s="66"/>
      <c r="F3020" s="66"/>
      <c r="I3020" s="69"/>
      <c r="J3020" s="69"/>
      <c r="K3020" s="69"/>
      <c r="L3020" s="70"/>
      <c r="M3020" s="69"/>
      <c r="N3020" s="69"/>
      <c r="Q3020" s="73"/>
      <c r="R3020" s="73"/>
      <c r="S3020" s="73"/>
      <c r="T3020" s="73"/>
      <c r="U3020" s="73"/>
      <c r="V3020" s="73"/>
      <c r="W3020" s="73"/>
      <c r="X3020" s="73"/>
    </row>
    <row r="3021" spans="1:24" s="68" customFormat="1" x14ac:dyDescent="0.25">
      <c r="A3021" s="71"/>
      <c r="B3021" s="66"/>
      <c r="C3021" s="67"/>
      <c r="D3021" s="66"/>
      <c r="E3021" s="66"/>
      <c r="F3021" s="66"/>
      <c r="I3021" s="69"/>
      <c r="J3021" s="69"/>
      <c r="K3021" s="69"/>
      <c r="L3021" s="70"/>
      <c r="M3021" s="69"/>
      <c r="N3021" s="69"/>
      <c r="Q3021" s="73"/>
      <c r="R3021" s="73"/>
      <c r="S3021" s="73"/>
      <c r="T3021" s="73"/>
      <c r="U3021" s="73"/>
      <c r="V3021" s="73"/>
      <c r="W3021" s="73"/>
      <c r="X3021" s="73"/>
    </row>
    <row r="3022" spans="1:24" s="68" customFormat="1" x14ac:dyDescent="0.25">
      <c r="A3022" s="71"/>
      <c r="B3022" s="66"/>
      <c r="C3022" s="67"/>
      <c r="D3022" s="66"/>
      <c r="E3022" s="66"/>
      <c r="F3022" s="66"/>
      <c r="I3022" s="69"/>
      <c r="J3022" s="69"/>
      <c r="K3022" s="69"/>
      <c r="L3022" s="70"/>
      <c r="M3022" s="69"/>
      <c r="N3022" s="69"/>
      <c r="Q3022" s="73"/>
      <c r="R3022" s="73"/>
      <c r="S3022" s="73"/>
      <c r="T3022" s="73"/>
      <c r="U3022" s="73"/>
      <c r="V3022" s="73"/>
      <c r="W3022" s="73"/>
      <c r="X3022" s="73"/>
    </row>
    <row r="3023" spans="1:24" s="68" customFormat="1" x14ac:dyDescent="0.25">
      <c r="A3023" s="71"/>
      <c r="B3023" s="66"/>
      <c r="C3023" s="67"/>
      <c r="D3023" s="66"/>
      <c r="E3023" s="66"/>
      <c r="F3023" s="66"/>
      <c r="I3023" s="69"/>
      <c r="J3023" s="69"/>
      <c r="K3023" s="69"/>
      <c r="L3023" s="70"/>
      <c r="M3023" s="69"/>
      <c r="N3023" s="69"/>
      <c r="Q3023" s="73"/>
      <c r="R3023" s="73"/>
      <c r="S3023" s="73"/>
      <c r="T3023" s="73"/>
      <c r="U3023" s="73"/>
      <c r="V3023" s="73"/>
      <c r="W3023" s="73"/>
      <c r="X3023" s="73"/>
    </row>
    <row r="3024" spans="1:24" s="68" customFormat="1" x14ac:dyDescent="0.25">
      <c r="A3024" s="71"/>
      <c r="B3024" s="66"/>
      <c r="C3024" s="67"/>
      <c r="D3024" s="66"/>
      <c r="E3024" s="66"/>
      <c r="F3024" s="66"/>
      <c r="I3024" s="69"/>
      <c r="J3024" s="69"/>
      <c r="K3024" s="69"/>
      <c r="L3024" s="70"/>
      <c r="M3024" s="69"/>
      <c r="N3024" s="69"/>
      <c r="Q3024" s="73"/>
      <c r="R3024" s="73"/>
      <c r="S3024" s="73"/>
      <c r="T3024" s="73"/>
      <c r="U3024" s="73"/>
      <c r="V3024" s="73"/>
      <c r="W3024" s="73"/>
      <c r="X3024" s="73"/>
    </row>
    <row r="3025" spans="1:24" s="68" customFormat="1" x14ac:dyDescent="0.25">
      <c r="A3025" s="71"/>
      <c r="B3025" s="66"/>
      <c r="C3025" s="67"/>
      <c r="D3025" s="66"/>
      <c r="E3025" s="66"/>
      <c r="F3025" s="66"/>
      <c r="I3025" s="69"/>
      <c r="J3025" s="69"/>
      <c r="K3025" s="69"/>
      <c r="L3025" s="70"/>
      <c r="M3025" s="69"/>
      <c r="N3025" s="69"/>
      <c r="Q3025" s="73"/>
      <c r="R3025" s="73"/>
      <c r="S3025" s="73"/>
      <c r="T3025" s="73"/>
      <c r="U3025" s="73"/>
      <c r="V3025" s="73"/>
      <c r="W3025" s="73"/>
      <c r="X3025" s="73"/>
    </row>
    <row r="3026" spans="1:24" s="68" customFormat="1" x14ac:dyDescent="0.25">
      <c r="A3026" s="71"/>
      <c r="B3026" s="66"/>
      <c r="C3026" s="67"/>
      <c r="D3026" s="66"/>
      <c r="E3026" s="66"/>
      <c r="F3026" s="66"/>
      <c r="I3026" s="69"/>
      <c r="J3026" s="69"/>
      <c r="K3026" s="69"/>
      <c r="L3026" s="70"/>
      <c r="M3026" s="69"/>
      <c r="N3026" s="69"/>
      <c r="Q3026" s="73"/>
      <c r="R3026" s="73"/>
      <c r="S3026" s="73"/>
      <c r="T3026" s="73"/>
      <c r="U3026" s="73"/>
      <c r="V3026" s="73"/>
      <c r="W3026" s="73"/>
      <c r="X3026" s="73"/>
    </row>
    <row r="3027" spans="1:24" s="68" customFormat="1" x14ac:dyDescent="0.25">
      <c r="A3027" s="71"/>
      <c r="B3027" s="66"/>
      <c r="C3027" s="67"/>
      <c r="D3027" s="66"/>
      <c r="E3027" s="66"/>
      <c r="F3027" s="66"/>
      <c r="I3027" s="69"/>
      <c r="J3027" s="69"/>
      <c r="K3027" s="69"/>
      <c r="L3027" s="70"/>
      <c r="M3027" s="69"/>
      <c r="N3027" s="69"/>
      <c r="Q3027" s="73"/>
      <c r="R3027" s="73"/>
      <c r="S3027" s="73"/>
      <c r="T3027" s="73"/>
      <c r="U3027" s="73"/>
      <c r="V3027" s="73"/>
      <c r="W3027" s="73"/>
      <c r="X3027" s="73"/>
    </row>
    <row r="3028" spans="1:24" s="68" customFormat="1" x14ac:dyDescent="0.25">
      <c r="A3028" s="71"/>
      <c r="B3028" s="66"/>
      <c r="C3028" s="67"/>
      <c r="D3028" s="66"/>
      <c r="E3028" s="66"/>
      <c r="F3028" s="66"/>
      <c r="I3028" s="69"/>
      <c r="J3028" s="69"/>
      <c r="K3028" s="69"/>
      <c r="L3028" s="70"/>
      <c r="M3028" s="69"/>
      <c r="N3028" s="69"/>
      <c r="Q3028" s="73"/>
      <c r="R3028" s="73"/>
      <c r="S3028" s="73"/>
      <c r="T3028" s="73"/>
      <c r="U3028" s="73"/>
      <c r="V3028" s="73"/>
      <c r="W3028" s="73"/>
      <c r="X3028" s="73"/>
    </row>
    <row r="3029" spans="1:24" s="68" customFormat="1" x14ac:dyDescent="0.25">
      <c r="A3029" s="71"/>
      <c r="B3029" s="66"/>
      <c r="C3029" s="67"/>
      <c r="D3029" s="66"/>
      <c r="E3029" s="66"/>
      <c r="F3029" s="66"/>
      <c r="I3029" s="69"/>
      <c r="J3029" s="69"/>
      <c r="K3029" s="69"/>
      <c r="L3029" s="70"/>
      <c r="M3029" s="69"/>
      <c r="N3029" s="69"/>
      <c r="Q3029" s="73"/>
      <c r="R3029" s="73"/>
      <c r="S3029" s="73"/>
      <c r="T3029" s="73"/>
      <c r="U3029" s="73"/>
      <c r="V3029" s="73"/>
      <c r="W3029" s="73"/>
      <c r="X3029" s="73"/>
    </row>
    <row r="3030" spans="1:24" s="68" customFormat="1" x14ac:dyDescent="0.25">
      <c r="A3030" s="71"/>
      <c r="B3030" s="66"/>
      <c r="C3030" s="67"/>
      <c r="D3030" s="66"/>
      <c r="E3030" s="66"/>
      <c r="F3030" s="66"/>
      <c r="I3030" s="69"/>
      <c r="J3030" s="69"/>
      <c r="K3030" s="69"/>
      <c r="L3030" s="70"/>
      <c r="M3030" s="69"/>
      <c r="N3030" s="69"/>
      <c r="Q3030" s="73"/>
      <c r="R3030" s="73"/>
      <c r="S3030" s="73"/>
      <c r="T3030" s="73"/>
      <c r="U3030" s="73"/>
      <c r="V3030" s="73"/>
      <c r="W3030" s="73"/>
      <c r="X3030" s="73"/>
    </row>
    <row r="3031" spans="1:24" s="68" customFormat="1" x14ac:dyDescent="0.25">
      <c r="A3031" s="71"/>
      <c r="B3031" s="66"/>
      <c r="C3031" s="67"/>
      <c r="D3031" s="66"/>
      <c r="E3031" s="66"/>
      <c r="F3031" s="66"/>
      <c r="I3031" s="69"/>
      <c r="J3031" s="69"/>
      <c r="K3031" s="69"/>
      <c r="L3031" s="70"/>
      <c r="M3031" s="69"/>
      <c r="N3031" s="69"/>
      <c r="Q3031" s="73"/>
      <c r="R3031" s="73"/>
      <c r="S3031" s="73"/>
      <c r="T3031" s="73"/>
      <c r="U3031" s="73"/>
      <c r="V3031" s="73"/>
      <c r="W3031" s="73"/>
      <c r="X3031" s="73"/>
    </row>
    <row r="3032" spans="1:24" s="68" customFormat="1" x14ac:dyDescent="0.25">
      <c r="A3032" s="71"/>
      <c r="B3032" s="66"/>
      <c r="C3032" s="67"/>
      <c r="D3032" s="66"/>
      <c r="E3032" s="66"/>
      <c r="F3032" s="66"/>
      <c r="I3032" s="69"/>
      <c r="J3032" s="69"/>
      <c r="K3032" s="69"/>
      <c r="L3032" s="70"/>
      <c r="M3032" s="69"/>
      <c r="N3032" s="69"/>
      <c r="Q3032" s="73"/>
      <c r="R3032" s="73"/>
      <c r="S3032" s="73"/>
      <c r="T3032" s="73"/>
      <c r="U3032" s="73"/>
      <c r="V3032" s="73"/>
      <c r="W3032" s="73"/>
      <c r="X3032" s="73"/>
    </row>
    <row r="3033" spans="1:24" s="68" customFormat="1" x14ac:dyDescent="0.25">
      <c r="A3033" s="71"/>
      <c r="B3033" s="66"/>
      <c r="C3033" s="67"/>
      <c r="D3033" s="66"/>
      <c r="E3033" s="66"/>
      <c r="F3033" s="66"/>
      <c r="I3033" s="69"/>
      <c r="J3033" s="69"/>
      <c r="K3033" s="69"/>
      <c r="L3033" s="70"/>
      <c r="M3033" s="69"/>
      <c r="N3033" s="69"/>
      <c r="Q3033" s="73"/>
      <c r="R3033" s="73"/>
      <c r="S3033" s="73"/>
      <c r="T3033" s="73"/>
      <c r="U3033" s="73"/>
      <c r="V3033" s="73"/>
      <c r="W3033" s="73"/>
      <c r="X3033" s="73"/>
    </row>
    <row r="3034" spans="1:24" s="68" customFormat="1" x14ac:dyDescent="0.25">
      <c r="A3034" s="71"/>
      <c r="B3034" s="66"/>
      <c r="C3034" s="67"/>
      <c r="D3034" s="66"/>
      <c r="E3034" s="66"/>
      <c r="F3034" s="66"/>
      <c r="I3034" s="69"/>
      <c r="J3034" s="69"/>
      <c r="K3034" s="69"/>
      <c r="L3034" s="70"/>
      <c r="M3034" s="69"/>
      <c r="N3034" s="69"/>
      <c r="Q3034" s="73"/>
      <c r="R3034" s="73"/>
      <c r="S3034" s="73"/>
      <c r="T3034" s="73"/>
      <c r="U3034" s="73"/>
      <c r="V3034" s="73"/>
      <c r="W3034" s="73"/>
      <c r="X3034" s="73"/>
    </row>
    <row r="3035" spans="1:24" s="68" customFormat="1" x14ac:dyDescent="0.25">
      <c r="A3035" s="71"/>
      <c r="B3035" s="66"/>
      <c r="C3035" s="67"/>
      <c r="D3035" s="66"/>
      <c r="E3035" s="66"/>
      <c r="F3035" s="66"/>
      <c r="I3035" s="69"/>
      <c r="J3035" s="69"/>
      <c r="K3035" s="69"/>
      <c r="L3035" s="70"/>
      <c r="M3035" s="69"/>
      <c r="N3035" s="69"/>
      <c r="Q3035" s="73"/>
      <c r="R3035" s="73"/>
      <c r="S3035" s="73"/>
      <c r="T3035" s="73"/>
      <c r="U3035" s="73"/>
      <c r="V3035" s="73"/>
      <c r="W3035" s="73"/>
      <c r="X3035" s="73"/>
    </row>
    <row r="3036" spans="1:24" s="68" customFormat="1" x14ac:dyDescent="0.25">
      <c r="A3036" s="71"/>
      <c r="B3036" s="66"/>
      <c r="C3036" s="67"/>
      <c r="D3036" s="66"/>
      <c r="E3036" s="66"/>
      <c r="F3036" s="66"/>
      <c r="I3036" s="69"/>
      <c r="J3036" s="69"/>
      <c r="K3036" s="69"/>
      <c r="L3036" s="70"/>
      <c r="M3036" s="69"/>
      <c r="N3036" s="69"/>
      <c r="Q3036" s="73"/>
      <c r="R3036" s="73"/>
      <c r="S3036" s="73"/>
      <c r="T3036" s="73"/>
      <c r="U3036" s="73"/>
      <c r="V3036" s="73"/>
      <c r="W3036" s="73"/>
      <c r="X3036" s="73"/>
    </row>
    <row r="3037" spans="1:24" s="68" customFormat="1" x14ac:dyDescent="0.25">
      <c r="A3037" s="71"/>
      <c r="B3037" s="66"/>
      <c r="C3037" s="67"/>
      <c r="D3037" s="66"/>
      <c r="E3037" s="66"/>
      <c r="F3037" s="66"/>
      <c r="I3037" s="69"/>
      <c r="J3037" s="69"/>
      <c r="K3037" s="69"/>
      <c r="L3037" s="70"/>
      <c r="M3037" s="69"/>
      <c r="N3037" s="69"/>
      <c r="Q3037" s="73"/>
      <c r="R3037" s="73"/>
      <c r="S3037" s="73"/>
      <c r="T3037" s="73"/>
      <c r="U3037" s="73"/>
      <c r="V3037" s="73"/>
      <c r="W3037" s="73"/>
      <c r="X3037" s="73"/>
    </row>
    <row r="3038" spans="1:24" s="68" customFormat="1" x14ac:dyDescent="0.25">
      <c r="A3038" s="71"/>
      <c r="B3038" s="66"/>
      <c r="C3038" s="67"/>
      <c r="D3038" s="66"/>
      <c r="E3038" s="66"/>
      <c r="F3038" s="66"/>
      <c r="I3038" s="69"/>
      <c r="J3038" s="69"/>
      <c r="K3038" s="69"/>
      <c r="L3038" s="70"/>
      <c r="M3038" s="69"/>
      <c r="N3038" s="69"/>
      <c r="Q3038" s="73"/>
      <c r="R3038" s="73"/>
      <c r="S3038" s="73"/>
      <c r="T3038" s="73"/>
      <c r="U3038" s="73"/>
      <c r="V3038" s="73"/>
      <c r="W3038" s="73"/>
      <c r="X3038" s="73"/>
    </row>
    <row r="3039" spans="1:24" s="68" customFormat="1" x14ac:dyDescent="0.25">
      <c r="A3039" s="71"/>
      <c r="B3039" s="66"/>
      <c r="C3039" s="67"/>
      <c r="D3039" s="66"/>
      <c r="E3039" s="66"/>
      <c r="F3039" s="66"/>
      <c r="I3039" s="69"/>
      <c r="J3039" s="69"/>
      <c r="K3039" s="69"/>
      <c r="L3039" s="70"/>
      <c r="M3039" s="69"/>
      <c r="N3039" s="69"/>
      <c r="Q3039" s="73"/>
      <c r="R3039" s="73"/>
      <c r="S3039" s="73"/>
      <c r="T3039" s="73"/>
      <c r="U3039" s="73"/>
      <c r="V3039" s="73"/>
      <c r="W3039" s="73"/>
      <c r="X3039" s="73"/>
    </row>
    <row r="3040" spans="1:24" s="68" customFormat="1" x14ac:dyDescent="0.25">
      <c r="A3040" s="71"/>
      <c r="B3040" s="66"/>
      <c r="C3040" s="67"/>
      <c r="D3040" s="66"/>
      <c r="E3040" s="66"/>
      <c r="F3040" s="66"/>
      <c r="I3040" s="69"/>
      <c r="J3040" s="69"/>
      <c r="K3040" s="69"/>
      <c r="L3040" s="70"/>
      <c r="M3040" s="69"/>
      <c r="N3040" s="69"/>
      <c r="Q3040" s="73"/>
      <c r="R3040" s="73"/>
      <c r="S3040" s="73"/>
      <c r="T3040" s="73"/>
      <c r="U3040" s="73"/>
      <c r="V3040" s="73"/>
      <c r="W3040" s="73"/>
      <c r="X3040" s="73"/>
    </row>
    <row r="3041" spans="1:24" s="68" customFormat="1" x14ac:dyDescent="0.25">
      <c r="A3041" s="71"/>
      <c r="B3041" s="66"/>
      <c r="C3041" s="67"/>
      <c r="D3041" s="66"/>
      <c r="E3041" s="66"/>
      <c r="F3041" s="66"/>
      <c r="I3041" s="69"/>
      <c r="J3041" s="69"/>
      <c r="K3041" s="69"/>
      <c r="L3041" s="70"/>
      <c r="M3041" s="69"/>
      <c r="N3041" s="69"/>
      <c r="Q3041" s="73"/>
      <c r="R3041" s="73"/>
      <c r="S3041" s="73"/>
      <c r="T3041" s="73"/>
      <c r="U3041" s="73"/>
      <c r="V3041" s="73"/>
      <c r="W3041" s="73"/>
      <c r="X3041" s="73"/>
    </row>
    <row r="3042" spans="1:24" s="68" customFormat="1" x14ac:dyDescent="0.25">
      <c r="A3042" s="71"/>
      <c r="B3042" s="66"/>
      <c r="C3042" s="67"/>
      <c r="D3042" s="66"/>
      <c r="E3042" s="66"/>
      <c r="F3042" s="66"/>
      <c r="I3042" s="69"/>
      <c r="J3042" s="69"/>
      <c r="K3042" s="69"/>
      <c r="L3042" s="70"/>
      <c r="M3042" s="69"/>
      <c r="N3042" s="69"/>
      <c r="Q3042" s="73"/>
      <c r="R3042" s="73"/>
      <c r="S3042" s="73"/>
      <c r="T3042" s="73"/>
      <c r="U3042" s="73"/>
      <c r="V3042" s="73"/>
      <c r="W3042" s="73"/>
      <c r="X3042" s="73"/>
    </row>
    <row r="3043" spans="1:24" s="68" customFormat="1" x14ac:dyDescent="0.25">
      <c r="A3043" s="71"/>
      <c r="B3043" s="66"/>
      <c r="C3043" s="67"/>
      <c r="D3043" s="66"/>
      <c r="E3043" s="66"/>
      <c r="F3043" s="66"/>
      <c r="I3043" s="69"/>
      <c r="J3043" s="69"/>
      <c r="K3043" s="69"/>
      <c r="L3043" s="70"/>
      <c r="M3043" s="69"/>
      <c r="N3043" s="69"/>
      <c r="Q3043" s="73"/>
      <c r="R3043" s="73"/>
      <c r="S3043" s="73"/>
      <c r="T3043" s="73"/>
      <c r="U3043" s="73"/>
      <c r="V3043" s="73"/>
      <c r="W3043" s="73"/>
      <c r="X3043" s="73"/>
    </row>
    <row r="3044" spans="1:24" s="68" customFormat="1" x14ac:dyDescent="0.25">
      <c r="A3044" s="71"/>
      <c r="B3044" s="66"/>
      <c r="C3044" s="67"/>
      <c r="D3044" s="66"/>
      <c r="E3044" s="66"/>
      <c r="F3044" s="66"/>
      <c r="I3044" s="69"/>
      <c r="J3044" s="69"/>
      <c r="K3044" s="69"/>
      <c r="L3044" s="70"/>
      <c r="M3044" s="69"/>
      <c r="N3044" s="69"/>
      <c r="Q3044" s="73"/>
      <c r="R3044" s="73"/>
      <c r="S3044" s="73"/>
      <c r="T3044" s="73"/>
      <c r="U3044" s="73"/>
      <c r="V3044" s="73"/>
      <c r="W3044" s="73"/>
      <c r="X3044" s="73"/>
    </row>
    <row r="3045" spans="1:24" s="68" customFormat="1" x14ac:dyDescent="0.25">
      <c r="A3045" s="71"/>
      <c r="B3045" s="66"/>
      <c r="C3045" s="67"/>
      <c r="D3045" s="66"/>
      <c r="E3045" s="66"/>
      <c r="F3045" s="66"/>
      <c r="I3045" s="69"/>
      <c r="J3045" s="69"/>
      <c r="K3045" s="69"/>
      <c r="L3045" s="70"/>
      <c r="M3045" s="69"/>
      <c r="N3045" s="69"/>
      <c r="Q3045" s="73"/>
      <c r="R3045" s="73"/>
      <c r="S3045" s="73"/>
      <c r="T3045" s="73"/>
      <c r="U3045" s="73"/>
      <c r="V3045" s="73"/>
      <c r="W3045" s="73"/>
      <c r="X3045" s="73"/>
    </row>
    <row r="3046" spans="1:24" s="68" customFormat="1" x14ac:dyDescent="0.25">
      <c r="A3046" s="71"/>
      <c r="B3046" s="66"/>
      <c r="C3046" s="67"/>
      <c r="D3046" s="66"/>
      <c r="E3046" s="66"/>
      <c r="F3046" s="66"/>
      <c r="I3046" s="69"/>
      <c r="J3046" s="69"/>
      <c r="K3046" s="69"/>
      <c r="L3046" s="70"/>
      <c r="M3046" s="69"/>
      <c r="N3046" s="69"/>
      <c r="Q3046" s="73"/>
      <c r="R3046" s="73"/>
      <c r="S3046" s="73"/>
      <c r="T3046" s="73"/>
      <c r="U3046" s="73"/>
      <c r="V3046" s="73"/>
      <c r="W3046" s="73"/>
      <c r="X3046" s="73"/>
    </row>
    <row r="3047" spans="1:24" s="68" customFormat="1" x14ac:dyDescent="0.25">
      <c r="A3047" s="71"/>
      <c r="B3047" s="66"/>
      <c r="C3047" s="67"/>
      <c r="D3047" s="66"/>
      <c r="E3047" s="66"/>
      <c r="F3047" s="66"/>
      <c r="I3047" s="69"/>
      <c r="J3047" s="69"/>
      <c r="K3047" s="69"/>
      <c r="L3047" s="70"/>
      <c r="M3047" s="69"/>
      <c r="N3047" s="69"/>
      <c r="Q3047" s="73"/>
      <c r="R3047" s="73"/>
      <c r="S3047" s="73"/>
      <c r="T3047" s="73"/>
      <c r="U3047" s="73"/>
      <c r="V3047" s="73"/>
      <c r="W3047" s="73"/>
      <c r="X3047" s="73"/>
    </row>
    <row r="3048" spans="1:24" s="68" customFormat="1" x14ac:dyDescent="0.25">
      <c r="A3048" s="71"/>
      <c r="B3048" s="66"/>
      <c r="C3048" s="67"/>
      <c r="D3048" s="66"/>
      <c r="E3048" s="66"/>
      <c r="F3048" s="66"/>
      <c r="I3048" s="69"/>
      <c r="J3048" s="69"/>
      <c r="K3048" s="69"/>
      <c r="L3048" s="70"/>
      <c r="M3048" s="69"/>
      <c r="N3048" s="69"/>
      <c r="Q3048" s="73"/>
      <c r="R3048" s="73"/>
      <c r="S3048" s="73"/>
      <c r="T3048" s="73"/>
      <c r="U3048" s="73"/>
      <c r="V3048" s="73"/>
      <c r="W3048" s="73"/>
      <c r="X3048" s="73"/>
    </row>
    <row r="3049" spans="1:24" s="68" customFormat="1" x14ac:dyDescent="0.25">
      <c r="A3049" s="71"/>
      <c r="B3049" s="66"/>
      <c r="C3049" s="67"/>
      <c r="D3049" s="66"/>
      <c r="E3049" s="66"/>
      <c r="F3049" s="66"/>
      <c r="I3049" s="69"/>
      <c r="J3049" s="69"/>
      <c r="K3049" s="69"/>
      <c r="L3049" s="70"/>
      <c r="M3049" s="69"/>
      <c r="N3049" s="69"/>
      <c r="Q3049" s="73"/>
      <c r="R3049" s="73"/>
      <c r="S3049" s="73"/>
      <c r="T3049" s="73"/>
      <c r="U3049" s="73"/>
      <c r="V3049" s="73"/>
      <c r="W3049" s="73"/>
      <c r="X3049" s="73"/>
    </row>
    <row r="3050" spans="1:24" s="68" customFormat="1" x14ac:dyDescent="0.25">
      <c r="A3050" s="71"/>
      <c r="B3050" s="66"/>
      <c r="C3050" s="67"/>
      <c r="D3050" s="66"/>
      <c r="E3050" s="66"/>
      <c r="F3050" s="66"/>
      <c r="I3050" s="69"/>
      <c r="J3050" s="69"/>
      <c r="K3050" s="69"/>
      <c r="L3050" s="70"/>
      <c r="M3050" s="69"/>
      <c r="N3050" s="69"/>
      <c r="Q3050" s="73"/>
      <c r="R3050" s="73"/>
      <c r="S3050" s="73"/>
      <c r="T3050" s="73"/>
      <c r="U3050" s="73"/>
      <c r="V3050" s="73"/>
      <c r="W3050" s="73"/>
      <c r="X3050" s="73"/>
    </row>
    <row r="3051" spans="1:24" s="68" customFormat="1" x14ac:dyDescent="0.25">
      <c r="A3051" s="71"/>
      <c r="B3051" s="66"/>
      <c r="C3051" s="67"/>
      <c r="D3051" s="66"/>
      <c r="E3051" s="66"/>
      <c r="F3051" s="66"/>
      <c r="I3051" s="69"/>
      <c r="J3051" s="69"/>
      <c r="K3051" s="69"/>
      <c r="L3051" s="70"/>
      <c r="M3051" s="69"/>
      <c r="N3051" s="69"/>
      <c r="Q3051" s="73"/>
      <c r="R3051" s="73"/>
      <c r="S3051" s="73"/>
      <c r="T3051" s="73"/>
      <c r="U3051" s="73"/>
      <c r="V3051" s="73"/>
      <c r="W3051" s="73"/>
      <c r="X3051" s="73"/>
    </row>
    <row r="3052" spans="1:24" s="68" customFormat="1" x14ac:dyDescent="0.25">
      <c r="A3052" s="71"/>
      <c r="B3052" s="66"/>
      <c r="C3052" s="67"/>
      <c r="D3052" s="66"/>
      <c r="E3052" s="66"/>
      <c r="F3052" s="66"/>
      <c r="I3052" s="69"/>
      <c r="J3052" s="69"/>
      <c r="K3052" s="69"/>
      <c r="L3052" s="70"/>
      <c r="M3052" s="69"/>
      <c r="N3052" s="69"/>
      <c r="Q3052" s="73"/>
      <c r="R3052" s="73"/>
      <c r="S3052" s="73"/>
      <c r="T3052" s="73"/>
      <c r="U3052" s="73"/>
      <c r="V3052" s="73"/>
      <c r="W3052" s="73"/>
      <c r="X3052" s="73"/>
    </row>
    <row r="3053" spans="1:24" s="68" customFormat="1" x14ac:dyDescent="0.25">
      <c r="A3053" s="71"/>
      <c r="B3053" s="66"/>
      <c r="C3053" s="67"/>
      <c r="D3053" s="66"/>
      <c r="E3053" s="66"/>
      <c r="F3053" s="66"/>
      <c r="I3053" s="69"/>
      <c r="J3053" s="69"/>
      <c r="K3053" s="69"/>
      <c r="L3053" s="70"/>
      <c r="M3053" s="69"/>
      <c r="N3053" s="69"/>
      <c r="Q3053" s="73"/>
      <c r="R3053" s="73"/>
      <c r="S3053" s="73"/>
      <c r="T3053" s="73"/>
      <c r="U3053" s="73"/>
      <c r="V3053" s="73"/>
      <c r="W3053" s="73"/>
      <c r="X3053" s="73"/>
    </row>
    <row r="3054" spans="1:24" s="68" customFormat="1" x14ac:dyDescent="0.25">
      <c r="A3054" s="71"/>
      <c r="B3054" s="66"/>
      <c r="C3054" s="67"/>
      <c r="D3054" s="66"/>
      <c r="E3054" s="66"/>
      <c r="F3054" s="66"/>
      <c r="I3054" s="69"/>
      <c r="J3054" s="69"/>
      <c r="K3054" s="69"/>
      <c r="L3054" s="70"/>
      <c r="M3054" s="69"/>
      <c r="N3054" s="69"/>
      <c r="Q3054" s="73"/>
      <c r="R3054" s="73"/>
      <c r="S3054" s="73"/>
      <c r="T3054" s="73"/>
      <c r="U3054" s="73"/>
      <c r="V3054" s="73"/>
      <c r="W3054" s="73"/>
      <c r="X3054" s="73"/>
    </row>
    <row r="3055" spans="1:24" s="68" customFormat="1" x14ac:dyDescent="0.25">
      <c r="A3055" s="71"/>
      <c r="B3055" s="66"/>
      <c r="C3055" s="67"/>
      <c r="D3055" s="66"/>
      <c r="E3055" s="66"/>
      <c r="F3055" s="66"/>
      <c r="I3055" s="69"/>
      <c r="J3055" s="69"/>
      <c r="K3055" s="69"/>
      <c r="L3055" s="70"/>
      <c r="M3055" s="69"/>
      <c r="N3055" s="69"/>
      <c r="Q3055" s="73"/>
      <c r="R3055" s="73"/>
      <c r="S3055" s="73"/>
      <c r="T3055" s="73"/>
      <c r="U3055" s="73"/>
      <c r="V3055" s="73"/>
      <c r="W3055" s="73"/>
      <c r="X3055" s="73"/>
    </row>
    <row r="3056" spans="1:24" s="68" customFormat="1" x14ac:dyDescent="0.25">
      <c r="A3056" s="71"/>
      <c r="B3056" s="66"/>
      <c r="C3056" s="67"/>
      <c r="D3056" s="66"/>
      <c r="E3056" s="66"/>
      <c r="F3056" s="66"/>
      <c r="I3056" s="69"/>
      <c r="J3056" s="69"/>
      <c r="K3056" s="69"/>
      <c r="L3056" s="70"/>
      <c r="M3056" s="69"/>
      <c r="N3056" s="69"/>
      <c r="Q3056" s="73"/>
      <c r="R3056" s="73"/>
      <c r="S3056" s="73"/>
      <c r="T3056" s="73"/>
      <c r="U3056" s="73"/>
      <c r="V3056" s="73"/>
      <c r="W3056" s="73"/>
      <c r="X3056" s="73"/>
    </row>
    <row r="3057" spans="1:24" s="68" customFormat="1" x14ac:dyDescent="0.25">
      <c r="A3057" s="71"/>
      <c r="B3057" s="66"/>
      <c r="C3057" s="67"/>
      <c r="D3057" s="66"/>
      <c r="E3057" s="66"/>
      <c r="F3057" s="66"/>
      <c r="I3057" s="69"/>
      <c r="J3057" s="69"/>
      <c r="K3057" s="69"/>
      <c r="L3057" s="70"/>
      <c r="M3057" s="69"/>
      <c r="N3057" s="69"/>
      <c r="Q3057" s="73"/>
      <c r="R3057" s="73"/>
      <c r="S3057" s="73"/>
      <c r="T3057" s="73"/>
      <c r="U3057" s="73"/>
      <c r="V3057" s="73"/>
      <c r="W3057" s="73"/>
      <c r="X3057" s="73"/>
    </row>
    <row r="3058" spans="1:24" s="68" customFormat="1" x14ac:dyDescent="0.25">
      <c r="A3058" s="71"/>
      <c r="B3058" s="66"/>
      <c r="C3058" s="67"/>
      <c r="D3058" s="66"/>
      <c r="E3058" s="66"/>
      <c r="F3058" s="66"/>
      <c r="I3058" s="69"/>
      <c r="J3058" s="69"/>
      <c r="K3058" s="69"/>
      <c r="L3058" s="70"/>
      <c r="M3058" s="69"/>
      <c r="N3058" s="69"/>
      <c r="Q3058" s="73"/>
      <c r="R3058" s="73"/>
      <c r="S3058" s="73"/>
      <c r="T3058" s="73"/>
      <c r="U3058" s="73"/>
      <c r="V3058" s="73"/>
      <c r="W3058" s="73"/>
      <c r="X3058" s="73"/>
    </row>
    <row r="3059" spans="1:24" s="68" customFormat="1" x14ac:dyDescent="0.25">
      <c r="A3059" s="71"/>
      <c r="B3059" s="66"/>
      <c r="C3059" s="67"/>
      <c r="D3059" s="66"/>
      <c r="E3059" s="66"/>
      <c r="F3059" s="66"/>
      <c r="I3059" s="69"/>
      <c r="J3059" s="69"/>
      <c r="K3059" s="69"/>
      <c r="L3059" s="70"/>
      <c r="M3059" s="69"/>
      <c r="N3059" s="69"/>
      <c r="Q3059" s="73"/>
      <c r="R3059" s="73"/>
      <c r="S3059" s="73"/>
      <c r="T3059" s="73"/>
      <c r="U3059" s="73"/>
      <c r="V3059" s="73"/>
      <c r="W3059" s="73"/>
      <c r="X3059" s="73"/>
    </row>
    <row r="3060" spans="1:24" s="68" customFormat="1" x14ac:dyDescent="0.25">
      <c r="A3060" s="71"/>
      <c r="B3060" s="66"/>
      <c r="C3060" s="67"/>
      <c r="D3060" s="66"/>
      <c r="E3060" s="66"/>
      <c r="F3060" s="66"/>
      <c r="I3060" s="69"/>
      <c r="J3060" s="69"/>
      <c r="K3060" s="69"/>
      <c r="L3060" s="70"/>
      <c r="M3060" s="69"/>
      <c r="N3060" s="69"/>
      <c r="Q3060" s="73"/>
      <c r="R3060" s="73"/>
      <c r="S3060" s="73"/>
      <c r="T3060" s="73"/>
      <c r="U3060" s="73"/>
      <c r="V3060" s="73"/>
      <c r="W3060" s="73"/>
      <c r="X3060" s="73"/>
    </row>
    <row r="3061" spans="1:24" s="68" customFormat="1" x14ac:dyDescent="0.25">
      <c r="A3061" s="71"/>
      <c r="B3061" s="66"/>
      <c r="C3061" s="67"/>
      <c r="D3061" s="66"/>
      <c r="E3061" s="66"/>
      <c r="F3061" s="66"/>
      <c r="I3061" s="69"/>
      <c r="J3061" s="69"/>
      <c r="K3061" s="69"/>
      <c r="L3061" s="70"/>
      <c r="M3061" s="69"/>
      <c r="N3061" s="69"/>
      <c r="Q3061" s="73"/>
      <c r="R3061" s="73"/>
      <c r="S3061" s="73"/>
      <c r="T3061" s="73"/>
      <c r="U3061" s="73"/>
      <c r="V3061" s="73"/>
      <c r="W3061" s="73"/>
      <c r="X3061" s="73"/>
    </row>
    <row r="3062" spans="1:24" s="68" customFormat="1" x14ac:dyDescent="0.25">
      <c r="A3062" s="71"/>
      <c r="B3062" s="66"/>
      <c r="C3062" s="67"/>
      <c r="D3062" s="66"/>
      <c r="E3062" s="66"/>
      <c r="F3062" s="66"/>
      <c r="I3062" s="69"/>
      <c r="J3062" s="69"/>
      <c r="K3062" s="69"/>
      <c r="L3062" s="70"/>
      <c r="M3062" s="69"/>
      <c r="N3062" s="69"/>
      <c r="Q3062" s="73"/>
      <c r="R3062" s="73"/>
      <c r="S3062" s="73"/>
      <c r="T3062" s="73"/>
      <c r="U3062" s="73"/>
      <c r="V3062" s="73"/>
      <c r="W3062" s="73"/>
      <c r="X3062" s="73"/>
    </row>
    <row r="3063" spans="1:24" s="68" customFormat="1" x14ac:dyDescent="0.25">
      <c r="A3063" s="71"/>
      <c r="B3063" s="66"/>
      <c r="C3063" s="67"/>
      <c r="D3063" s="66"/>
      <c r="E3063" s="66"/>
      <c r="F3063" s="66"/>
      <c r="I3063" s="69"/>
      <c r="J3063" s="69"/>
      <c r="K3063" s="69"/>
      <c r="L3063" s="70"/>
      <c r="M3063" s="69"/>
      <c r="N3063" s="69"/>
      <c r="Q3063" s="73"/>
      <c r="R3063" s="73"/>
      <c r="S3063" s="73"/>
      <c r="T3063" s="73"/>
      <c r="U3063" s="73"/>
      <c r="V3063" s="73"/>
      <c r="W3063" s="73"/>
      <c r="X3063" s="73"/>
    </row>
    <row r="3064" spans="1:24" s="68" customFormat="1" x14ac:dyDescent="0.25">
      <c r="A3064" s="71"/>
      <c r="B3064" s="66"/>
      <c r="C3064" s="67"/>
      <c r="D3064" s="66"/>
      <c r="E3064" s="66"/>
      <c r="F3064" s="66"/>
      <c r="I3064" s="69"/>
      <c r="J3064" s="69"/>
      <c r="K3064" s="69"/>
      <c r="L3064" s="70"/>
      <c r="M3064" s="69"/>
      <c r="N3064" s="69"/>
      <c r="Q3064" s="73"/>
      <c r="R3064" s="73"/>
      <c r="S3064" s="73"/>
      <c r="T3064" s="73"/>
      <c r="U3064" s="73"/>
      <c r="V3064" s="73"/>
      <c r="W3064" s="73"/>
      <c r="X3064" s="73"/>
    </row>
    <row r="3065" spans="1:24" s="68" customFormat="1" x14ac:dyDescent="0.25">
      <c r="A3065" s="71"/>
      <c r="B3065" s="66"/>
      <c r="C3065" s="67"/>
      <c r="D3065" s="66"/>
      <c r="E3065" s="66"/>
      <c r="F3065" s="66"/>
      <c r="I3065" s="69"/>
      <c r="J3065" s="69"/>
      <c r="K3065" s="69"/>
      <c r="L3065" s="70"/>
      <c r="M3065" s="69"/>
      <c r="N3065" s="69"/>
      <c r="Q3065" s="73"/>
      <c r="R3065" s="73"/>
      <c r="S3065" s="73"/>
      <c r="T3065" s="73"/>
      <c r="U3065" s="73"/>
      <c r="V3065" s="73"/>
      <c r="W3065" s="73"/>
      <c r="X3065" s="73"/>
    </row>
    <row r="3066" spans="1:24" s="68" customFormat="1" x14ac:dyDescent="0.25">
      <c r="A3066" s="71"/>
      <c r="B3066" s="66"/>
      <c r="C3066" s="67"/>
      <c r="D3066" s="66"/>
      <c r="E3066" s="66"/>
      <c r="F3066" s="66"/>
      <c r="I3066" s="69"/>
      <c r="J3066" s="69"/>
      <c r="K3066" s="69"/>
      <c r="L3066" s="70"/>
      <c r="M3066" s="69"/>
      <c r="N3066" s="69"/>
      <c r="Q3066" s="73"/>
      <c r="R3066" s="73"/>
      <c r="S3066" s="73"/>
      <c r="T3066" s="73"/>
      <c r="U3066" s="73"/>
      <c r="V3066" s="73"/>
      <c r="W3066" s="73"/>
      <c r="X3066" s="73"/>
    </row>
    <row r="3067" spans="1:24" s="68" customFormat="1" x14ac:dyDescent="0.25">
      <c r="A3067" s="71"/>
      <c r="B3067" s="66"/>
      <c r="C3067" s="67"/>
      <c r="D3067" s="66"/>
      <c r="E3067" s="66"/>
      <c r="F3067" s="66"/>
      <c r="I3067" s="69"/>
      <c r="J3067" s="69"/>
      <c r="K3067" s="69"/>
      <c r="L3067" s="70"/>
      <c r="M3067" s="69"/>
      <c r="N3067" s="69"/>
      <c r="Q3067" s="73"/>
      <c r="R3067" s="73"/>
      <c r="S3067" s="73"/>
      <c r="T3067" s="73"/>
      <c r="U3067" s="73"/>
      <c r="V3067" s="73"/>
      <c r="W3067" s="73"/>
      <c r="X3067" s="73"/>
    </row>
    <row r="3068" spans="1:24" s="68" customFormat="1" x14ac:dyDescent="0.25">
      <c r="A3068" s="71"/>
      <c r="B3068" s="66"/>
      <c r="C3068" s="67"/>
      <c r="D3068" s="66"/>
      <c r="E3068" s="66"/>
      <c r="F3068" s="66"/>
      <c r="I3068" s="69"/>
      <c r="J3068" s="69"/>
      <c r="K3068" s="69"/>
      <c r="L3068" s="70"/>
      <c r="M3068" s="69"/>
      <c r="N3068" s="69"/>
      <c r="Q3068" s="73"/>
      <c r="R3068" s="73"/>
      <c r="S3068" s="73"/>
      <c r="T3068" s="73"/>
      <c r="U3068" s="73"/>
      <c r="V3068" s="73"/>
      <c r="W3068" s="73"/>
      <c r="X3068" s="73"/>
    </row>
    <row r="3069" spans="1:24" s="68" customFormat="1" x14ac:dyDescent="0.25">
      <c r="A3069" s="71"/>
      <c r="B3069" s="66"/>
      <c r="C3069" s="67"/>
      <c r="D3069" s="66"/>
      <c r="E3069" s="66"/>
      <c r="F3069" s="66"/>
      <c r="I3069" s="69"/>
      <c r="J3069" s="69"/>
      <c r="K3069" s="69"/>
      <c r="L3069" s="70"/>
      <c r="M3069" s="69"/>
      <c r="N3069" s="69"/>
      <c r="Q3069" s="73"/>
      <c r="R3069" s="73"/>
      <c r="S3069" s="73"/>
      <c r="T3069" s="73"/>
      <c r="U3069" s="73"/>
      <c r="V3069" s="73"/>
      <c r="W3069" s="73"/>
      <c r="X3069" s="73"/>
    </row>
    <row r="3070" spans="1:24" s="68" customFormat="1" x14ac:dyDescent="0.25">
      <c r="A3070" s="71"/>
      <c r="B3070" s="66"/>
      <c r="C3070" s="67"/>
      <c r="D3070" s="66"/>
      <c r="E3070" s="66"/>
      <c r="F3070" s="66"/>
      <c r="I3070" s="69"/>
      <c r="J3070" s="69"/>
      <c r="K3070" s="69"/>
      <c r="L3070" s="70"/>
      <c r="M3070" s="69"/>
      <c r="N3070" s="69"/>
      <c r="Q3070" s="73"/>
      <c r="R3070" s="73"/>
      <c r="S3070" s="73"/>
      <c r="T3070" s="73"/>
      <c r="U3070" s="73"/>
      <c r="V3070" s="73"/>
      <c r="W3070" s="73"/>
      <c r="X3070" s="73"/>
    </row>
    <row r="3071" spans="1:24" s="68" customFormat="1" x14ac:dyDescent="0.25">
      <c r="A3071" s="71"/>
      <c r="B3071" s="66"/>
      <c r="C3071" s="67"/>
      <c r="D3071" s="66"/>
      <c r="E3071" s="66"/>
      <c r="F3071" s="66"/>
      <c r="I3071" s="69"/>
      <c r="J3071" s="69"/>
      <c r="K3071" s="69"/>
      <c r="L3071" s="70"/>
      <c r="M3071" s="69"/>
      <c r="N3071" s="69"/>
      <c r="Q3071" s="73"/>
      <c r="R3071" s="73"/>
      <c r="S3071" s="73"/>
      <c r="T3071" s="73"/>
      <c r="U3071" s="73"/>
      <c r="V3071" s="73"/>
      <c r="W3071" s="73"/>
      <c r="X3071" s="73"/>
    </row>
    <row r="3072" spans="1:24" s="68" customFormat="1" x14ac:dyDescent="0.25">
      <c r="A3072" s="71"/>
      <c r="B3072" s="66"/>
      <c r="C3072" s="67"/>
      <c r="D3072" s="66"/>
      <c r="E3072" s="66"/>
      <c r="F3072" s="66"/>
      <c r="I3072" s="69"/>
      <c r="J3072" s="69"/>
      <c r="K3072" s="69"/>
      <c r="L3072" s="70"/>
      <c r="M3072" s="69"/>
      <c r="N3072" s="69"/>
      <c r="Q3072" s="73"/>
      <c r="R3072" s="73"/>
      <c r="S3072" s="73"/>
      <c r="T3072" s="73"/>
      <c r="U3072" s="73"/>
      <c r="V3072" s="73"/>
      <c r="W3072" s="73"/>
      <c r="X3072" s="73"/>
    </row>
    <row r="3073" spans="1:24" s="68" customFormat="1" x14ac:dyDescent="0.25">
      <c r="A3073" s="71"/>
      <c r="B3073" s="66"/>
      <c r="C3073" s="67"/>
      <c r="D3073" s="66"/>
      <c r="E3073" s="66"/>
      <c r="F3073" s="66"/>
      <c r="I3073" s="69"/>
      <c r="J3073" s="69"/>
      <c r="K3073" s="69"/>
      <c r="L3073" s="70"/>
      <c r="M3073" s="69"/>
      <c r="N3073" s="69"/>
      <c r="Q3073" s="73"/>
      <c r="R3073" s="73"/>
      <c r="S3073" s="73"/>
      <c r="T3073" s="73"/>
      <c r="U3073" s="73"/>
      <c r="V3073" s="73"/>
      <c r="W3073" s="73"/>
      <c r="X3073" s="73"/>
    </row>
    <row r="3074" spans="1:24" s="68" customFormat="1" x14ac:dyDescent="0.25">
      <c r="A3074" s="71"/>
      <c r="B3074" s="66"/>
      <c r="C3074" s="67"/>
      <c r="D3074" s="66"/>
      <c r="E3074" s="66"/>
      <c r="F3074" s="66"/>
      <c r="I3074" s="69"/>
      <c r="J3074" s="69"/>
      <c r="K3074" s="69"/>
      <c r="L3074" s="70"/>
      <c r="M3074" s="69"/>
      <c r="N3074" s="69"/>
      <c r="Q3074" s="73"/>
      <c r="R3074" s="73"/>
      <c r="S3074" s="73"/>
      <c r="T3074" s="73"/>
      <c r="U3074" s="73"/>
      <c r="V3074" s="73"/>
      <c r="W3074" s="73"/>
      <c r="X3074" s="73"/>
    </row>
    <row r="3075" spans="1:24" s="68" customFormat="1" x14ac:dyDescent="0.25">
      <c r="A3075" s="71"/>
      <c r="B3075" s="66"/>
      <c r="C3075" s="67"/>
      <c r="D3075" s="66"/>
      <c r="E3075" s="66"/>
      <c r="F3075" s="66"/>
      <c r="I3075" s="69"/>
      <c r="J3075" s="69"/>
      <c r="K3075" s="69"/>
      <c r="L3075" s="70"/>
      <c r="M3075" s="69"/>
      <c r="N3075" s="69"/>
      <c r="Q3075" s="73"/>
      <c r="R3075" s="73"/>
      <c r="S3075" s="73"/>
      <c r="T3075" s="73"/>
      <c r="U3075" s="73"/>
      <c r="V3075" s="73"/>
      <c r="W3075" s="73"/>
      <c r="X3075" s="73"/>
    </row>
    <row r="3076" spans="1:24" s="68" customFormat="1" x14ac:dyDescent="0.25">
      <c r="A3076" s="71"/>
      <c r="B3076" s="66"/>
      <c r="C3076" s="67"/>
      <c r="D3076" s="66"/>
      <c r="E3076" s="66"/>
      <c r="F3076" s="66"/>
      <c r="I3076" s="69"/>
      <c r="J3076" s="69"/>
      <c r="K3076" s="69"/>
      <c r="L3076" s="70"/>
      <c r="M3076" s="69"/>
      <c r="N3076" s="69"/>
      <c r="Q3076" s="73"/>
      <c r="R3076" s="73"/>
      <c r="S3076" s="73"/>
      <c r="T3076" s="73"/>
      <c r="U3076" s="73"/>
      <c r="V3076" s="73"/>
      <c r="W3076" s="73"/>
      <c r="X3076" s="73"/>
    </row>
    <row r="3077" spans="1:24" s="68" customFormat="1" x14ac:dyDescent="0.25">
      <c r="A3077" s="71"/>
      <c r="B3077" s="66"/>
      <c r="C3077" s="67"/>
      <c r="D3077" s="66"/>
      <c r="E3077" s="66"/>
      <c r="F3077" s="66"/>
      <c r="I3077" s="69"/>
      <c r="J3077" s="69"/>
      <c r="K3077" s="69"/>
      <c r="L3077" s="70"/>
      <c r="M3077" s="69"/>
      <c r="N3077" s="69"/>
      <c r="Q3077" s="73"/>
      <c r="R3077" s="73"/>
      <c r="S3077" s="73"/>
      <c r="T3077" s="73"/>
      <c r="U3077" s="73"/>
      <c r="V3077" s="73"/>
      <c r="W3077" s="73"/>
      <c r="X3077" s="73"/>
    </row>
    <row r="3078" spans="1:24" s="68" customFormat="1" x14ac:dyDescent="0.25">
      <c r="A3078" s="71"/>
      <c r="B3078" s="66"/>
      <c r="C3078" s="67"/>
      <c r="D3078" s="66"/>
      <c r="E3078" s="66"/>
      <c r="F3078" s="66"/>
      <c r="I3078" s="69"/>
      <c r="J3078" s="69"/>
      <c r="K3078" s="69"/>
      <c r="L3078" s="70"/>
      <c r="M3078" s="69"/>
      <c r="N3078" s="69"/>
      <c r="Q3078" s="73"/>
      <c r="R3078" s="73"/>
      <c r="S3078" s="73"/>
      <c r="T3078" s="73"/>
      <c r="U3078" s="73"/>
      <c r="V3078" s="73"/>
      <c r="W3078" s="73"/>
      <c r="X3078" s="73"/>
    </row>
    <row r="3079" spans="1:24" s="68" customFormat="1" x14ac:dyDescent="0.25">
      <c r="A3079" s="71"/>
      <c r="B3079" s="66"/>
      <c r="C3079" s="67"/>
      <c r="D3079" s="66"/>
      <c r="E3079" s="66"/>
      <c r="F3079" s="66"/>
      <c r="I3079" s="69"/>
      <c r="J3079" s="69"/>
      <c r="K3079" s="69"/>
      <c r="L3079" s="70"/>
      <c r="M3079" s="69"/>
      <c r="N3079" s="69"/>
      <c r="Q3079" s="73"/>
      <c r="R3079" s="73"/>
      <c r="S3079" s="73"/>
      <c r="T3079" s="73"/>
      <c r="U3079" s="73"/>
      <c r="V3079" s="73"/>
      <c r="W3079" s="73"/>
      <c r="X3079" s="73"/>
    </row>
    <row r="3080" spans="1:24" s="68" customFormat="1" x14ac:dyDescent="0.25">
      <c r="A3080" s="71"/>
      <c r="B3080" s="66"/>
      <c r="C3080" s="67"/>
      <c r="D3080" s="66"/>
      <c r="E3080" s="66"/>
      <c r="F3080" s="66"/>
      <c r="I3080" s="69"/>
      <c r="J3080" s="69"/>
      <c r="K3080" s="69"/>
      <c r="L3080" s="70"/>
      <c r="M3080" s="69"/>
      <c r="N3080" s="69"/>
      <c r="Q3080" s="73"/>
      <c r="R3080" s="73"/>
      <c r="S3080" s="73"/>
      <c r="T3080" s="73"/>
      <c r="U3080" s="73"/>
      <c r="V3080" s="73"/>
      <c r="W3080" s="73"/>
      <c r="X3080" s="73"/>
    </row>
    <row r="3081" spans="1:24" s="68" customFormat="1" x14ac:dyDescent="0.25">
      <c r="A3081" s="71"/>
      <c r="B3081" s="66"/>
      <c r="C3081" s="67"/>
      <c r="D3081" s="66"/>
      <c r="E3081" s="66"/>
      <c r="F3081" s="66"/>
      <c r="I3081" s="69"/>
      <c r="J3081" s="69"/>
      <c r="K3081" s="69"/>
      <c r="L3081" s="70"/>
      <c r="M3081" s="69"/>
      <c r="N3081" s="69"/>
      <c r="Q3081" s="73"/>
      <c r="R3081" s="73"/>
      <c r="S3081" s="73"/>
      <c r="T3081" s="73"/>
      <c r="U3081" s="73"/>
      <c r="V3081" s="73"/>
      <c r="W3081" s="73"/>
      <c r="X3081" s="73"/>
    </row>
    <row r="3082" spans="1:24" s="68" customFormat="1" x14ac:dyDescent="0.25">
      <c r="A3082" s="71"/>
      <c r="B3082" s="66"/>
      <c r="C3082" s="67"/>
      <c r="D3082" s="66"/>
      <c r="E3082" s="66"/>
      <c r="F3082" s="66"/>
      <c r="I3082" s="69"/>
      <c r="J3082" s="69"/>
      <c r="K3082" s="69"/>
      <c r="L3082" s="70"/>
      <c r="M3082" s="69"/>
      <c r="N3082" s="69"/>
      <c r="Q3082" s="73"/>
      <c r="R3082" s="73"/>
      <c r="S3082" s="73"/>
      <c r="T3082" s="73"/>
      <c r="U3082" s="73"/>
      <c r="V3082" s="73"/>
      <c r="W3082" s="73"/>
      <c r="X3082" s="73"/>
    </row>
    <row r="3083" spans="1:24" s="68" customFormat="1" x14ac:dyDescent="0.25">
      <c r="A3083" s="71"/>
      <c r="B3083" s="66"/>
      <c r="C3083" s="67"/>
      <c r="D3083" s="66"/>
      <c r="E3083" s="66"/>
      <c r="F3083" s="66"/>
      <c r="I3083" s="69"/>
      <c r="J3083" s="69"/>
      <c r="K3083" s="69"/>
      <c r="L3083" s="70"/>
      <c r="M3083" s="69"/>
      <c r="N3083" s="69"/>
      <c r="Q3083" s="73"/>
      <c r="R3083" s="73"/>
      <c r="S3083" s="73"/>
      <c r="T3083" s="73"/>
      <c r="U3083" s="73"/>
      <c r="V3083" s="73"/>
      <c r="W3083" s="73"/>
      <c r="X3083" s="73"/>
    </row>
    <row r="3084" spans="1:24" s="68" customFormat="1" x14ac:dyDescent="0.25">
      <c r="A3084" s="71"/>
      <c r="B3084" s="66"/>
      <c r="C3084" s="67"/>
      <c r="D3084" s="66"/>
      <c r="E3084" s="66"/>
      <c r="F3084" s="66"/>
      <c r="I3084" s="69"/>
      <c r="J3084" s="69"/>
      <c r="K3084" s="69"/>
      <c r="L3084" s="70"/>
      <c r="M3084" s="69"/>
      <c r="N3084" s="69"/>
      <c r="Q3084" s="73"/>
      <c r="R3084" s="73"/>
      <c r="S3084" s="73"/>
      <c r="T3084" s="73"/>
      <c r="U3084" s="73"/>
      <c r="V3084" s="73"/>
      <c r="W3084" s="73"/>
      <c r="X3084" s="73"/>
    </row>
    <row r="3085" spans="1:24" s="68" customFormat="1" x14ac:dyDescent="0.25">
      <c r="A3085" s="71"/>
      <c r="B3085" s="66"/>
      <c r="C3085" s="67"/>
      <c r="D3085" s="66"/>
      <c r="E3085" s="66"/>
      <c r="F3085" s="66"/>
      <c r="I3085" s="69"/>
      <c r="J3085" s="69"/>
      <c r="K3085" s="69"/>
      <c r="L3085" s="70"/>
      <c r="M3085" s="69"/>
      <c r="N3085" s="69"/>
      <c r="Q3085" s="73"/>
      <c r="R3085" s="73"/>
      <c r="S3085" s="73"/>
      <c r="T3085" s="73"/>
      <c r="U3085" s="73"/>
      <c r="V3085" s="73"/>
      <c r="W3085" s="73"/>
      <c r="X3085" s="73"/>
    </row>
    <row r="3086" spans="1:24" s="68" customFormat="1" x14ac:dyDescent="0.25">
      <c r="A3086" s="71"/>
      <c r="B3086" s="66"/>
      <c r="C3086" s="67"/>
      <c r="D3086" s="66"/>
      <c r="E3086" s="66"/>
      <c r="F3086" s="66"/>
      <c r="I3086" s="69"/>
      <c r="J3086" s="69"/>
      <c r="K3086" s="69"/>
      <c r="L3086" s="70"/>
      <c r="M3086" s="69"/>
      <c r="N3086" s="69"/>
      <c r="Q3086" s="73"/>
      <c r="R3086" s="73"/>
      <c r="S3086" s="73"/>
      <c r="T3086" s="73"/>
      <c r="U3086" s="73"/>
      <c r="V3086" s="73"/>
      <c r="W3086" s="73"/>
      <c r="X3086" s="73"/>
    </row>
    <row r="3087" spans="1:24" s="68" customFormat="1" x14ac:dyDescent="0.25">
      <c r="A3087" s="71"/>
      <c r="B3087" s="66"/>
      <c r="C3087" s="67"/>
      <c r="D3087" s="66"/>
      <c r="E3087" s="66"/>
      <c r="F3087" s="66"/>
      <c r="I3087" s="69"/>
      <c r="J3087" s="69"/>
      <c r="K3087" s="69"/>
      <c r="L3087" s="70"/>
      <c r="M3087" s="69"/>
      <c r="N3087" s="69"/>
      <c r="Q3087" s="73"/>
      <c r="R3087" s="73"/>
      <c r="S3087" s="73"/>
      <c r="T3087" s="73"/>
      <c r="U3087" s="73"/>
      <c r="V3087" s="73"/>
      <c r="W3087" s="73"/>
      <c r="X3087" s="73"/>
    </row>
    <row r="3088" spans="1:24" s="68" customFormat="1" x14ac:dyDescent="0.25">
      <c r="A3088" s="71"/>
      <c r="B3088" s="66"/>
      <c r="C3088" s="67"/>
      <c r="D3088" s="66"/>
      <c r="E3088" s="66"/>
      <c r="F3088" s="66"/>
      <c r="I3088" s="69"/>
      <c r="J3088" s="69"/>
      <c r="K3088" s="69"/>
      <c r="L3088" s="70"/>
      <c r="M3088" s="69"/>
      <c r="N3088" s="69"/>
      <c r="Q3088" s="73"/>
      <c r="R3088" s="73"/>
      <c r="S3088" s="73"/>
      <c r="T3088" s="73"/>
      <c r="U3088" s="73"/>
      <c r="V3088" s="73"/>
      <c r="W3088" s="73"/>
      <c r="X3088" s="73"/>
    </row>
    <row r="3089" spans="1:24" s="68" customFormat="1" x14ac:dyDescent="0.25">
      <c r="A3089" s="71"/>
      <c r="B3089" s="66"/>
      <c r="C3089" s="67"/>
      <c r="D3089" s="66"/>
      <c r="E3089" s="66"/>
      <c r="F3089" s="66"/>
      <c r="I3089" s="69"/>
      <c r="J3089" s="69"/>
      <c r="K3089" s="69"/>
      <c r="L3089" s="70"/>
      <c r="M3089" s="69"/>
      <c r="N3089" s="69"/>
      <c r="Q3089" s="73"/>
      <c r="R3089" s="73"/>
      <c r="S3089" s="73"/>
      <c r="T3089" s="73"/>
      <c r="U3089" s="73"/>
      <c r="V3089" s="73"/>
      <c r="W3089" s="73"/>
      <c r="X3089" s="73"/>
    </row>
    <row r="3090" spans="1:24" s="68" customFormat="1" x14ac:dyDescent="0.25">
      <c r="A3090" s="71"/>
      <c r="B3090" s="66"/>
      <c r="C3090" s="67"/>
      <c r="D3090" s="66"/>
      <c r="E3090" s="66"/>
      <c r="F3090" s="66"/>
      <c r="I3090" s="69"/>
      <c r="J3090" s="69"/>
      <c r="K3090" s="69"/>
      <c r="L3090" s="70"/>
      <c r="M3090" s="69"/>
      <c r="N3090" s="69"/>
      <c r="Q3090" s="73"/>
      <c r="R3090" s="73"/>
      <c r="S3090" s="73"/>
      <c r="T3090" s="73"/>
      <c r="U3090" s="73"/>
      <c r="V3090" s="73"/>
      <c r="W3090" s="73"/>
      <c r="X3090" s="73"/>
    </row>
    <row r="3091" spans="1:24" s="68" customFormat="1" x14ac:dyDescent="0.25">
      <c r="A3091" s="71"/>
      <c r="B3091" s="66"/>
      <c r="C3091" s="67"/>
      <c r="D3091" s="66"/>
      <c r="E3091" s="66"/>
      <c r="F3091" s="66"/>
      <c r="I3091" s="69"/>
      <c r="J3091" s="69"/>
      <c r="K3091" s="69"/>
      <c r="L3091" s="70"/>
      <c r="M3091" s="69"/>
      <c r="N3091" s="69"/>
      <c r="Q3091" s="73"/>
      <c r="R3091" s="73"/>
      <c r="S3091" s="73"/>
      <c r="T3091" s="73"/>
      <c r="U3091" s="73"/>
      <c r="V3091" s="73"/>
      <c r="W3091" s="73"/>
      <c r="X3091" s="73"/>
    </row>
    <row r="3092" spans="1:24" s="68" customFormat="1" x14ac:dyDescent="0.25">
      <c r="A3092" s="71"/>
      <c r="B3092" s="66"/>
      <c r="C3092" s="67"/>
      <c r="D3092" s="66"/>
      <c r="E3092" s="66"/>
      <c r="F3092" s="66"/>
      <c r="I3092" s="69"/>
      <c r="J3092" s="69"/>
      <c r="K3092" s="69"/>
      <c r="L3092" s="70"/>
      <c r="M3092" s="69"/>
      <c r="N3092" s="69"/>
      <c r="Q3092" s="73"/>
      <c r="R3092" s="73"/>
      <c r="S3092" s="73"/>
      <c r="T3092" s="73"/>
      <c r="U3092" s="73"/>
      <c r="V3092" s="73"/>
      <c r="W3092" s="73"/>
      <c r="X3092" s="73"/>
    </row>
    <row r="3093" spans="1:24" s="68" customFormat="1" x14ac:dyDescent="0.25">
      <c r="A3093" s="71"/>
      <c r="B3093" s="66"/>
      <c r="C3093" s="67"/>
      <c r="D3093" s="66"/>
      <c r="E3093" s="66"/>
      <c r="F3093" s="66"/>
      <c r="I3093" s="69"/>
      <c r="J3093" s="69"/>
      <c r="K3093" s="69"/>
      <c r="L3093" s="70"/>
      <c r="M3093" s="69"/>
      <c r="N3093" s="69"/>
      <c r="Q3093" s="73"/>
      <c r="R3093" s="73"/>
      <c r="S3093" s="73"/>
      <c r="T3093" s="73"/>
      <c r="U3093" s="73"/>
      <c r="V3093" s="73"/>
      <c r="W3093" s="73"/>
      <c r="X3093" s="73"/>
    </row>
    <row r="3094" spans="1:24" s="68" customFormat="1" x14ac:dyDescent="0.25">
      <c r="A3094" s="71"/>
      <c r="B3094" s="66"/>
      <c r="C3094" s="67"/>
      <c r="D3094" s="66"/>
      <c r="E3094" s="66"/>
      <c r="F3094" s="66"/>
      <c r="I3094" s="69"/>
      <c r="J3094" s="69"/>
      <c r="K3094" s="69"/>
      <c r="L3094" s="70"/>
      <c r="M3094" s="69"/>
      <c r="N3094" s="69"/>
      <c r="Q3094" s="73"/>
      <c r="R3094" s="73"/>
      <c r="S3094" s="73"/>
      <c r="T3094" s="73"/>
      <c r="U3094" s="73"/>
      <c r="V3094" s="73"/>
      <c r="W3094" s="73"/>
      <c r="X3094" s="73"/>
    </row>
    <row r="3095" spans="1:24" s="68" customFormat="1" x14ac:dyDescent="0.25">
      <c r="A3095" s="71"/>
      <c r="B3095" s="66"/>
      <c r="C3095" s="67"/>
      <c r="D3095" s="66"/>
      <c r="E3095" s="66"/>
      <c r="F3095" s="66"/>
      <c r="I3095" s="69"/>
      <c r="J3095" s="69"/>
      <c r="K3095" s="69"/>
      <c r="L3095" s="70"/>
      <c r="M3095" s="69"/>
      <c r="N3095" s="69"/>
      <c r="Q3095" s="73"/>
      <c r="R3095" s="73"/>
      <c r="S3095" s="73"/>
      <c r="T3095" s="73"/>
      <c r="U3095" s="73"/>
      <c r="V3095" s="73"/>
      <c r="W3095" s="73"/>
      <c r="X3095" s="73"/>
    </row>
    <row r="3096" spans="1:24" s="68" customFormat="1" x14ac:dyDescent="0.25">
      <c r="A3096" s="71"/>
      <c r="B3096" s="66"/>
      <c r="C3096" s="67"/>
      <c r="D3096" s="66"/>
      <c r="E3096" s="66"/>
      <c r="F3096" s="66"/>
      <c r="I3096" s="69"/>
      <c r="J3096" s="69"/>
      <c r="K3096" s="69"/>
      <c r="L3096" s="70"/>
      <c r="M3096" s="69"/>
      <c r="N3096" s="69"/>
      <c r="Q3096" s="73"/>
      <c r="R3096" s="73"/>
      <c r="S3096" s="73"/>
      <c r="T3096" s="73"/>
      <c r="U3096" s="73"/>
      <c r="V3096" s="73"/>
      <c r="W3096" s="73"/>
      <c r="X3096" s="73"/>
    </row>
    <row r="3097" spans="1:24" s="68" customFormat="1" x14ac:dyDescent="0.25">
      <c r="A3097" s="71"/>
      <c r="B3097" s="66"/>
      <c r="C3097" s="67"/>
      <c r="D3097" s="66"/>
      <c r="E3097" s="66"/>
      <c r="F3097" s="66"/>
      <c r="I3097" s="69"/>
      <c r="J3097" s="69"/>
      <c r="K3097" s="69"/>
      <c r="L3097" s="70"/>
      <c r="M3097" s="69"/>
      <c r="N3097" s="69"/>
      <c r="Q3097" s="73"/>
      <c r="R3097" s="73"/>
      <c r="S3097" s="73"/>
      <c r="T3097" s="73"/>
      <c r="U3097" s="73"/>
      <c r="V3097" s="73"/>
      <c r="W3097" s="73"/>
      <c r="X3097" s="73"/>
    </row>
    <row r="3098" spans="1:24" s="68" customFormat="1" x14ac:dyDescent="0.25">
      <c r="A3098" s="71"/>
      <c r="B3098" s="66"/>
      <c r="C3098" s="67"/>
      <c r="D3098" s="66"/>
      <c r="E3098" s="66"/>
      <c r="F3098" s="66"/>
      <c r="I3098" s="69"/>
      <c r="J3098" s="69"/>
      <c r="K3098" s="69"/>
      <c r="L3098" s="70"/>
      <c r="M3098" s="69"/>
      <c r="N3098" s="69"/>
      <c r="Q3098" s="73"/>
      <c r="R3098" s="73"/>
      <c r="S3098" s="73"/>
      <c r="T3098" s="73"/>
      <c r="U3098" s="73"/>
      <c r="V3098" s="73"/>
      <c r="W3098" s="73"/>
      <c r="X3098" s="73"/>
    </row>
    <row r="3099" spans="1:24" s="68" customFormat="1" x14ac:dyDescent="0.25">
      <c r="A3099" s="71"/>
      <c r="B3099" s="66"/>
      <c r="C3099" s="67"/>
      <c r="D3099" s="66"/>
      <c r="E3099" s="66"/>
      <c r="F3099" s="66"/>
      <c r="I3099" s="69"/>
      <c r="J3099" s="69"/>
      <c r="K3099" s="69"/>
      <c r="L3099" s="70"/>
      <c r="M3099" s="69"/>
      <c r="N3099" s="69"/>
      <c r="Q3099" s="73"/>
      <c r="R3099" s="73"/>
      <c r="S3099" s="73"/>
      <c r="T3099" s="73"/>
      <c r="U3099" s="73"/>
      <c r="V3099" s="73"/>
      <c r="W3099" s="73"/>
      <c r="X3099" s="73"/>
    </row>
    <row r="3100" spans="1:24" s="68" customFormat="1" x14ac:dyDescent="0.25">
      <c r="A3100" s="71"/>
      <c r="B3100" s="66"/>
      <c r="C3100" s="67"/>
      <c r="D3100" s="66"/>
      <c r="E3100" s="66"/>
      <c r="F3100" s="66"/>
      <c r="I3100" s="69"/>
      <c r="J3100" s="69"/>
      <c r="K3100" s="69"/>
      <c r="L3100" s="70"/>
      <c r="M3100" s="69"/>
      <c r="N3100" s="69"/>
      <c r="Q3100" s="73"/>
      <c r="R3100" s="73"/>
      <c r="S3100" s="73"/>
      <c r="T3100" s="73"/>
      <c r="U3100" s="73"/>
      <c r="V3100" s="73"/>
      <c r="W3100" s="73"/>
      <c r="X3100" s="73"/>
    </row>
    <row r="3101" spans="1:24" s="68" customFormat="1" x14ac:dyDescent="0.25">
      <c r="A3101" s="71"/>
      <c r="B3101" s="66"/>
      <c r="C3101" s="67"/>
      <c r="D3101" s="66"/>
      <c r="E3101" s="66"/>
      <c r="F3101" s="66"/>
      <c r="I3101" s="69"/>
      <c r="J3101" s="69"/>
      <c r="K3101" s="69"/>
      <c r="L3101" s="70"/>
      <c r="M3101" s="69"/>
      <c r="N3101" s="69"/>
      <c r="Q3101" s="73"/>
      <c r="R3101" s="73"/>
      <c r="S3101" s="73"/>
      <c r="T3101" s="73"/>
      <c r="U3101" s="73"/>
      <c r="V3101" s="73"/>
      <c r="W3101" s="73"/>
      <c r="X3101" s="73"/>
    </row>
    <row r="3102" spans="1:24" s="68" customFormat="1" x14ac:dyDescent="0.25">
      <c r="A3102" s="71"/>
      <c r="B3102" s="66"/>
      <c r="C3102" s="67"/>
      <c r="D3102" s="66"/>
      <c r="E3102" s="66"/>
      <c r="F3102" s="66"/>
      <c r="I3102" s="69"/>
      <c r="J3102" s="69"/>
      <c r="K3102" s="69"/>
      <c r="L3102" s="70"/>
      <c r="M3102" s="69"/>
      <c r="N3102" s="69"/>
      <c r="Q3102" s="73"/>
      <c r="R3102" s="73"/>
      <c r="S3102" s="73"/>
      <c r="T3102" s="73"/>
      <c r="U3102" s="73"/>
      <c r="V3102" s="73"/>
      <c r="W3102" s="73"/>
      <c r="X3102" s="73"/>
    </row>
    <row r="3103" spans="1:24" s="68" customFormat="1" x14ac:dyDescent="0.25">
      <c r="A3103" s="71"/>
      <c r="B3103" s="66"/>
      <c r="C3103" s="67"/>
      <c r="D3103" s="66"/>
      <c r="E3103" s="66"/>
      <c r="F3103" s="66"/>
      <c r="I3103" s="69"/>
      <c r="J3103" s="69"/>
      <c r="K3103" s="69"/>
      <c r="L3103" s="70"/>
      <c r="M3103" s="69"/>
      <c r="N3103" s="69"/>
      <c r="Q3103" s="73"/>
      <c r="R3103" s="73"/>
      <c r="S3103" s="73"/>
      <c r="T3103" s="73"/>
      <c r="U3103" s="73"/>
      <c r="V3103" s="73"/>
      <c r="W3103" s="73"/>
      <c r="X3103" s="73"/>
    </row>
    <row r="3104" spans="1:24" s="68" customFormat="1" x14ac:dyDescent="0.25">
      <c r="A3104" s="71"/>
      <c r="B3104" s="66"/>
      <c r="C3104" s="67"/>
      <c r="D3104" s="66"/>
      <c r="E3104" s="66"/>
      <c r="F3104" s="66"/>
      <c r="I3104" s="69"/>
      <c r="J3104" s="69"/>
      <c r="K3104" s="69"/>
      <c r="L3104" s="70"/>
      <c r="M3104" s="69"/>
      <c r="N3104" s="69"/>
      <c r="Q3104" s="73"/>
      <c r="R3104" s="73"/>
      <c r="S3104" s="73"/>
      <c r="T3104" s="73"/>
      <c r="U3104" s="73"/>
      <c r="V3104" s="73"/>
      <c r="W3104" s="73"/>
      <c r="X3104" s="73"/>
    </row>
    <row r="3105" spans="1:24" s="68" customFormat="1" x14ac:dyDescent="0.25">
      <c r="A3105" s="71"/>
      <c r="B3105" s="66"/>
      <c r="C3105" s="67"/>
      <c r="D3105" s="66"/>
      <c r="E3105" s="66"/>
      <c r="F3105" s="66"/>
      <c r="I3105" s="69"/>
      <c r="J3105" s="69"/>
      <c r="K3105" s="69"/>
      <c r="L3105" s="70"/>
      <c r="M3105" s="69"/>
      <c r="N3105" s="69"/>
      <c r="Q3105" s="73"/>
      <c r="R3105" s="73"/>
      <c r="S3105" s="73"/>
      <c r="T3105" s="73"/>
      <c r="U3105" s="73"/>
      <c r="V3105" s="73"/>
      <c r="W3105" s="73"/>
      <c r="X3105" s="73"/>
    </row>
    <row r="3106" spans="1:24" s="68" customFormat="1" x14ac:dyDescent="0.25">
      <c r="A3106" s="71"/>
      <c r="B3106" s="66"/>
      <c r="C3106" s="67"/>
      <c r="D3106" s="66"/>
      <c r="E3106" s="66"/>
      <c r="F3106" s="66"/>
      <c r="I3106" s="69"/>
      <c r="J3106" s="69"/>
      <c r="K3106" s="69"/>
      <c r="L3106" s="70"/>
      <c r="M3106" s="69"/>
      <c r="N3106" s="69"/>
      <c r="Q3106" s="73"/>
      <c r="R3106" s="73"/>
      <c r="S3106" s="73"/>
      <c r="T3106" s="73"/>
      <c r="U3106" s="73"/>
      <c r="V3106" s="73"/>
      <c r="W3106" s="73"/>
      <c r="X3106" s="73"/>
    </row>
    <row r="3107" spans="1:24" s="68" customFormat="1" x14ac:dyDescent="0.25">
      <c r="A3107" s="71"/>
      <c r="B3107" s="66"/>
      <c r="C3107" s="67"/>
      <c r="D3107" s="66"/>
      <c r="E3107" s="66"/>
      <c r="F3107" s="66"/>
      <c r="I3107" s="69"/>
      <c r="J3107" s="69"/>
      <c r="K3107" s="69"/>
      <c r="L3107" s="70"/>
      <c r="M3107" s="69"/>
      <c r="N3107" s="69"/>
      <c r="Q3107" s="73"/>
      <c r="R3107" s="73"/>
      <c r="S3107" s="73"/>
      <c r="T3107" s="73"/>
      <c r="U3107" s="73"/>
      <c r="V3107" s="73"/>
      <c r="W3107" s="73"/>
      <c r="X3107" s="73"/>
    </row>
    <row r="3108" spans="1:24" s="68" customFormat="1" x14ac:dyDescent="0.25">
      <c r="A3108" s="71"/>
      <c r="B3108" s="66"/>
      <c r="C3108" s="67"/>
      <c r="D3108" s="66"/>
      <c r="E3108" s="66"/>
      <c r="F3108" s="66"/>
      <c r="I3108" s="69"/>
      <c r="J3108" s="69"/>
      <c r="K3108" s="69"/>
      <c r="L3108" s="70"/>
      <c r="M3108" s="69"/>
      <c r="N3108" s="69"/>
      <c r="Q3108" s="73"/>
      <c r="R3108" s="73"/>
      <c r="S3108" s="73"/>
      <c r="T3108" s="73"/>
      <c r="U3108" s="73"/>
      <c r="V3108" s="73"/>
      <c r="W3108" s="73"/>
      <c r="X3108" s="73"/>
    </row>
    <row r="3109" spans="1:24" s="68" customFormat="1" x14ac:dyDescent="0.25">
      <c r="A3109" s="71"/>
      <c r="B3109" s="66"/>
      <c r="C3109" s="67"/>
      <c r="D3109" s="66"/>
      <c r="E3109" s="66"/>
      <c r="F3109" s="66"/>
      <c r="I3109" s="69"/>
      <c r="J3109" s="69"/>
      <c r="K3109" s="69"/>
      <c r="L3109" s="70"/>
      <c r="M3109" s="69"/>
      <c r="N3109" s="69"/>
      <c r="Q3109" s="73"/>
      <c r="R3109" s="73"/>
      <c r="S3109" s="73"/>
      <c r="T3109" s="73"/>
      <c r="U3109" s="73"/>
      <c r="V3109" s="73"/>
      <c r="W3109" s="73"/>
      <c r="X3109" s="73"/>
    </row>
    <row r="3110" spans="1:24" s="68" customFormat="1" x14ac:dyDescent="0.25">
      <c r="A3110" s="71"/>
      <c r="B3110" s="66"/>
      <c r="C3110" s="67"/>
      <c r="D3110" s="66"/>
      <c r="E3110" s="66"/>
      <c r="F3110" s="66"/>
      <c r="I3110" s="69"/>
      <c r="J3110" s="69"/>
      <c r="K3110" s="69"/>
      <c r="L3110" s="70"/>
      <c r="M3110" s="69"/>
      <c r="N3110" s="69"/>
      <c r="Q3110" s="73"/>
      <c r="R3110" s="73"/>
      <c r="S3110" s="73"/>
      <c r="T3110" s="73"/>
      <c r="U3110" s="73"/>
      <c r="V3110" s="73"/>
      <c r="W3110" s="73"/>
      <c r="X3110" s="73"/>
    </row>
    <row r="3111" spans="1:24" s="68" customFormat="1" x14ac:dyDescent="0.25">
      <c r="A3111" s="71"/>
      <c r="B3111" s="66"/>
      <c r="C3111" s="67"/>
      <c r="D3111" s="66"/>
      <c r="E3111" s="66"/>
      <c r="F3111" s="66"/>
      <c r="I3111" s="69"/>
      <c r="J3111" s="69"/>
      <c r="K3111" s="69"/>
      <c r="L3111" s="70"/>
      <c r="M3111" s="69"/>
      <c r="N3111" s="69"/>
      <c r="Q3111" s="73"/>
      <c r="R3111" s="73"/>
      <c r="S3111" s="73"/>
      <c r="T3111" s="73"/>
      <c r="U3111" s="73"/>
      <c r="V3111" s="73"/>
      <c r="W3111" s="73"/>
      <c r="X3111" s="73"/>
    </row>
    <row r="3112" spans="1:24" s="68" customFormat="1" x14ac:dyDescent="0.25">
      <c r="A3112" s="71"/>
      <c r="B3112" s="66"/>
      <c r="C3112" s="67"/>
      <c r="D3112" s="66"/>
      <c r="E3112" s="66"/>
      <c r="F3112" s="66"/>
      <c r="I3112" s="69"/>
      <c r="J3112" s="69"/>
      <c r="K3112" s="69"/>
      <c r="L3112" s="70"/>
      <c r="M3112" s="69"/>
      <c r="N3112" s="69"/>
      <c r="Q3112" s="73"/>
      <c r="R3112" s="73"/>
      <c r="S3112" s="73"/>
      <c r="T3112" s="73"/>
      <c r="U3112" s="73"/>
      <c r="V3112" s="73"/>
      <c r="W3112" s="73"/>
      <c r="X3112" s="73"/>
    </row>
    <row r="3113" spans="1:24" s="68" customFormat="1" x14ac:dyDescent="0.25">
      <c r="A3113" s="71"/>
      <c r="B3113" s="66"/>
      <c r="C3113" s="67"/>
      <c r="D3113" s="66"/>
      <c r="E3113" s="66"/>
      <c r="F3113" s="66"/>
      <c r="I3113" s="69"/>
      <c r="J3113" s="69"/>
      <c r="K3113" s="69"/>
      <c r="L3113" s="70"/>
      <c r="M3113" s="69"/>
      <c r="N3113" s="69"/>
      <c r="Q3113" s="73"/>
      <c r="R3113" s="73"/>
      <c r="S3113" s="73"/>
      <c r="T3113" s="73"/>
      <c r="U3113" s="73"/>
      <c r="V3113" s="73"/>
      <c r="W3113" s="73"/>
      <c r="X3113" s="73"/>
    </row>
    <row r="3114" spans="1:24" s="68" customFormat="1" x14ac:dyDescent="0.25">
      <c r="A3114" s="71"/>
      <c r="B3114" s="66"/>
      <c r="C3114" s="67"/>
      <c r="D3114" s="66"/>
      <c r="E3114" s="66"/>
      <c r="F3114" s="66"/>
      <c r="I3114" s="69"/>
      <c r="J3114" s="69"/>
      <c r="K3114" s="69"/>
      <c r="L3114" s="70"/>
      <c r="M3114" s="69"/>
      <c r="N3114" s="69"/>
      <c r="Q3114" s="73"/>
      <c r="R3114" s="73"/>
      <c r="S3114" s="73"/>
      <c r="T3114" s="73"/>
      <c r="U3114" s="73"/>
      <c r="V3114" s="73"/>
      <c r="W3114" s="73"/>
      <c r="X3114" s="73"/>
    </row>
    <row r="3115" spans="1:24" s="68" customFormat="1" x14ac:dyDescent="0.25">
      <c r="A3115" s="71"/>
      <c r="B3115" s="66"/>
      <c r="C3115" s="67"/>
      <c r="D3115" s="66"/>
      <c r="E3115" s="66"/>
      <c r="F3115" s="66"/>
      <c r="I3115" s="69"/>
      <c r="J3115" s="69"/>
      <c r="K3115" s="69"/>
      <c r="L3115" s="70"/>
      <c r="M3115" s="69"/>
      <c r="N3115" s="69"/>
      <c r="Q3115" s="73"/>
      <c r="R3115" s="73"/>
      <c r="S3115" s="73"/>
      <c r="T3115" s="73"/>
      <c r="U3115" s="73"/>
      <c r="V3115" s="73"/>
      <c r="W3115" s="73"/>
      <c r="X3115" s="73"/>
    </row>
    <row r="3116" spans="1:24" s="68" customFormat="1" x14ac:dyDescent="0.25">
      <c r="A3116" s="71"/>
      <c r="B3116" s="66"/>
      <c r="C3116" s="67"/>
      <c r="D3116" s="66"/>
      <c r="E3116" s="66"/>
      <c r="F3116" s="66"/>
      <c r="I3116" s="69"/>
      <c r="J3116" s="69"/>
      <c r="K3116" s="69"/>
      <c r="L3116" s="70"/>
      <c r="M3116" s="69"/>
      <c r="N3116" s="69"/>
      <c r="Q3116" s="73"/>
      <c r="R3116" s="73"/>
      <c r="S3116" s="73"/>
      <c r="T3116" s="73"/>
      <c r="U3116" s="73"/>
      <c r="V3116" s="73"/>
      <c r="W3116" s="73"/>
      <c r="X3116" s="73"/>
    </row>
    <row r="3117" spans="1:24" s="68" customFormat="1" x14ac:dyDescent="0.25">
      <c r="A3117" s="71"/>
      <c r="B3117" s="66"/>
      <c r="C3117" s="67"/>
      <c r="D3117" s="66"/>
      <c r="E3117" s="66"/>
      <c r="F3117" s="66"/>
      <c r="I3117" s="69"/>
      <c r="J3117" s="69"/>
      <c r="K3117" s="69"/>
      <c r="L3117" s="70"/>
      <c r="M3117" s="69"/>
      <c r="N3117" s="69"/>
      <c r="Q3117" s="73"/>
      <c r="R3117" s="73"/>
      <c r="S3117" s="73"/>
      <c r="T3117" s="73"/>
      <c r="U3117" s="73"/>
      <c r="V3117" s="73"/>
      <c r="W3117" s="73"/>
      <c r="X3117" s="73"/>
    </row>
    <row r="3118" spans="1:24" s="68" customFormat="1" x14ac:dyDescent="0.25">
      <c r="A3118" s="71"/>
      <c r="B3118" s="66"/>
      <c r="C3118" s="67"/>
      <c r="D3118" s="66"/>
      <c r="E3118" s="66"/>
      <c r="F3118" s="66"/>
      <c r="I3118" s="69"/>
      <c r="J3118" s="69"/>
      <c r="K3118" s="69"/>
      <c r="L3118" s="70"/>
      <c r="M3118" s="69"/>
      <c r="N3118" s="69"/>
      <c r="Q3118" s="73"/>
      <c r="R3118" s="73"/>
      <c r="S3118" s="73"/>
      <c r="T3118" s="73"/>
      <c r="U3118" s="73"/>
      <c r="V3118" s="73"/>
      <c r="W3118" s="73"/>
      <c r="X3118" s="73"/>
    </row>
    <row r="3119" spans="1:24" s="68" customFormat="1" x14ac:dyDescent="0.25">
      <c r="A3119" s="71"/>
      <c r="B3119" s="66"/>
      <c r="C3119" s="67"/>
      <c r="D3119" s="66"/>
      <c r="E3119" s="66"/>
      <c r="F3119" s="66"/>
      <c r="I3119" s="69"/>
      <c r="J3119" s="69"/>
      <c r="K3119" s="69"/>
      <c r="L3119" s="70"/>
      <c r="M3119" s="69"/>
      <c r="N3119" s="69"/>
      <c r="Q3119" s="73"/>
      <c r="R3119" s="73"/>
      <c r="S3119" s="73"/>
      <c r="T3119" s="73"/>
      <c r="U3119" s="73"/>
      <c r="V3119" s="73"/>
      <c r="W3119" s="73"/>
      <c r="X3119" s="73"/>
    </row>
    <row r="3120" spans="1:24" s="68" customFormat="1" x14ac:dyDescent="0.25">
      <c r="A3120" s="71"/>
      <c r="B3120" s="66"/>
      <c r="C3120" s="67"/>
      <c r="D3120" s="66"/>
      <c r="E3120" s="66"/>
      <c r="F3120" s="66"/>
      <c r="I3120" s="69"/>
      <c r="J3120" s="69"/>
      <c r="K3120" s="69"/>
      <c r="L3120" s="70"/>
      <c r="M3120" s="69"/>
      <c r="N3120" s="69"/>
      <c r="Q3120" s="73"/>
      <c r="R3120" s="73"/>
      <c r="S3120" s="73"/>
      <c r="T3120" s="73"/>
      <c r="U3120" s="73"/>
      <c r="V3120" s="73"/>
      <c r="W3120" s="73"/>
      <c r="X3120" s="73"/>
    </row>
    <row r="3121" spans="1:24" s="68" customFormat="1" x14ac:dyDescent="0.25">
      <c r="A3121" s="71"/>
      <c r="B3121" s="66"/>
      <c r="C3121" s="67"/>
      <c r="D3121" s="66"/>
      <c r="E3121" s="66"/>
      <c r="F3121" s="66"/>
      <c r="I3121" s="69"/>
      <c r="J3121" s="69"/>
      <c r="K3121" s="69"/>
      <c r="L3121" s="70"/>
      <c r="M3121" s="69"/>
      <c r="N3121" s="69"/>
      <c r="Q3121" s="73"/>
      <c r="R3121" s="73"/>
      <c r="S3121" s="73"/>
      <c r="T3121" s="73"/>
      <c r="U3121" s="73"/>
      <c r="V3121" s="73"/>
      <c r="W3121" s="73"/>
      <c r="X3121" s="73"/>
    </row>
    <row r="3122" spans="1:24" s="68" customFormat="1" x14ac:dyDescent="0.25">
      <c r="A3122" s="71"/>
      <c r="B3122" s="66"/>
      <c r="C3122" s="67"/>
      <c r="D3122" s="66"/>
      <c r="E3122" s="66"/>
      <c r="F3122" s="66"/>
      <c r="I3122" s="69"/>
      <c r="J3122" s="69"/>
      <c r="K3122" s="69"/>
      <c r="L3122" s="70"/>
      <c r="M3122" s="69"/>
      <c r="N3122" s="69"/>
      <c r="Q3122" s="73"/>
      <c r="R3122" s="73"/>
      <c r="S3122" s="73"/>
      <c r="T3122" s="73"/>
      <c r="U3122" s="73"/>
      <c r="V3122" s="73"/>
      <c r="W3122" s="73"/>
      <c r="X3122" s="73"/>
    </row>
    <row r="3123" spans="1:24" s="68" customFormat="1" x14ac:dyDescent="0.25">
      <c r="A3123" s="71"/>
      <c r="B3123" s="66"/>
      <c r="C3123" s="67"/>
      <c r="D3123" s="66"/>
      <c r="E3123" s="66"/>
      <c r="F3123" s="66"/>
      <c r="I3123" s="69"/>
      <c r="J3123" s="69"/>
      <c r="K3123" s="69"/>
      <c r="L3123" s="70"/>
      <c r="M3123" s="69"/>
      <c r="N3123" s="69"/>
      <c r="Q3123" s="73"/>
      <c r="R3123" s="73"/>
      <c r="S3123" s="73"/>
      <c r="T3123" s="73"/>
      <c r="U3123" s="73"/>
      <c r="V3123" s="73"/>
      <c r="W3123" s="73"/>
      <c r="X3123" s="73"/>
    </row>
    <row r="3124" spans="1:24" s="68" customFormat="1" x14ac:dyDescent="0.25">
      <c r="A3124" s="71"/>
      <c r="B3124" s="66"/>
      <c r="C3124" s="67"/>
      <c r="D3124" s="66"/>
      <c r="E3124" s="66"/>
      <c r="F3124" s="66"/>
      <c r="I3124" s="69"/>
      <c r="J3124" s="69"/>
      <c r="K3124" s="69"/>
      <c r="L3124" s="70"/>
      <c r="M3124" s="69"/>
      <c r="N3124" s="69"/>
      <c r="Q3124" s="73"/>
      <c r="R3124" s="73"/>
      <c r="S3124" s="73"/>
      <c r="T3124" s="73"/>
      <c r="U3124" s="73"/>
      <c r="V3124" s="73"/>
      <c r="W3124" s="73"/>
      <c r="X3124" s="73"/>
    </row>
    <row r="3125" spans="1:24" s="68" customFormat="1" x14ac:dyDescent="0.25">
      <c r="A3125" s="71"/>
      <c r="B3125" s="66"/>
      <c r="C3125" s="67"/>
      <c r="D3125" s="66"/>
      <c r="E3125" s="66"/>
      <c r="F3125" s="66"/>
      <c r="I3125" s="69"/>
      <c r="J3125" s="69"/>
      <c r="K3125" s="69"/>
      <c r="L3125" s="70"/>
      <c r="M3125" s="69"/>
      <c r="N3125" s="69"/>
      <c r="Q3125" s="73"/>
      <c r="R3125" s="73"/>
      <c r="S3125" s="73"/>
      <c r="T3125" s="73"/>
      <c r="U3125" s="73"/>
      <c r="V3125" s="73"/>
      <c r="W3125" s="73"/>
      <c r="X3125" s="73"/>
    </row>
    <row r="3126" spans="1:24" s="68" customFormat="1" x14ac:dyDescent="0.25">
      <c r="A3126" s="71"/>
      <c r="B3126" s="66"/>
      <c r="C3126" s="67"/>
      <c r="D3126" s="66"/>
      <c r="E3126" s="66"/>
      <c r="F3126" s="66"/>
      <c r="I3126" s="69"/>
      <c r="J3126" s="69"/>
      <c r="K3126" s="69"/>
      <c r="L3126" s="70"/>
      <c r="M3126" s="69"/>
      <c r="N3126" s="69"/>
      <c r="Q3126" s="73"/>
      <c r="R3126" s="73"/>
      <c r="S3126" s="73"/>
      <c r="T3126" s="73"/>
      <c r="U3126" s="73"/>
      <c r="V3126" s="73"/>
      <c r="W3126" s="73"/>
      <c r="X3126" s="73"/>
    </row>
    <row r="3127" spans="1:24" s="68" customFormat="1" x14ac:dyDescent="0.25">
      <c r="A3127" s="71"/>
      <c r="B3127" s="66"/>
      <c r="C3127" s="67"/>
      <c r="D3127" s="66"/>
      <c r="E3127" s="66"/>
      <c r="F3127" s="66"/>
      <c r="I3127" s="69"/>
      <c r="J3127" s="69"/>
      <c r="K3127" s="69"/>
      <c r="L3127" s="70"/>
      <c r="M3127" s="69"/>
      <c r="N3127" s="69"/>
      <c r="Q3127" s="73"/>
      <c r="R3127" s="73"/>
      <c r="S3127" s="73"/>
      <c r="T3127" s="73"/>
      <c r="U3127" s="73"/>
      <c r="V3127" s="73"/>
      <c r="W3127" s="73"/>
      <c r="X3127" s="73"/>
    </row>
    <row r="3128" spans="1:24" s="68" customFormat="1" x14ac:dyDescent="0.25">
      <c r="A3128" s="71"/>
      <c r="B3128" s="66"/>
      <c r="C3128" s="67"/>
      <c r="D3128" s="66"/>
      <c r="E3128" s="66"/>
      <c r="F3128" s="66"/>
      <c r="I3128" s="69"/>
      <c r="J3128" s="69"/>
      <c r="K3128" s="69"/>
      <c r="L3128" s="70"/>
      <c r="M3128" s="69"/>
      <c r="N3128" s="69"/>
      <c r="Q3128" s="73"/>
      <c r="R3128" s="73"/>
      <c r="S3128" s="73"/>
      <c r="T3128" s="73"/>
      <c r="U3128" s="73"/>
      <c r="V3128" s="73"/>
      <c r="W3128" s="73"/>
      <c r="X3128" s="73"/>
    </row>
    <row r="3129" spans="1:24" s="68" customFormat="1" x14ac:dyDescent="0.25">
      <c r="A3129" s="71"/>
      <c r="B3129" s="66"/>
      <c r="C3129" s="67"/>
      <c r="D3129" s="66"/>
      <c r="E3129" s="66"/>
      <c r="F3129" s="66"/>
      <c r="I3129" s="69"/>
      <c r="J3129" s="69"/>
      <c r="K3129" s="69"/>
      <c r="L3129" s="70"/>
      <c r="M3129" s="69"/>
      <c r="N3129" s="69"/>
      <c r="Q3129" s="73"/>
      <c r="R3129" s="73"/>
      <c r="S3129" s="73"/>
      <c r="T3129" s="73"/>
      <c r="U3129" s="73"/>
      <c r="V3129" s="73"/>
      <c r="W3129" s="73"/>
      <c r="X3129" s="73"/>
    </row>
    <row r="3130" spans="1:24" s="68" customFormat="1" x14ac:dyDescent="0.25">
      <c r="A3130" s="71"/>
      <c r="B3130" s="66"/>
      <c r="C3130" s="67"/>
      <c r="D3130" s="66"/>
      <c r="E3130" s="66"/>
      <c r="F3130" s="66"/>
      <c r="I3130" s="69"/>
      <c r="J3130" s="69"/>
      <c r="K3130" s="69"/>
      <c r="L3130" s="70"/>
      <c r="M3130" s="69"/>
      <c r="N3130" s="69"/>
      <c r="Q3130" s="73"/>
      <c r="R3130" s="73"/>
      <c r="S3130" s="73"/>
      <c r="T3130" s="73"/>
      <c r="U3130" s="73"/>
      <c r="V3130" s="73"/>
      <c r="W3130" s="73"/>
      <c r="X3130" s="73"/>
    </row>
    <row r="3131" spans="1:24" s="68" customFormat="1" x14ac:dyDescent="0.25">
      <c r="A3131" s="71"/>
      <c r="B3131" s="66"/>
      <c r="C3131" s="67"/>
      <c r="D3131" s="66"/>
      <c r="E3131" s="66"/>
      <c r="F3131" s="66"/>
      <c r="I3131" s="69"/>
      <c r="J3131" s="69"/>
      <c r="K3131" s="69"/>
      <c r="L3131" s="70"/>
      <c r="M3131" s="69"/>
      <c r="N3131" s="69"/>
      <c r="Q3131" s="73"/>
      <c r="R3131" s="73"/>
      <c r="S3131" s="73"/>
      <c r="T3131" s="73"/>
      <c r="U3131" s="73"/>
      <c r="V3131" s="73"/>
      <c r="W3131" s="73"/>
      <c r="X3131" s="73"/>
    </row>
    <row r="3132" spans="1:24" s="68" customFormat="1" x14ac:dyDescent="0.25">
      <c r="A3132" s="71"/>
      <c r="B3132" s="66"/>
      <c r="C3132" s="67"/>
      <c r="D3132" s="66"/>
      <c r="E3132" s="66"/>
      <c r="F3132" s="66"/>
      <c r="I3132" s="69"/>
      <c r="J3132" s="69"/>
      <c r="K3132" s="69"/>
      <c r="L3132" s="70"/>
      <c r="M3132" s="69"/>
      <c r="N3132" s="69"/>
      <c r="Q3132" s="73"/>
      <c r="R3132" s="73"/>
      <c r="S3132" s="73"/>
      <c r="T3132" s="73"/>
      <c r="U3132" s="73"/>
      <c r="V3132" s="73"/>
      <c r="W3132" s="73"/>
      <c r="X3132" s="73"/>
    </row>
    <row r="3133" spans="1:24" s="68" customFormat="1" x14ac:dyDescent="0.25">
      <c r="A3133" s="71"/>
      <c r="B3133" s="66"/>
      <c r="C3133" s="67"/>
      <c r="D3133" s="66"/>
      <c r="E3133" s="66"/>
      <c r="F3133" s="66"/>
      <c r="I3133" s="69"/>
      <c r="J3133" s="69"/>
      <c r="K3133" s="69"/>
      <c r="L3133" s="70"/>
      <c r="M3133" s="69"/>
      <c r="N3133" s="69"/>
      <c r="Q3133" s="73"/>
      <c r="R3133" s="73"/>
      <c r="S3133" s="73"/>
      <c r="T3133" s="73"/>
      <c r="U3133" s="73"/>
      <c r="V3133" s="73"/>
      <c r="W3133" s="73"/>
      <c r="X3133" s="73"/>
    </row>
    <row r="3134" spans="1:24" s="68" customFormat="1" x14ac:dyDescent="0.25">
      <c r="A3134" s="71"/>
      <c r="B3134" s="66"/>
      <c r="C3134" s="67"/>
      <c r="D3134" s="66"/>
      <c r="E3134" s="66"/>
      <c r="F3134" s="66"/>
      <c r="I3134" s="69"/>
      <c r="J3134" s="69"/>
      <c r="K3134" s="69"/>
      <c r="L3134" s="70"/>
      <c r="M3134" s="69"/>
      <c r="N3134" s="69"/>
      <c r="Q3134" s="73"/>
      <c r="R3134" s="73"/>
      <c r="S3134" s="73"/>
      <c r="T3134" s="73"/>
      <c r="U3134" s="73"/>
      <c r="V3134" s="73"/>
      <c r="W3134" s="73"/>
      <c r="X3134" s="73"/>
    </row>
    <row r="3135" spans="1:24" s="68" customFormat="1" x14ac:dyDescent="0.25">
      <c r="A3135" s="71"/>
      <c r="B3135" s="66"/>
      <c r="C3135" s="67"/>
      <c r="D3135" s="66"/>
      <c r="E3135" s="66"/>
      <c r="F3135" s="66"/>
      <c r="I3135" s="69"/>
      <c r="J3135" s="69"/>
      <c r="K3135" s="69"/>
      <c r="L3135" s="70"/>
      <c r="M3135" s="69"/>
      <c r="N3135" s="69"/>
      <c r="Q3135" s="73"/>
      <c r="R3135" s="73"/>
      <c r="S3135" s="73"/>
      <c r="T3135" s="73"/>
      <c r="U3135" s="73"/>
      <c r="V3135" s="73"/>
      <c r="W3135" s="73"/>
      <c r="X3135" s="73"/>
    </row>
    <row r="3136" spans="1:24" s="68" customFormat="1" x14ac:dyDescent="0.25">
      <c r="A3136" s="71"/>
      <c r="B3136" s="66"/>
      <c r="C3136" s="67"/>
      <c r="D3136" s="66"/>
      <c r="E3136" s="66"/>
      <c r="F3136" s="66"/>
      <c r="I3136" s="69"/>
      <c r="J3136" s="69"/>
      <c r="K3136" s="69"/>
      <c r="L3136" s="70"/>
      <c r="M3136" s="69"/>
      <c r="N3136" s="69"/>
      <c r="Q3136" s="73"/>
      <c r="R3136" s="73"/>
      <c r="S3136" s="73"/>
      <c r="T3136" s="73"/>
      <c r="U3136" s="73"/>
      <c r="V3136" s="73"/>
      <c r="W3136" s="73"/>
      <c r="X3136" s="73"/>
    </row>
    <row r="3137" spans="1:24" s="68" customFormat="1" x14ac:dyDescent="0.25">
      <c r="A3137" s="71"/>
      <c r="B3137" s="66"/>
      <c r="C3137" s="67"/>
      <c r="D3137" s="66"/>
      <c r="E3137" s="66"/>
      <c r="F3137" s="66"/>
      <c r="I3137" s="69"/>
      <c r="J3137" s="69"/>
      <c r="K3137" s="69"/>
      <c r="L3137" s="70"/>
      <c r="M3137" s="69"/>
      <c r="N3137" s="69"/>
      <c r="Q3137" s="73"/>
      <c r="R3137" s="73"/>
      <c r="S3137" s="73"/>
      <c r="T3137" s="73"/>
      <c r="U3137" s="73"/>
      <c r="V3137" s="73"/>
      <c r="W3137" s="73"/>
      <c r="X3137" s="73"/>
    </row>
    <row r="3138" spans="1:24" s="68" customFormat="1" x14ac:dyDescent="0.25">
      <c r="A3138" s="71"/>
      <c r="B3138" s="66"/>
      <c r="C3138" s="67"/>
      <c r="D3138" s="66"/>
      <c r="E3138" s="66"/>
      <c r="F3138" s="66"/>
      <c r="I3138" s="69"/>
      <c r="J3138" s="69"/>
      <c r="K3138" s="69"/>
      <c r="L3138" s="70"/>
      <c r="M3138" s="69"/>
      <c r="N3138" s="69"/>
      <c r="Q3138" s="73"/>
      <c r="R3138" s="73"/>
      <c r="S3138" s="73"/>
      <c r="T3138" s="73"/>
      <c r="U3138" s="73"/>
      <c r="V3138" s="73"/>
      <c r="W3138" s="73"/>
      <c r="X3138" s="73"/>
    </row>
    <row r="3139" spans="1:24" s="68" customFormat="1" x14ac:dyDescent="0.25">
      <c r="A3139" s="71"/>
      <c r="B3139" s="66"/>
      <c r="C3139" s="67"/>
      <c r="D3139" s="66"/>
      <c r="E3139" s="66"/>
      <c r="F3139" s="66"/>
      <c r="I3139" s="69"/>
      <c r="J3139" s="69"/>
      <c r="K3139" s="69"/>
      <c r="L3139" s="70"/>
      <c r="M3139" s="69"/>
      <c r="N3139" s="69"/>
      <c r="Q3139" s="73"/>
      <c r="R3139" s="73"/>
      <c r="S3139" s="73"/>
      <c r="T3139" s="73"/>
      <c r="U3139" s="73"/>
      <c r="V3139" s="73"/>
      <c r="W3139" s="73"/>
      <c r="X3139" s="73"/>
    </row>
    <row r="3140" spans="1:24" s="68" customFormat="1" x14ac:dyDescent="0.25">
      <c r="A3140" s="71"/>
      <c r="B3140" s="66"/>
      <c r="C3140" s="67"/>
      <c r="D3140" s="66"/>
      <c r="E3140" s="66"/>
      <c r="F3140" s="66"/>
      <c r="I3140" s="69"/>
      <c r="J3140" s="69"/>
      <c r="K3140" s="69"/>
      <c r="L3140" s="70"/>
      <c r="M3140" s="69"/>
      <c r="N3140" s="69"/>
      <c r="Q3140" s="73"/>
      <c r="R3140" s="73"/>
      <c r="S3140" s="73"/>
      <c r="T3140" s="73"/>
      <c r="U3140" s="73"/>
      <c r="V3140" s="73"/>
      <c r="W3140" s="73"/>
      <c r="X3140" s="73"/>
    </row>
    <row r="3141" spans="1:24" s="68" customFormat="1" x14ac:dyDescent="0.25">
      <c r="A3141" s="71"/>
      <c r="B3141" s="66"/>
      <c r="C3141" s="67"/>
      <c r="D3141" s="66"/>
      <c r="E3141" s="66"/>
      <c r="F3141" s="66"/>
      <c r="I3141" s="69"/>
      <c r="J3141" s="69"/>
      <c r="K3141" s="69"/>
      <c r="L3141" s="70"/>
      <c r="M3141" s="69"/>
      <c r="N3141" s="69"/>
      <c r="Q3141" s="73"/>
      <c r="R3141" s="73"/>
      <c r="S3141" s="73"/>
      <c r="T3141" s="73"/>
      <c r="U3141" s="73"/>
      <c r="V3141" s="73"/>
      <c r="W3141" s="73"/>
      <c r="X3141" s="73"/>
    </row>
    <row r="3142" spans="1:24" s="68" customFormat="1" x14ac:dyDescent="0.25">
      <c r="A3142" s="71"/>
      <c r="B3142" s="66"/>
      <c r="C3142" s="67"/>
      <c r="D3142" s="66"/>
      <c r="E3142" s="66"/>
      <c r="F3142" s="66"/>
      <c r="I3142" s="69"/>
      <c r="J3142" s="69"/>
      <c r="K3142" s="69"/>
      <c r="L3142" s="70"/>
      <c r="M3142" s="69"/>
      <c r="N3142" s="69"/>
      <c r="Q3142" s="73"/>
      <c r="R3142" s="73"/>
      <c r="S3142" s="73"/>
      <c r="T3142" s="73"/>
      <c r="U3142" s="73"/>
      <c r="V3142" s="73"/>
      <c r="W3142" s="73"/>
      <c r="X3142" s="73"/>
    </row>
    <row r="3143" spans="1:24" s="68" customFormat="1" x14ac:dyDescent="0.25">
      <c r="A3143" s="71"/>
      <c r="B3143" s="66"/>
      <c r="C3143" s="67"/>
      <c r="D3143" s="66"/>
      <c r="E3143" s="66"/>
      <c r="F3143" s="66"/>
      <c r="I3143" s="69"/>
      <c r="J3143" s="69"/>
      <c r="K3143" s="69"/>
      <c r="L3143" s="70"/>
      <c r="M3143" s="69"/>
      <c r="N3143" s="69"/>
      <c r="Q3143" s="73"/>
      <c r="R3143" s="73"/>
      <c r="S3143" s="73"/>
      <c r="T3143" s="73"/>
      <c r="U3143" s="73"/>
      <c r="V3143" s="73"/>
      <c r="W3143" s="73"/>
      <c r="X3143" s="73"/>
    </row>
    <row r="3144" spans="1:24" s="68" customFormat="1" x14ac:dyDescent="0.25">
      <c r="A3144" s="71"/>
      <c r="B3144" s="66"/>
      <c r="C3144" s="67"/>
      <c r="D3144" s="66"/>
      <c r="E3144" s="66"/>
      <c r="F3144" s="66"/>
      <c r="I3144" s="69"/>
      <c r="J3144" s="69"/>
      <c r="K3144" s="69"/>
      <c r="L3144" s="70"/>
      <c r="M3144" s="69"/>
      <c r="N3144" s="69"/>
      <c r="Q3144" s="73"/>
      <c r="R3144" s="73"/>
      <c r="S3144" s="73"/>
      <c r="T3144" s="73"/>
      <c r="U3144" s="73"/>
      <c r="V3144" s="73"/>
      <c r="W3144" s="73"/>
      <c r="X3144" s="73"/>
    </row>
    <row r="3145" spans="1:24" s="68" customFormat="1" x14ac:dyDescent="0.25">
      <c r="A3145" s="71"/>
      <c r="B3145" s="66"/>
      <c r="C3145" s="67"/>
      <c r="D3145" s="66"/>
      <c r="E3145" s="66"/>
      <c r="F3145" s="66"/>
      <c r="I3145" s="69"/>
      <c r="J3145" s="69"/>
      <c r="K3145" s="69"/>
      <c r="L3145" s="70"/>
      <c r="M3145" s="69"/>
      <c r="N3145" s="69"/>
      <c r="Q3145" s="73"/>
      <c r="R3145" s="73"/>
      <c r="S3145" s="73"/>
      <c r="T3145" s="73"/>
      <c r="U3145" s="73"/>
      <c r="V3145" s="73"/>
      <c r="W3145" s="73"/>
      <c r="X3145" s="73"/>
    </row>
    <row r="3146" spans="1:24" s="68" customFormat="1" x14ac:dyDescent="0.25">
      <c r="A3146" s="71"/>
      <c r="B3146" s="66"/>
      <c r="C3146" s="67"/>
      <c r="D3146" s="66"/>
      <c r="E3146" s="66"/>
      <c r="F3146" s="66"/>
      <c r="I3146" s="69"/>
      <c r="J3146" s="69"/>
      <c r="K3146" s="69"/>
      <c r="L3146" s="70"/>
      <c r="M3146" s="69"/>
      <c r="N3146" s="69"/>
      <c r="Q3146" s="73"/>
      <c r="R3146" s="73"/>
      <c r="S3146" s="73"/>
      <c r="T3146" s="73"/>
      <c r="U3146" s="73"/>
      <c r="V3146" s="73"/>
      <c r="W3146" s="73"/>
      <c r="X3146" s="73"/>
    </row>
    <row r="3147" spans="1:24" s="68" customFormat="1" x14ac:dyDescent="0.25">
      <c r="A3147" s="71"/>
      <c r="B3147" s="66"/>
      <c r="C3147" s="67"/>
      <c r="D3147" s="66"/>
      <c r="E3147" s="66"/>
      <c r="F3147" s="66"/>
      <c r="I3147" s="69"/>
      <c r="J3147" s="69"/>
      <c r="K3147" s="69"/>
      <c r="L3147" s="70"/>
      <c r="M3147" s="69"/>
      <c r="N3147" s="69"/>
      <c r="Q3147" s="73"/>
      <c r="R3147" s="73"/>
      <c r="S3147" s="73"/>
      <c r="T3147" s="73"/>
      <c r="U3147" s="73"/>
      <c r="V3147" s="73"/>
      <c r="W3147" s="73"/>
      <c r="X3147" s="73"/>
    </row>
    <row r="3148" spans="1:24" s="68" customFormat="1" x14ac:dyDescent="0.25">
      <c r="A3148" s="71"/>
      <c r="B3148" s="66"/>
      <c r="C3148" s="67"/>
      <c r="D3148" s="66"/>
      <c r="E3148" s="66"/>
      <c r="F3148" s="66"/>
      <c r="I3148" s="69"/>
      <c r="J3148" s="69"/>
      <c r="K3148" s="69"/>
      <c r="L3148" s="70"/>
      <c r="M3148" s="69"/>
      <c r="N3148" s="69"/>
      <c r="Q3148" s="73"/>
      <c r="R3148" s="73"/>
      <c r="S3148" s="73"/>
      <c r="T3148" s="73"/>
      <c r="U3148" s="73"/>
      <c r="V3148" s="73"/>
      <c r="W3148" s="73"/>
      <c r="X3148" s="73"/>
    </row>
    <row r="3149" spans="1:24" s="68" customFormat="1" x14ac:dyDescent="0.25">
      <c r="A3149" s="71"/>
      <c r="B3149" s="66"/>
      <c r="C3149" s="67"/>
      <c r="D3149" s="66"/>
      <c r="E3149" s="66"/>
      <c r="F3149" s="66"/>
      <c r="I3149" s="69"/>
      <c r="J3149" s="69"/>
      <c r="K3149" s="69"/>
      <c r="L3149" s="70"/>
      <c r="M3149" s="69"/>
      <c r="N3149" s="69"/>
      <c r="Q3149" s="73"/>
      <c r="R3149" s="73"/>
      <c r="S3149" s="73"/>
      <c r="T3149" s="73"/>
      <c r="U3149" s="73"/>
      <c r="V3149" s="73"/>
      <c r="W3149" s="73"/>
      <c r="X3149" s="73"/>
    </row>
    <row r="3150" spans="1:24" s="68" customFormat="1" x14ac:dyDescent="0.25">
      <c r="A3150" s="71"/>
      <c r="B3150" s="66"/>
      <c r="C3150" s="67"/>
      <c r="D3150" s="66"/>
      <c r="E3150" s="66"/>
      <c r="F3150" s="66"/>
      <c r="I3150" s="69"/>
      <c r="J3150" s="69"/>
      <c r="K3150" s="69"/>
      <c r="L3150" s="70"/>
      <c r="M3150" s="69"/>
      <c r="N3150" s="69"/>
      <c r="Q3150" s="73"/>
      <c r="R3150" s="73"/>
      <c r="S3150" s="73"/>
      <c r="T3150" s="73"/>
      <c r="U3150" s="73"/>
      <c r="V3150" s="73"/>
      <c r="W3150" s="73"/>
      <c r="X3150" s="73"/>
    </row>
    <row r="3151" spans="1:24" s="68" customFormat="1" x14ac:dyDescent="0.25">
      <c r="A3151" s="71"/>
      <c r="B3151" s="66"/>
      <c r="C3151" s="67"/>
      <c r="D3151" s="66"/>
      <c r="E3151" s="66"/>
      <c r="F3151" s="66"/>
      <c r="I3151" s="69"/>
      <c r="J3151" s="69"/>
      <c r="K3151" s="69"/>
      <c r="L3151" s="70"/>
      <c r="M3151" s="69"/>
      <c r="N3151" s="69"/>
      <c r="Q3151" s="73"/>
      <c r="R3151" s="73"/>
      <c r="S3151" s="73"/>
      <c r="T3151" s="73"/>
      <c r="U3151" s="73"/>
      <c r="V3151" s="73"/>
      <c r="W3151" s="73"/>
      <c r="X3151" s="73"/>
    </row>
    <row r="3152" spans="1:24" s="68" customFormat="1" x14ac:dyDescent="0.25">
      <c r="A3152" s="71"/>
      <c r="B3152" s="66"/>
      <c r="C3152" s="67"/>
      <c r="D3152" s="66"/>
      <c r="E3152" s="66"/>
      <c r="F3152" s="66"/>
      <c r="I3152" s="69"/>
      <c r="J3152" s="69"/>
      <c r="K3152" s="69"/>
      <c r="L3152" s="70"/>
      <c r="M3152" s="69"/>
      <c r="N3152" s="69"/>
      <c r="Q3152" s="73"/>
      <c r="R3152" s="73"/>
      <c r="S3152" s="73"/>
      <c r="T3152" s="73"/>
      <c r="U3152" s="73"/>
      <c r="V3152" s="73"/>
      <c r="W3152" s="73"/>
      <c r="X3152" s="73"/>
    </row>
    <row r="3153" spans="1:24" s="68" customFormat="1" x14ac:dyDescent="0.25">
      <c r="A3153" s="71"/>
      <c r="B3153" s="66"/>
      <c r="C3153" s="67"/>
      <c r="D3153" s="66"/>
      <c r="E3153" s="66"/>
      <c r="F3153" s="66"/>
      <c r="I3153" s="69"/>
      <c r="J3153" s="69"/>
      <c r="K3153" s="69"/>
      <c r="L3153" s="70"/>
      <c r="M3153" s="69"/>
      <c r="N3153" s="69"/>
      <c r="Q3153" s="73"/>
      <c r="R3153" s="73"/>
      <c r="S3153" s="73"/>
      <c r="T3153" s="73"/>
      <c r="U3153" s="73"/>
      <c r="V3153" s="73"/>
      <c r="W3153" s="73"/>
      <c r="X3153" s="73"/>
    </row>
    <row r="3154" spans="1:24" s="68" customFormat="1" x14ac:dyDescent="0.25">
      <c r="A3154" s="71"/>
      <c r="B3154" s="66"/>
      <c r="C3154" s="67"/>
      <c r="D3154" s="66"/>
      <c r="E3154" s="66"/>
      <c r="F3154" s="66"/>
      <c r="I3154" s="69"/>
      <c r="J3154" s="69"/>
      <c r="K3154" s="69"/>
      <c r="L3154" s="70"/>
      <c r="M3154" s="69"/>
      <c r="N3154" s="69"/>
      <c r="Q3154" s="73"/>
      <c r="R3154" s="73"/>
      <c r="S3154" s="73"/>
      <c r="T3154" s="73"/>
      <c r="U3154" s="73"/>
      <c r="V3154" s="73"/>
      <c r="W3154" s="73"/>
      <c r="X3154" s="73"/>
    </row>
    <row r="3155" spans="1:24" s="68" customFormat="1" x14ac:dyDescent="0.25">
      <c r="A3155" s="71"/>
      <c r="B3155" s="66"/>
      <c r="C3155" s="67"/>
      <c r="D3155" s="66"/>
      <c r="E3155" s="66"/>
      <c r="F3155" s="66"/>
      <c r="I3155" s="69"/>
      <c r="J3155" s="69"/>
      <c r="K3155" s="69"/>
      <c r="L3155" s="70"/>
      <c r="M3155" s="69"/>
      <c r="N3155" s="69"/>
      <c r="Q3155" s="73"/>
      <c r="R3155" s="73"/>
      <c r="S3155" s="73"/>
      <c r="T3155" s="73"/>
      <c r="U3155" s="73"/>
      <c r="V3155" s="73"/>
      <c r="W3155" s="73"/>
      <c r="X3155" s="73"/>
    </row>
    <row r="3156" spans="1:24" s="68" customFormat="1" x14ac:dyDescent="0.25">
      <c r="A3156" s="71"/>
      <c r="B3156" s="66"/>
      <c r="C3156" s="67"/>
      <c r="D3156" s="66"/>
      <c r="E3156" s="66"/>
      <c r="F3156" s="66"/>
      <c r="I3156" s="69"/>
      <c r="J3156" s="69"/>
      <c r="K3156" s="69"/>
      <c r="L3156" s="70"/>
      <c r="M3156" s="69"/>
      <c r="N3156" s="69"/>
      <c r="Q3156" s="73"/>
      <c r="R3156" s="73"/>
      <c r="S3156" s="73"/>
      <c r="T3156" s="73"/>
      <c r="U3156" s="73"/>
      <c r="V3156" s="73"/>
      <c r="W3156" s="73"/>
      <c r="X3156" s="73"/>
    </row>
    <row r="3157" spans="1:24" s="68" customFormat="1" x14ac:dyDescent="0.25">
      <c r="A3157" s="71"/>
      <c r="B3157" s="66"/>
      <c r="C3157" s="67"/>
      <c r="D3157" s="66"/>
      <c r="E3157" s="66"/>
      <c r="F3157" s="66"/>
      <c r="I3157" s="69"/>
      <c r="J3157" s="69"/>
      <c r="K3157" s="69"/>
      <c r="L3157" s="70"/>
      <c r="M3157" s="69"/>
      <c r="N3157" s="69"/>
      <c r="Q3157" s="73"/>
      <c r="R3157" s="73"/>
      <c r="S3157" s="73"/>
      <c r="T3157" s="73"/>
      <c r="U3157" s="73"/>
      <c r="V3157" s="73"/>
      <c r="W3157" s="73"/>
      <c r="X3157" s="73"/>
    </row>
    <row r="3158" spans="1:24" s="68" customFormat="1" x14ac:dyDescent="0.25">
      <c r="A3158" s="71"/>
      <c r="B3158" s="66"/>
      <c r="C3158" s="67"/>
      <c r="D3158" s="66"/>
      <c r="E3158" s="66"/>
      <c r="F3158" s="66"/>
      <c r="I3158" s="69"/>
      <c r="J3158" s="69"/>
      <c r="K3158" s="69"/>
      <c r="L3158" s="70"/>
      <c r="M3158" s="69"/>
      <c r="N3158" s="69"/>
      <c r="Q3158" s="73"/>
      <c r="R3158" s="73"/>
      <c r="S3158" s="73"/>
      <c r="T3158" s="73"/>
      <c r="U3158" s="73"/>
      <c r="V3158" s="73"/>
      <c r="W3158" s="73"/>
      <c r="X3158" s="73"/>
    </row>
    <row r="3159" spans="1:24" s="68" customFormat="1" x14ac:dyDescent="0.25">
      <c r="A3159" s="71"/>
      <c r="B3159" s="66"/>
      <c r="C3159" s="67"/>
      <c r="D3159" s="66"/>
      <c r="E3159" s="66"/>
      <c r="F3159" s="66"/>
      <c r="I3159" s="69"/>
      <c r="J3159" s="69"/>
      <c r="K3159" s="69"/>
      <c r="L3159" s="70"/>
      <c r="M3159" s="69"/>
      <c r="N3159" s="69"/>
      <c r="Q3159" s="73"/>
      <c r="R3159" s="73"/>
      <c r="S3159" s="73"/>
      <c r="T3159" s="73"/>
      <c r="U3159" s="73"/>
      <c r="V3159" s="73"/>
      <c r="W3159" s="73"/>
      <c r="X3159" s="73"/>
    </row>
    <row r="3160" spans="1:24" s="68" customFormat="1" x14ac:dyDescent="0.25">
      <c r="A3160" s="71"/>
      <c r="B3160" s="66"/>
      <c r="C3160" s="67"/>
      <c r="D3160" s="66"/>
      <c r="E3160" s="66"/>
      <c r="F3160" s="66"/>
      <c r="I3160" s="69"/>
      <c r="J3160" s="69"/>
      <c r="K3160" s="69"/>
      <c r="L3160" s="70"/>
      <c r="M3160" s="69"/>
      <c r="N3160" s="69"/>
      <c r="Q3160" s="73"/>
      <c r="R3160" s="73"/>
      <c r="S3160" s="73"/>
      <c r="T3160" s="73"/>
      <c r="U3160" s="73"/>
      <c r="V3160" s="73"/>
      <c r="W3160" s="73"/>
      <c r="X3160" s="73"/>
    </row>
    <row r="3161" spans="1:24" s="68" customFormat="1" x14ac:dyDescent="0.25">
      <c r="A3161" s="71"/>
      <c r="B3161" s="66"/>
      <c r="C3161" s="67"/>
      <c r="D3161" s="66"/>
      <c r="E3161" s="66"/>
      <c r="F3161" s="66"/>
      <c r="I3161" s="69"/>
      <c r="J3161" s="69"/>
      <c r="K3161" s="69"/>
      <c r="L3161" s="70"/>
      <c r="M3161" s="69"/>
      <c r="N3161" s="69"/>
      <c r="Q3161" s="73"/>
      <c r="R3161" s="73"/>
      <c r="S3161" s="73"/>
      <c r="T3161" s="73"/>
      <c r="U3161" s="73"/>
      <c r="V3161" s="73"/>
      <c r="W3161" s="73"/>
      <c r="X3161" s="73"/>
    </row>
    <row r="3162" spans="1:24" s="68" customFormat="1" x14ac:dyDescent="0.25">
      <c r="A3162" s="71"/>
      <c r="B3162" s="66"/>
      <c r="C3162" s="67"/>
      <c r="D3162" s="66"/>
      <c r="E3162" s="66"/>
      <c r="F3162" s="66"/>
      <c r="I3162" s="69"/>
      <c r="J3162" s="69"/>
      <c r="K3162" s="69"/>
      <c r="L3162" s="70"/>
      <c r="M3162" s="69"/>
      <c r="N3162" s="69"/>
      <c r="Q3162" s="73"/>
      <c r="R3162" s="73"/>
      <c r="S3162" s="73"/>
      <c r="T3162" s="73"/>
      <c r="U3162" s="73"/>
      <c r="V3162" s="73"/>
      <c r="W3162" s="73"/>
      <c r="X3162" s="73"/>
    </row>
    <row r="3163" spans="1:24" s="68" customFormat="1" x14ac:dyDescent="0.25">
      <c r="A3163" s="71"/>
      <c r="B3163" s="66"/>
      <c r="C3163" s="67"/>
      <c r="D3163" s="66"/>
      <c r="E3163" s="66"/>
      <c r="F3163" s="66"/>
      <c r="I3163" s="69"/>
      <c r="J3163" s="69"/>
      <c r="K3163" s="69"/>
      <c r="L3163" s="70"/>
      <c r="M3163" s="69"/>
      <c r="N3163" s="69"/>
      <c r="Q3163" s="73"/>
      <c r="R3163" s="73"/>
      <c r="S3163" s="73"/>
      <c r="T3163" s="73"/>
      <c r="U3163" s="73"/>
      <c r="V3163" s="73"/>
      <c r="W3163" s="73"/>
      <c r="X3163" s="73"/>
    </row>
    <row r="3164" spans="1:24" s="68" customFormat="1" x14ac:dyDescent="0.25">
      <c r="A3164" s="71"/>
      <c r="B3164" s="66"/>
      <c r="C3164" s="67"/>
      <c r="D3164" s="66"/>
      <c r="E3164" s="66"/>
      <c r="F3164" s="66"/>
      <c r="I3164" s="69"/>
      <c r="J3164" s="69"/>
      <c r="K3164" s="69"/>
      <c r="L3164" s="70"/>
      <c r="M3164" s="69"/>
      <c r="N3164" s="69"/>
      <c r="Q3164" s="73"/>
      <c r="R3164" s="73"/>
      <c r="S3164" s="73"/>
      <c r="T3164" s="73"/>
      <c r="U3164" s="73"/>
      <c r="V3164" s="73"/>
      <c r="W3164" s="73"/>
      <c r="X3164" s="73"/>
    </row>
    <row r="3165" spans="1:24" s="68" customFormat="1" x14ac:dyDescent="0.25">
      <c r="A3165" s="71"/>
      <c r="B3165" s="66"/>
      <c r="C3165" s="67"/>
      <c r="D3165" s="66"/>
      <c r="E3165" s="66"/>
      <c r="F3165" s="66"/>
      <c r="I3165" s="69"/>
      <c r="J3165" s="69"/>
      <c r="K3165" s="69"/>
      <c r="L3165" s="70"/>
      <c r="M3165" s="69"/>
      <c r="N3165" s="69"/>
      <c r="Q3165" s="73"/>
      <c r="R3165" s="73"/>
      <c r="S3165" s="73"/>
      <c r="T3165" s="73"/>
      <c r="U3165" s="73"/>
      <c r="V3165" s="73"/>
      <c r="W3165" s="73"/>
      <c r="X3165" s="73"/>
    </row>
    <row r="3166" spans="1:24" s="68" customFormat="1" x14ac:dyDescent="0.25">
      <c r="A3166" s="71"/>
      <c r="B3166" s="66"/>
      <c r="C3166" s="67"/>
      <c r="D3166" s="66"/>
      <c r="E3166" s="66"/>
      <c r="F3166" s="66"/>
      <c r="I3166" s="69"/>
      <c r="J3166" s="69"/>
      <c r="K3166" s="69"/>
      <c r="L3166" s="70"/>
      <c r="M3166" s="69"/>
      <c r="N3166" s="69"/>
      <c r="Q3166" s="73"/>
      <c r="R3166" s="73"/>
      <c r="S3166" s="73"/>
      <c r="T3166" s="73"/>
      <c r="U3166" s="73"/>
      <c r="V3166" s="73"/>
      <c r="W3166" s="73"/>
      <c r="X3166" s="73"/>
    </row>
    <row r="3167" spans="1:24" s="68" customFormat="1" x14ac:dyDescent="0.25">
      <c r="A3167" s="71"/>
      <c r="B3167" s="66"/>
      <c r="C3167" s="67"/>
      <c r="D3167" s="66"/>
      <c r="E3167" s="66"/>
      <c r="F3167" s="66"/>
      <c r="I3167" s="69"/>
      <c r="J3167" s="69"/>
      <c r="K3167" s="69"/>
      <c r="L3167" s="70"/>
      <c r="M3167" s="69"/>
      <c r="N3167" s="69"/>
      <c r="Q3167" s="73"/>
      <c r="R3167" s="73"/>
      <c r="S3167" s="73"/>
      <c r="T3167" s="73"/>
      <c r="U3167" s="73"/>
      <c r="V3167" s="73"/>
      <c r="W3167" s="73"/>
      <c r="X3167" s="73"/>
    </row>
    <row r="3168" spans="1:24" s="68" customFormat="1" x14ac:dyDescent="0.25">
      <c r="A3168" s="71"/>
      <c r="B3168" s="66"/>
      <c r="C3168" s="67"/>
      <c r="D3168" s="66"/>
      <c r="E3168" s="66"/>
      <c r="F3168" s="66"/>
      <c r="I3168" s="69"/>
      <c r="J3168" s="69"/>
      <c r="K3168" s="69"/>
      <c r="L3168" s="70"/>
      <c r="M3168" s="69"/>
      <c r="N3168" s="69"/>
      <c r="Q3168" s="73"/>
      <c r="R3168" s="73"/>
      <c r="S3168" s="73"/>
      <c r="T3168" s="73"/>
      <c r="U3168" s="73"/>
      <c r="V3168" s="73"/>
      <c r="W3168" s="73"/>
      <c r="X3168" s="73"/>
    </row>
    <row r="3169" spans="1:24" s="68" customFormat="1" x14ac:dyDescent="0.25">
      <c r="A3169" s="71"/>
      <c r="B3169" s="66"/>
      <c r="C3169" s="67"/>
      <c r="D3169" s="66"/>
      <c r="E3169" s="66"/>
      <c r="F3169" s="66"/>
      <c r="I3169" s="69"/>
      <c r="J3169" s="69"/>
      <c r="K3169" s="69"/>
      <c r="L3169" s="70"/>
      <c r="M3169" s="69"/>
      <c r="N3169" s="69"/>
      <c r="Q3169" s="73"/>
      <c r="R3169" s="73"/>
      <c r="S3169" s="73"/>
      <c r="T3169" s="73"/>
      <c r="U3169" s="73"/>
      <c r="V3169" s="73"/>
      <c r="W3169" s="73"/>
      <c r="X3169" s="73"/>
    </row>
    <row r="3170" spans="1:24" s="68" customFormat="1" x14ac:dyDescent="0.25">
      <c r="A3170" s="71"/>
      <c r="B3170" s="66"/>
      <c r="C3170" s="67"/>
      <c r="D3170" s="66"/>
      <c r="E3170" s="66"/>
      <c r="F3170" s="66"/>
      <c r="I3170" s="69"/>
      <c r="J3170" s="69"/>
      <c r="K3170" s="69"/>
      <c r="L3170" s="70"/>
      <c r="M3170" s="69"/>
      <c r="N3170" s="69"/>
      <c r="Q3170" s="73"/>
      <c r="R3170" s="73"/>
      <c r="S3170" s="73"/>
      <c r="T3170" s="73"/>
      <c r="U3170" s="73"/>
      <c r="V3170" s="73"/>
      <c r="W3170" s="73"/>
      <c r="X3170" s="73"/>
    </row>
    <row r="3171" spans="1:24" s="68" customFormat="1" x14ac:dyDescent="0.25">
      <c r="A3171" s="71"/>
      <c r="B3171" s="66"/>
      <c r="C3171" s="67"/>
      <c r="D3171" s="66"/>
      <c r="E3171" s="66"/>
      <c r="F3171" s="66"/>
      <c r="I3171" s="69"/>
      <c r="J3171" s="69"/>
      <c r="K3171" s="69"/>
      <c r="L3171" s="70"/>
      <c r="M3171" s="69"/>
      <c r="N3171" s="69"/>
      <c r="Q3171" s="73"/>
      <c r="R3171" s="73"/>
      <c r="S3171" s="73"/>
      <c r="T3171" s="73"/>
      <c r="U3171" s="73"/>
      <c r="V3171" s="73"/>
      <c r="W3171" s="73"/>
      <c r="X3171" s="73"/>
    </row>
    <row r="3172" spans="1:24" s="68" customFormat="1" x14ac:dyDescent="0.25">
      <c r="A3172" s="71"/>
      <c r="B3172" s="66"/>
      <c r="C3172" s="67"/>
      <c r="D3172" s="66"/>
      <c r="E3172" s="66"/>
      <c r="F3172" s="66"/>
      <c r="I3172" s="69"/>
      <c r="J3172" s="69"/>
      <c r="K3172" s="69"/>
      <c r="L3172" s="70"/>
      <c r="M3172" s="69"/>
      <c r="N3172" s="69"/>
      <c r="Q3172" s="73"/>
      <c r="R3172" s="73"/>
      <c r="S3172" s="73"/>
      <c r="T3172" s="73"/>
      <c r="U3172" s="73"/>
      <c r="V3172" s="73"/>
      <c r="W3172" s="73"/>
      <c r="X3172" s="73"/>
    </row>
    <row r="3173" spans="1:24" s="68" customFormat="1" x14ac:dyDescent="0.25">
      <c r="A3173" s="71"/>
      <c r="B3173" s="66"/>
      <c r="C3173" s="67"/>
      <c r="D3173" s="66"/>
      <c r="E3173" s="66"/>
      <c r="F3173" s="66"/>
      <c r="I3173" s="69"/>
      <c r="J3173" s="69"/>
      <c r="K3173" s="69"/>
      <c r="L3173" s="70"/>
      <c r="M3173" s="69"/>
      <c r="N3173" s="69"/>
      <c r="Q3173" s="73"/>
      <c r="R3173" s="73"/>
      <c r="S3173" s="73"/>
      <c r="T3173" s="73"/>
      <c r="U3173" s="73"/>
      <c r="V3173" s="73"/>
      <c r="W3173" s="73"/>
      <c r="X3173" s="73"/>
    </row>
    <row r="3174" spans="1:24" s="68" customFormat="1" x14ac:dyDescent="0.25">
      <c r="A3174" s="71"/>
      <c r="B3174" s="66"/>
      <c r="C3174" s="67"/>
      <c r="D3174" s="66"/>
      <c r="E3174" s="66"/>
      <c r="F3174" s="66"/>
      <c r="I3174" s="69"/>
      <c r="J3174" s="69"/>
      <c r="K3174" s="69"/>
      <c r="L3174" s="70"/>
      <c r="M3174" s="69"/>
      <c r="N3174" s="69"/>
      <c r="Q3174" s="73"/>
      <c r="R3174" s="73"/>
      <c r="S3174" s="73"/>
      <c r="T3174" s="73"/>
      <c r="U3174" s="73"/>
      <c r="V3174" s="73"/>
      <c r="W3174" s="73"/>
      <c r="X3174" s="73"/>
    </row>
    <row r="3175" spans="1:24" s="68" customFormat="1" x14ac:dyDescent="0.25">
      <c r="A3175" s="71"/>
      <c r="B3175" s="66"/>
      <c r="C3175" s="67"/>
      <c r="D3175" s="66"/>
      <c r="E3175" s="66"/>
      <c r="F3175" s="66"/>
      <c r="I3175" s="69"/>
      <c r="J3175" s="69"/>
      <c r="K3175" s="69"/>
      <c r="L3175" s="70"/>
      <c r="M3175" s="69"/>
      <c r="N3175" s="69"/>
      <c r="Q3175" s="73"/>
      <c r="R3175" s="73"/>
      <c r="S3175" s="73"/>
      <c r="T3175" s="73"/>
      <c r="U3175" s="73"/>
      <c r="V3175" s="73"/>
      <c r="W3175" s="73"/>
      <c r="X3175" s="73"/>
    </row>
    <row r="3176" spans="1:24" s="68" customFormat="1" x14ac:dyDescent="0.25">
      <c r="A3176" s="71"/>
      <c r="B3176" s="66"/>
      <c r="C3176" s="67"/>
      <c r="D3176" s="66"/>
      <c r="E3176" s="66"/>
      <c r="F3176" s="66"/>
      <c r="I3176" s="69"/>
      <c r="J3176" s="69"/>
      <c r="K3176" s="69"/>
      <c r="L3176" s="70"/>
      <c r="M3176" s="69"/>
      <c r="N3176" s="69"/>
      <c r="Q3176" s="73"/>
      <c r="R3176" s="73"/>
      <c r="S3176" s="73"/>
      <c r="T3176" s="73"/>
      <c r="U3176" s="73"/>
      <c r="V3176" s="73"/>
      <c r="W3176" s="73"/>
      <c r="X3176" s="73"/>
    </row>
    <row r="3177" spans="1:24" s="68" customFormat="1" x14ac:dyDescent="0.25">
      <c r="A3177" s="71"/>
      <c r="B3177" s="66"/>
      <c r="C3177" s="67"/>
      <c r="D3177" s="66"/>
      <c r="E3177" s="66"/>
      <c r="F3177" s="66"/>
      <c r="I3177" s="69"/>
      <c r="J3177" s="69"/>
      <c r="K3177" s="69"/>
      <c r="L3177" s="70"/>
      <c r="M3177" s="69"/>
      <c r="N3177" s="69"/>
      <c r="Q3177" s="73"/>
      <c r="R3177" s="73"/>
      <c r="S3177" s="73"/>
      <c r="T3177" s="73"/>
      <c r="U3177" s="73"/>
      <c r="V3177" s="73"/>
      <c r="W3177" s="73"/>
      <c r="X3177" s="73"/>
    </row>
    <row r="3178" spans="1:24" s="68" customFormat="1" x14ac:dyDescent="0.25">
      <c r="A3178" s="71"/>
      <c r="B3178" s="66"/>
      <c r="C3178" s="67"/>
      <c r="D3178" s="66"/>
      <c r="E3178" s="66"/>
      <c r="F3178" s="66"/>
      <c r="I3178" s="69"/>
      <c r="J3178" s="69"/>
      <c r="K3178" s="69"/>
      <c r="L3178" s="70"/>
      <c r="M3178" s="69"/>
      <c r="N3178" s="69"/>
      <c r="Q3178" s="73"/>
      <c r="R3178" s="73"/>
      <c r="S3178" s="73"/>
      <c r="T3178" s="73"/>
      <c r="U3178" s="73"/>
      <c r="V3178" s="73"/>
      <c r="W3178" s="73"/>
      <c r="X3178" s="73"/>
    </row>
    <row r="3179" spans="1:24" s="68" customFormat="1" x14ac:dyDescent="0.25">
      <c r="A3179" s="71"/>
      <c r="B3179" s="66"/>
      <c r="C3179" s="67"/>
      <c r="D3179" s="66"/>
      <c r="E3179" s="66"/>
      <c r="F3179" s="66"/>
      <c r="I3179" s="69"/>
      <c r="J3179" s="69"/>
      <c r="K3179" s="69"/>
      <c r="L3179" s="70"/>
      <c r="M3179" s="69"/>
      <c r="N3179" s="69"/>
      <c r="Q3179" s="73"/>
      <c r="R3179" s="73"/>
      <c r="S3179" s="73"/>
      <c r="T3179" s="73"/>
      <c r="U3179" s="73"/>
      <c r="V3179" s="73"/>
      <c r="W3179" s="73"/>
      <c r="X3179" s="73"/>
    </row>
    <row r="3180" spans="1:24" s="68" customFormat="1" x14ac:dyDescent="0.25">
      <c r="A3180" s="71"/>
      <c r="B3180" s="66"/>
      <c r="C3180" s="67"/>
      <c r="D3180" s="66"/>
      <c r="E3180" s="66"/>
      <c r="F3180" s="66"/>
      <c r="I3180" s="69"/>
      <c r="J3180" s="69"/>
      <c r="K3180" s="69"/>
      <c r="L3180" s="70"/>
      <c r="M3180" s="69"/>
      <c r="N3180" s="69"/>
      <c r="Q3180" s="73"/>
      <c r="R3180" s="73"/>
      <c r="S3180" s="73"/>
      <c r="T3180" s="73"/>
      <c r="U3180" s="73"/>
      <c r="V3180" s="73"/>
      <c r="W3180" s="73"/>
      <c r="X3180" s="73"/>
    </row>
    <row r="3181" spans="1:24" s="68" customFormat="1" x14ac:dyDescent="0.25">
      <c r="A3181" s="71"/>
      <c r="B3181" s="66"/>
      <c r="C3181" s="67"/>
      <c r="D3181" s="66"/>
      <c r="E3181" s="66"/>
      <c r="F3181" s="66"/>
      <c r="I3181" s="69"/>
      <c r="J3181" s="69"/>
      <c r="K3181" s="69"/>
      <c r="L3181" s="70"/>
      <c r="M3181" s="69"/>
      <c r="N3181" s="69"/>
      <c r="Q3181" s="73"/>
      <c r="R3181" s="73"/>
      <c r="S3181" s="73"/>
      <c r="T3181" s="73"/>
      <c r="U3181" s="73"/>
      <c r="V3181" s="73"/>
      <c r="W3181" s="73"/>
      <c r="X3181" s="73"/>
    </row>
    <row r="3182" spans="1:24" s="68" customFormat="1" x14ac:dyDescent="0.25">
      <c r="A3182" s="71"/>
      <c r="B3182" s="66"/>
      <c r="C3182" s="67"/>
      <c r="D3182" s="66"/>
      <c r="E3182" s="66"/>
      <c r="F3182" s="66"/>
      <c r="I3182" s="69"/>
      <c r="J3182" s="69"/>
      <c r="K3182" s="69"/>
      <c r="L3182" s="70"/>
      <c r="M3182" s="69"/>
      <c r="N3182" s="69"/>
      <c r="Q3182" s="73"/>
      <c r="R3182" s="73"/>
      <c r="S3182" s="73"/>
      <c r="T3182" s="73"/>
      <c r="U3182" s="73"/>
      <c r="V3182" s="73"/>
      <c r="W3182" s="73"/>
      <c r="X3182" s="73"/>
    </row>
    <row r="3183" spans="1:24" s="68" customFormat="1" x14ac:dyDescent="0.25">
      <c r="A3183" s="71"/>
      <c r="B3183" s="66"/>
      <c r="C3183" s="67"/>
      <c r="D3183" s="66"/>
      <c r="E3183" s="66"/>
      <c r="F3183" s="66"/>
      <c r="I3183" s="69"/>
      <c r="J3183" s="69"/>
      <c r="K3183" s="69"/>
      <c r="L3183" s="70"/>
      <c r="M3183" s="69"/>
      <c r="N3183" s="69"/>
      <c r="Q3183" s="73"/>
      <c r="R3183" s="73"/>
      <c r="S3183" s="73"/>
      <c r="T3183" s="73"/>
      <c r="U3183" s="73"/>
      <c r="V3183" s="73"/>
      <c r="W3183" s="73"/>
      <c r="X3183" s="73"/>
    </row>
    <row r="3184" spans="1:24" s="68" customFormat="1" x14ac:dyDescent="0.25">
      <c r="A3184" s="71"/>
      <c r="B3184" s="66"/>
      <c r="C3184" s="67"/>
      <c r="D3184" s="66"/>
      <c r="E3184" s="66"/>
      <c r="F3184" s="66"/>
      <c r="I3184" s="69"/>
      <c r="J3184" s="69"/>
      <c r="K3184" s="69"/>
      <c r="L3184" s="70"/>
      <c r="M3184" s="69"/>
      <c r="N3184" s="69"/>
      <c r="Q3184" s="73"/>
      <c r="R3184" s="73"/>
      <c r="S3184" s="73"/>
      <c r="T3184" s="73"/>
      <c r="U3184" s="73"/>
      <c r="V3184" s="73"/>
      <c r="W3184" s="73"/>
      <c r="X3184" s="73"/>
    </row>
    <row r="3185" spans="1:24" s="68" customFormat="1" x14ac:dyDescent="0.25">
      <c r="A3185" s="71"/>
      <c r="B3185" s="66"/>
      <c r="C3185" s="67"/>
      <c r="D3185" s="66"/>
      <c r="E3185" s="66"/>
      <c r="F3185" s="66"/>
      <c r="I3185" s="69"/>
      <c r="J3185" s="69"/>
      <c r="K3185" s="69"/>
      <c r="L3185" s="70"/>
      <c r="M3185" s="69"/>
      <c r="N3185" s="69"/>
      <c r="Q3185" s="73"/>
      <c r="R3185" s="73"/>
      <c r="S3185" s="73"/>
      <c r="T3185" s="73"/>
      <c r="U3185" s="73"/>
      <c r="V3185" s="73"/>
      <c r="W3185" s="73"/>
      <c r="X3185" s="73"/>
    </row>
    <row r="3186" spans="1:24" s="68" customFormat="1" x14ac:dyDescent="0.25">
      <c r="A3186" s="71"/>
      <c r="B3186" s="66"/>
      <c r="C3186" s="67"/>
      <c r="D3186" s="66"/>
      <c r="E3186" s="66"/>
      <c r="F3186" s="66"/>
      <c r="I3186" s="69"/>
      <c r="J3186" s="69"/>
      <c r="K3186" s="69"/>
      <c r="L3186" s="70"/>
      <c r="M3186" s="69"/>
      <c r="N3186" s="69"/>
      <c r="Q3186" s="73"/>
      <c r="R3186" s="73"/>
      <c r="S3186" s="73"/>
      <c r="T3186" s="73"/>
      <c r="U3186" s="73"/>
      <c r="V3186" s="73"/>
      <c r="W3186" s="73"/>
      <c r="X3186" s="73"/>
    </row>
    <row r="3187" spans="1:24" s="68" customFormat="1" x14ac:dyDescent="0.25">
      <c r="A3187" s="71"/>
      <c r="B3187" s="66"/>
      <c r="C3187" s="67"/>
      <c r="D3187" s="66"/>
      <c r="E3187" s="66"/>
      <c r="F3187" s="66"/>
      <c r="I3187" s="69"/>
      <c r="J3187" s="69"/>
      <c r="K3187" s="69"/>
      <c r="L3187" s="70"/>
      <c r="M3187" s="69"/>
      <c r="N3187" s="69"/>
      <c r="Q3187" s="73"/>
      <c r="R3187" s="73"/>
      <c r="S3187" s="73"/>
      <c r="T3187" s="73"/>
      <c r="U3187" s="73"/>
      <c r="V3187" s="73"/>
      <c r="W3187" s="73"/>
      <c r="X3187" s="73"/>
    </row>
    <row r="3188" spans="1:24" s="68" customFormat="1" x14ac:dyDescent="0.25">
      <c r="A3188" s="71"/>
      <c r="B3188" s="66"/>
      <c r="C3188" s="67"/>
      <c r="D3188" s="66"/>
      <c r="E3188" s="66"/>
      <c r="F3188" s="66"/>
      <c r="I3188" s="69"/>
      <c r="J3188" s="69"/>
      <c r="K3188" s="69"/>
      <c r="L3188" s="70"/>
      <c r="M3188" s="69"/>
      <c r="N3188" s="69"/>
      <c r="Q3188" s="73"/>
      <c r="R3188" s="73"/>
      <c r="S3188" s="73"/>
      <c r="T3188" s="73"/>
      <c r="U3188" s="73"/>
      <c r="V3188" s="73"/>
      <c r="W3188" s="73"/>
      <c r="X3188" s="73"/>
    </row>
    <row r="3189" spans="1:24" s="68" customFormat="1" x14ac:dyDescent="0.25">
      <c r="A3189" s="71"/>
      <c r="B3189" s="66"/>
      <c r="C3189" s="67"/>
      <c r="D3189" s="66"/>
      <c r="E3189" s="66"/>
      <c r="F3189" s="66"/>
      <c r="I3189" s="69"/>
      <c r="J3189" s="69"/>
      <c r="K3189" s="69"/>
      <c r="L3189" s="70"/>
      <c r="M3189" s="69"/>
      <c r="N3189" s="69"/>
      <c r="Q3189" s="73"/>
      <c r="R3189" s="73"/>
      <c r="S3189" s="73"/>
      <c r="T3189" s="73"/>
      <c r="U3189" s="73"/>
      <c r="V3189" s="73"/>
      <c r="W3189" s="73"/>
      <c r="X3189" s="73"/>
    </row>
    <row r="3190" spans="1:24" s="68" customFormat="1" x14ac:dyDescent="0.25">
      <c r="A3190" s="71"/>
      <c r="B3190" s="66"/>
      <c r="C3190" s="67"/>
      <c r="D3190" s="66"/>
      <c r="E3190" s="66"/>
      <c r="F3190" s="66"/>
      <c r="I3190" s="69"/>
      <c r="J3190" s="69"/>
      <c r="K3190" s="69"/>
      <c r="L3190" s="70"/>
      <c r="M3190" s="69"/>
      <c r="N3190" s="69"/>
      <c r="Q3190" s="73"/>
      <c r="R3190" s="73"/>
      <c r="S3190" s="73"/>
      <c r="T3190" s="73"/>
      <c r="U3190" s="73"/>
      <c r="V3190" s="73"/>
      <c r="W3190" s="73"/>
      <c r="X3190" s="73"/>
    </row>
    <row r="3191" spans="1:24" s="68" customFormat="1" x14ac:dyDescent="0.25">
      <c r="A3191" s="71"/>
      <c r="B3191" s="66"/>
      <c r="C3191" s="67"/>
      <c r="D3191" s="66"/>
      <c r="E3191" s="66"/>
      <c r="F3191" s="66"/>
      <c r="I3191" s="69"/>
      <c r="J3191" s="69"/>
      <c r="K3191" s="69"/>
      <c r="L3191" s="70"/>
      <c r="M3191" s="69"/>
      <c r="N3191" s="69"/>
      <c r="Q3191" s="73"/>
      <c r="R3191" s="73"/>
      <c r="S3191" s="73"/>
      <c r="T3191" s="73"/>
      <c r="U3191" s="73"/>
      <c r="V3191" s="73"/>
      <c r="W3191" s="73"/>
      <c r="X3191" s="73"/>
    </row>
    <row r="3192" spans="1:24" s="68" customFormat="1" x14ac:dyDescent="0.25">
      <c r="A3192" s="71"/>
      <c r="B3192" s="66"/>
      <c r="C3192" s="67"/>
      <c r="D3192" s="66"/>
      <c r="E3192" s="66"/>
      <c r="F3192" s="66"/>
      <c r="I3192" s="69"/>
      <c r="J3192" s="69"/>
      <c r="K3192" s="69"/>
      <c r="L3192" s="70"/>
      <c r="M3192" s="69"/>
      <c r="N3192" s="69"/>
      <c r="Q3192" s="73"/>
      <c r="R3192" s="73"/>
      <c r="S3192" s="73"/>
      <c r="T3192" s="73"/>
      <c r="U3192" s="73"/>
      <c r="V3192" s="73"/>
      <c r="W3192" s="73"/>
      <c r="X3192" s="73"/>
    </row>
    <row r="3193" spans="1:24" s="68" customFormat="1" x14ac:dyDescent="0.25">
      <c r="A3193" s="71"/>
      <c r="B3193" s="66"/>
      <c r="C3193" s="67"/>
      <c r="D3193" s="66"/>
      <c r="E3193" s="66"/>
      <c r="F3193" s="66"/>
      <c r="I3193" s="69"/>
      <c r="J3193" s="69"/>
      <c r="K3193" s="69"/>
      <c r="L3193" s="70"/>
      <c r="M3193" s="69"/>
      <c r="N3193" s="69"/>
      <c r="Q3193" s="73"/>
      <c r="R3193" s="73"/>
      <c r="S3193" s="73"/>
      <c r="T3193" s="73"/>
      <c r="U3193" s="73"/>
      <c r="V3193" s="73"/>
      <c r="W3193" s="73"/>
      <c r="X3193" s="73"/>
    </row>
    <row r="3194" spans="1:24" s="68" customFormat="1" x14ac:dyDescent="0.25">
      <c r="A3194" s="71"/>
      <c r="B3194" s="66"/>
      <c r="C3194" s="67"/>
      <c r="D3194" s="66"/>
      <c r="E3194" s="66"/>
      <c r="F3194" s="66"/>
      <c r="I3194" s="69"/>
      <c r="J3194" s="69"/>
      <c r="K3194" s="69"/>
      <c r="L3194" s="70"/>
      <c r="M3194" s="69"/>
      <c r="N3194" s="69"/>
      <c r="Q3194" s="73"/>
      <c r="R3194" s="73"/>
      <c r="S3194" s="73"/>
      <c r="T3194" s="73"/>
      <c r="U3194" s="73"/>
      <c r="V3194" s="73"/>
      <c r="W3194" s="73"/>
      <c r="X3194" s="73"/>
    </row>
    <row r="3195" spans="1:24" s="68" customFormat="1" x14ac:dyDescent="0.25">
      <c r="A3195" s="71"/>
      <c r="B3195" s="66"/>
      <c r="C3195" s="67"/>
      <c r="D3195" s="66"/>
      <c r="E3195" s="66"/>
      <c r="F3195" s="66"/>
      <c r="I3195" s="69"/>
      <c r="J3195" s="69"/>
      <c r="K3195" s="69"/>
      <c r="L3195" s="70"/>
      <c r="M3195" s="69"/>
      <c r="N3195" s="69"/>
      <c r="Q3195" s="73"/>
      <c r="R3195" s="73"/>
      <c r="S3195" s="73"/>
      <c r="T3195" s="73"/>
      <c r="U3195" s="73"/>
      <c r="V3195" s="73"/>
      <c r="W3195" s="73"/>
      <c r="X3195" s="73"/>
    </row>
    <row r="3196" spans="1:24" s="68" customFormat="1" x14ac:dyDescent="0.25">
      <c r="A3196" s="71"/>
      <c r="B3196" s="66"/>
      <c r="C3196" s="67"/>
      <c r="D3196" s="66"/>
      <c r="E3196" s="66"/>
      <c r="F3196" s="66"/>
      <c r="I3196" s="69"/>
      <c r="J3196" s="69"/>
      <c r="K3196" s="69"/>
      <c r="L3196" s="70"/>
      <c r="M3196" s="69"/>
      <c r="N3196" s="69"/>
      <c r="Q3196" s="73"/>
      <c r="R3196" s="73"/>
      <c r="S3196" s="73"/>
      <c r="T3196" s="73"/>
      <c r="U3196" s="73"/>
      <c r="V3196" s="73"/>
      <c r="W3196" s="73"/>
      <c r="X3196" s="73"/>
    </row>
    <row r="3197" spans="1:24" s="68" customFormat="1" x14ac:dyDescent="0.25">
      <c r="A3197" s="71"/>
      <c r="B3197" s="66"/>
      <c r="C3197" s="67"/>
      <c r="D3197" s="66"/>
      <c r="E3197" s="66"/>
      <c r="F3197" s="66"/>
      <c r="I3197" s="69"/>
      <c r="J3197" s="69"/>
      <c r="K3197" s="69"/>
      <c r="L3197" s="70"/>
      <c r="M3197" s="69"/>
      <c r="N3197" s="69"/>
      <c r="Q3197" s="73"/>
      <c r="R3197" s="73"/>
      <c r="S3197" s="73"/>
      <c r="T3197" s="73"/>
      <c r="U3197" s="73"/>
      <c r="V3197" s="73"/>
      <c r="W3197" s="73"/>
      <c r="X3197" s="73"/>
    </row>
    <row r="3198" spans="1:24" s="68" customFormat="1" x14ac:dyDescent="0.25">
      <c r="A3198" s="71"/>
      <c r="B3198" s="66"/>
      <c r="C3198" s="67"/>
      <c r="D3198" s="66"/>
      <c r="E3198" s="66"/>
      <c r="F3198" s="66"/>
      <c r="I3198" s="69"/>
      <c r="J3198" s="69"/>
      <c r="K3198" s="69"/>
      <c r="L3198" s="70"/>
      <c r="M3198" s="69"/>
      <c r="N3198" s="69"/>
      <c r="Q3198" s="73"/>
      <c r="R3198" s="73"/>
      <c r="S3198" s="73"/>
      <c r="T3198" s="73"/>
      <c r="U3198" s="73"/>
      <c r="V3198" s="73"/>
      <c r="W3198" s="73"/>
      <c r="X3198" s="73"/>
    </row>
    <row r="3199" spans="1:24" s="68" customFormat="1" x14ac:dyDescent="0.25">
      <c r="A3199" s="71"/>
      <c r="B3199" s="66"/>
      <c r="C3199" s="67"/>
      <c r="D3199" s="66"/>
      <c r="E3199" s="66"/>
      <c r="F3199" s="66"/>
      <c r="I3199" s="69"/>
      <c r="J3199" s="69"/>
      <c r="K3199" s="69"/>
      <c r="L3199" s="70"/>
      <c r="M3199" s="69"/>
      <c r="N3199" s="69"/>
      <c r="Q3199" s="73"/>
      <c r="R3199" s="73"/>
      <c r="S3199" s="73"/>
      <c r="T3199" s="73"/>
      <c r="U3199" s="73"/>
      <c r="V3199" s="73"/>
      <c r="W3199" s="73"/>
      <c r="X3199" s="73"/>
    </row>
    <row r="3200" spans="1:24" s="68" customFormat="1" x14ac:dyDescent="0.25">
      <c r="A3200" s="71"/>
      <c r="B3200" s="66"/>
      <c r="C3200" s="67"/>
      <c r="D3200" s="66"/>
      <c r="E3200" s="66"/>
      <c r="F3200" s="66"/>
      <c r="I3200" s="69"/>
      <c r="J3200" s="69"/>
      <c r="K3200" s="69"/>
      <c r="L3200" s="70"/>
      <c r="M3200" s="69"/>
      <c r="N3200" s="69"/>
      <c r="Q3200" s="73"/>
      <c r="R3200" s="73"/>
      <c r="S3200" s="73"/>
      <c r="T3200" s="73"/>
      <c r="U3200" s="73"/>
      <c r="V3200" s="73"/>
      <c r="W3200" s="73"/>
      <c r="X3200" s="73"/>
    </row>
    <row r="3201" spans="1:24" s="68" customFormat="1" x14ac:dyDescent="0.25">
      <c r="A3201" s="71"/>
      <c r="B3201" s="66"/>
      <c r="C3201" s="67"/>
      <c r="D3201" s="66"/>
      <c r="E3201" s="66"/>
      <c r="F3201" s="66"/>
      <c r="I3201" s="69"/>
      <c r="J3201" s="69"/>
      <c r="K3201" s="69"/>
      <c r="L3201" s="70"/>
      <c r="M3201" s="69"/>
      <c r="N3201" s="69"/>
      <c r="Q3201" s="73"/>
      <c r="R3201" s="73"/>
      <c r="S3201" s="73"/>
      <c r="T3201" s="73"/>
      <c r="U3201" s="73"/>
      <c r="V3201" s="73"/>
      <c r="W3201" s="73"/>
      <c r="X3201" s="73"/>
    </row>
    <row r="3202" spans="1:24" s="68" customFormat="1" x14ac:dyDescent="0.25">
      <c r="A3202" s="71"/>
      <c r="B3202" s="66"/>
      <c r="C3202" s="67"/>
      <c r="D3202" s="66"/>
      <c r="E3202" s="66"/>
      <c r="F3202" s="66"/>
      <c r="I3202" s="69"/>
      <c r="J3202" s="69"/>
      <c r="K3202" s="69"/>
      <c r="L3202" s="70"/>
      <c r="M3202" s="69"/>
      <c r="N3202" s="69"/>
      <c r="Q3202" s="73"/>
      <c r="R3202" s="73"/>
      <c r="S3202" s="73"/>
      <c r="T3202" s="73"/>
      <c r="U3202" s="73"/>
      <c r="V3202" s="73"/>
      <c r="W3202" s="73"/>
      <c r="X3202" s="73"/>
    </row>
    <row r="3203" spans="1:24" s="68" customFormat="1" x14ac:dyDescent="0.25">
      <c r="A3203" s="71"/>
      <c r="B3203" s="66"/>
      <c r="C3203" s="67"/>
      <c r="D3203" s="66"/>
      <c r="E3203" s="66"/>
      <c r="F3203" s="66"/>
      <c r="I3203" s="69"/>
      <c r="J3203" s="69"/>
      <c r="K3203" s="69"/>
      <c r="L3203" s="70"/>
      <c r="M3203" s="69"/>
      <c r="N3203" s="69"/>
      <c r="Q3203" s="73"/>
      <c r="R3203" s="73"/>
      <c r="S3203" s="73"/>
      <c r="T3203" s="73"/>
      <c r="U3203" s="73"/>
      <c r="V3203" s="73"/>
      <c r="W3203" s="73"/>
      <c r="X3203" s="73"/>
    </row>
    <row r="3204" spans="1:24" s="68" customFormat="1" x14ac:dyDescent="0.25">
      <c r="A3204" s="71"/>
      <c r="B3204" s="66"/>
      <c r="C3204" s="67"/>
      <c r="D3204" s="66"/>
      <c r="E3204" s="66"/>
      <c r="F3204" s="66"/>
      <c r="I3204" s="69"/>
      <c r="J3204" s="69"/>
      <c r="K3204" s="69"/>
      <c r="L3204" s="70"/>
      <c r="M3204" s="69"/>
      <c r="N3204" s="69"/>
      <c r="Q3204" s="73"/>
      <c r="R3204" s="73"/>
      <c r="S3204" s="73"/>
      <c r="T3204" s="73"/>
      <c r="U3204" s="73"/>
      <c r="V3204" s="73"/>
      <c r="W3204" s="73"/>
      <c r="X3204" s="73"/>
    </row>
    <row r="3205" spans="1:24" s="68" customFormat="1" x14ac:dyDescent="0.25">
      <c r="A3205" s="71"/>
      <c r="B3205" s="66"/>
      <c r="C3205" s="67"/>
      <c r="D3205" s="66"/>
      <c r="E3205" s="66"/>
      <c r="F3205" s="66"/>
      <c r="I3205" s="69"/>
      <c r="J3205" s="69"/>
      <c r="K3205" s="69"/>
      <c r="L3205" s="70"/>
      <c r="M3205" s="69"/>
      <c r="N3205" s="69"/>
      <c r="Q3205" s="73"/>
      <c r="R3205" s="73"/>
      <c r="S3205" s="73"/>
      <c r="T3205" s="73"/>
      <c r="U3205" s="73"/>
      <c r="V3205" s="73"/>
      <c r="W3205" s="73"/>
      <c r="X3205" s="73"/>
    </row>
    <row r="3206" spans="1:24" s="68" customFormat="1" x14ac:dyDescent="0.25">
      <c r="A3206" s="71"/>
      <c r="B3206" s="66"/>
      <c r="C3206" s="67"/>
      <c r="D3206" s="66"/>
      <c r="E3206" s="66"/>
      <c r="F3206" s="66"/>
      <c r="I3206" s="69"/>
      <c r="J3206" s="69"/>
      <c r="K3206" s="69"/>
      <c r="L3206" s="70"/>
      <c r="M3206" s="69"/>
      <c r="N3206" s="69"/>
      <c r="Q3206" s="73"/>
      <c r="R3206" s="73"/>
      <c r="S3206" s="73"/>
      <c r="T3206" s="73"/>
      <c r="U3206" s="73"/>
      <c r="V3206" s="73"/>
      <c r="W3206" s="73"/>
      <c r="X3206" s="73"/>
    </row>
    <row r="3207" spans="1:24" s="68" customFormat="1" x14ac:dyDescent="0.25">
      <c r="A3207" s="71"/>
      <c r="B3207" s="66"/>
      <c r="C3207" s="67"/>
      <c r="D3207" s="66"/>
      <c r="E3207" s="66"/>
      <c r="F3207" s="66"/>
      <c r="I3207" s="69"/>
      <c r="J3207" s="69"/>
      <c r="K3207" s="69"/>
      <c r="L3207" s="70"/>
      <c r="M3207" s="69"/>
      <c r="N3207" s="69"/>
      <c r="Q3207" s="73"/>
      <c r="R3207" s="73"/>
      <c r="S3207" s="73"/>
      <c r="T3207" s="73"/>
      <c r="U3207" s="73"/>
      <c r="V3207" s="73"/>
      <c r="W3207" s="73"/>
      <c r="X3207" s="73"/>
    </row>
    <row r="3208" spans="1:24" s="68" customFormat="1" x14ac:dyDescent="0.25">
      <c r="A3208" s="71"/>
      <c r="B3208" s="66"/>
      <c r="C3208" s="67"/>
      <c r="D3208" s="66"/>
      <c r="E3208" s="66"/>
      <c r="F3208" s="66"/>
      <c r="I3208" s="69"/>
      <c r="J3208" s="69"/>
      <c r="K3208" s="69"/>
      <c r="L3208" s="70"/>
      <c r="M3208" s="69"/>
      <c r="N3208" s="69"/>
      <c r="Q3208" s="73"/>
      <c r="R3208" s="73"/>
      <c r="S3208" s="73"/>
      <c r="T3208" s="73"/>
      <c r="U3208" s="73"/>
      <c r="V3208" s="73"/>
      <c r="W3208" s="73"/>
      <c r="X3208" s="73"/>
    </row>
    <row r="3209" spans="1:24" s="68" customFormat="1" x14ac:dyDescent="0.25">
      <c r="A3209" s="71"/>
      <c r="B3209" s="66"/>
      <c r="C3209" s="67"/>
      <c r="D3209" s="66"/>
      <c r="E3209" s="66"/>
      <c r="F3209" s="66"/>
      <c r="I3209" s="69"/>
      <c r="J3209" s="69"/>
      <c r="K3209" s="69"/>
      <c r="L3209" s="70"/>
      <c r="M3209" s="69"/>
      <c r="N3209" s="69"/>
      <c r="Q3209" s="73"/>
      <c r="R3209" s="73"/>
      <c r="S3209" s="73"/>
      <c r="T3209" s="73"/>
      <c r="U3209" s="73"/>
      <c r="V3209" s="73"/>
      <c r="W3209" s="73"/>
      <c r="X3209" s="73"/>
    </row>
    <row r="3210" spans="1:24" s="68" customFormat="1" x14ac:dyDescent="0.25">
      <c r="A3210" s="71"/>
      <c r="B3210" s="66"/>
      <c r="C3210" s="67"/>
      <c r="D3210" s="66"/>
      <c r="E3210" s="66"/>
      <c r="F3210" s="66"/>
      <c r="I3210" s="69"/>
      <c r="J3210" s="69"/>
      <c r="K3210" s="69"/>
      <c r="L3210" s="70"/>
      <c r="M3210" s="69"/>
      <c r="N3210" s="69"/>
      <c r="Q3210" s="73"/>
      <c r="R3210" s="73"/>
      <c r="S3210" s="73"/>
      <c r="T3210" s="73"/>
      <c r="U3210" s="73"/>
      <c r="V3210" s="73"/>
      <c r="W3210" s="73"/>
      <c r="X3210" s="73"/>
    </row>
    <row r="3211" spans="1:24" s="68" customFormat="1" x14ac:dyDescent="0.25">
      <c r="A3211" s="71"/>
      <c r="B3211" s="66"/>
      <c r="C3211" s="67"/>
      <c r="D3211" s="66"/>
      <c r="E3211" s="66"/>
      <c r="F3211" s="66"/>
      <c r="I3211" s="69"/>
      <c r="J3211" s="69"/>
      <c r="K3211" s="69"/>
      <c r="L3211" s="70"/>
      <c r="M3211" s="69"/>
      <c r="N3211" s="69"/>
      <c r="Q3211" s="73"/>
      <c r="R3211" s="73"/>
      <c r="S3211" s="73"/>
      <c r="T3211" s="73"/>
      <c r="U3211" s="73"/>
      <c r="V3211" s="73"/>
      <c r="W3211" s="73"/>
      <c r="X3211" s="73"/>
    </row>
    <row r="3212" spans="1:24" s="68" customFormat="1" x14ac:dyDescent="0.25">
      <c r="A3212" s="71"/>
      <c r="B3212" s="66"/>
      <c r="C3212" s="67"/>
      <c r="D3212" s="66"/>
      <c r="E3212" s="66"/>
      <c r="F3212" s="66"/>
      <c r="I3212" s="69"/>
      <c r="J3212" s="69"/>
      <c r="K3212" s="69"/>
      <c r="L3212" s="70"/>
      <c r="M3212" s="69"/>
      <c r="N3212" s="69"/>
      <c r="Q3212" s="73"/>
      <c r="R3212" s="73"/>
      <c r="S3212" s="73"/>
      <c r="T3212" s="73"/>
      <c r="U3212" s="73"/>
      <c r="V3212" s="73"/>
      <c r="W3212" s="73"/>
      <c r="X3212" s="73"/>
    </row>
    <row r="3213" spans="1:24" s="68" customFormat="1" x14ac:dyDescent="0.25">
      <c r="A3213" s="71"/>
      <c r="B3213" s="66"/>
      <c r="C3213" s="67"/>
      <c r="D3213" s="66"/>
      <c r="E3213" s="66"/>
      <c r="F3213" s="66"/>
      <c r="I3213" s="69"/>
      <c r="J3213" s="69"/>
      <c r="K3213" s="69"/>
      <c r="L3213" s="70"/>
      <c r="M3213" s="69"/>
      <c r="N3213" s="69"/>
      <c r="Q3213" s="73"/>
      <c r="R3213" s="73"/>
      <c r="S3213" s="73"/>
      <c r="T3213" s="73"/>
      <c r="U3213" s="73"/>
      <c r="V3213" s="73"/>
      <c r="W3213" s="73"/>
      <c r="X3213" s="73"/>
    </row>
    <row r="3214" spans="1:24" s="68" customFormat="1" x14ac:dyDescent="0.25">
      <c r="A3214" s="71"/>
      <c r="B3214" s="66"/>
      <c r="C3214" s="67"/>
      <c r="D3214" s="66"/>
      <c r="E3214" s="66"/>
      <c r="F3214" s="66"/>
      <c r="I3214" s="69"/>
      <c r="J3214" s="69"/>
      <c r="K3214" s="69"/>
      <c r="L3214" s="70"/>
      <c r="M3214" s="69"/>
      <c r="N3214" s="69"/>
      <c r="Q3214" s="73"/>
      <c r="R3214" s="73"/>
      <c r="S3214" s="73"/>
      <c r="T3214" s="73"/>
      <c r="U3214" s="73"/>
      <c r="V3214" s="73"/>
      <c r="W3214" s="73"/>
      <c r="X3214" s="73"/>
    </row>
    <row r="3215" spans="1:24" s="68" customFormat="1" x14ac:dyDescent="0.25">
      <c r="A3215" s="71"/>
      <c r="B3215" s="66"/>
      <c r="C3215" s="67"/>
      <c r="D3215" s="66"/>
      <c r="E3215" s="66"/>
      <c r="F3215" s="66"/>
      <c r="I3215" s="69"/>
      <c r="J3215" s="69"/>
      <c r="K3215" s="69"/>
      <c r="L3215" s="70"/>
      <c r="M3215" s="69"/>
      <c r="N3215" s="69"/>
      <c r="Q3215" s="73"/>
      <c r="R3215" s="73"/>
      <c r="S3215" s="73"/>
      <c r="T3215" s="73"/>
      <c r="U3215" s="73"/>
      <c r="V3215" s="73"/>
      <c r="W3215" s="73"/>
      <c r="X3215" s="73"/>
    </row>
    <row r="3216" spans="1:24" s="68" customFormat="1" x14ac:dyDescent="0.25">
      <c r="A3216" s="71"/>
      <c r="B3216" s="66"/>
      <c r="C3216" s="67"/>
      <c r="D3216" s="66"/>
      <c r="E3216" s="66"/>
      <c r="F3216" s="66"/>
      <c r="I3216" s="69"/>
      <c r="J3216" s="69"/>
      <c r="K3216" s="69"/>
      <c r="L3216" s="70"/>
      <c r="M3216" s="69"/>
      <c r="N3216" s="69"/>
      <c r="Q3216" s="73"/>
      <c r="R3216" s="73"/>
      <c r="S3216" s="73"/>
      <c r="T3216" s="73"/>
      <c r="U3216" s="73"/>
      <c r="V3216" s="73"/>
      <c r="W3216" s="73"/>
      <c r="X3216" s="73"/>
    </row>
    <row r="3217" spans="1:24" s="68" customFormat="1" x14ac:dyDescent="0.25">
      <c r="A3217" s="71"/>
      <c r="B3217" s="66"/>
      <c r="C3217" s="67"/>
      <c r="D3217" s="66"/>
      <c r="E3217" s="66"/>
      <c r="F3217" s="66"/>
      <c r="I3217" s="69"/>
      <c r="J3217" s="69"/>
      <c r="K3217" s="69"/>
      <c r="L3217" s="70"/>
      <c r="M3217" s="69"/>
      <c r="N3217" s="69"/>
      <c r="Q3217" s="73"/>
      <c r="R3217" s="73"/>
      <c r="S3217" s="73"/>
      <c r="T3217" s="73"/>
      <c r="U3217" s="73"/>
      <c r="V3217" s="73"/>
      <c r="W3217" s="73"/>
      <c r="X3217" s="73"/>
    </row>
    <row r="3218" spans="1:24" s="68" customFormat="1" x14ac:dyDescent="0.25">
      <c r="A3218" s="71"/>
      <c r="B3218" s="66"/>
      <c r="C3218" s="67"/>
      <c r="D3218" s="66"/>
      <c r="E3218" s="66"/>
      <c r="F3218" s="66"/>
      <c r="I3218" s="69"/>
      <c r="J3218" s="69"/>
      <c r="K3218" s="69"/>
      <c r="L3218" s="70"/>
      <c r="M3218" s="69"/>
      <c r="N3218" s="69"/>
      <c r="Q3218" s="73"/>
      <c r="R3218" s="73"/>
      <c r="S3218" s="73"/>
      <c r="T3218" s="73"/>
      <c r="U3218" s="73"/>
      <c r="V3218" s="73"/>
      <c r="W3218" s="73"/>
      <c r="X3218" s="73"/>
    </row>
    <row r="3219" spans="1:24" s="68" customFormat="1" x14ac:dyDescent="0.25">
      <c r="A3219" s="71"/>
      <c r="B3219" s="66"/>
      <c r="C3219" s="67"/>
      <c r="D3219" s="66"/>
      <c r="E3219" s="66"/>
      <c r="F3219" s="66"/>
      <c r="I3219" s="69"/>
      <c r="J3219" s="69"/>
      <c r="K3219" s="69"/>
      <c r="L3219" s="70"/>
      <c r="M3219" s="69"/>
      <c r="N3219" s="69"/>
      <c r="Q3219" s="73"/>
      <c r="R3219" s="73"/>
      <c r="S3219" s="73"/>
      <c r="T3219" s="73"/>
      <c r="U3219" s="73"/>
      <c r="V3219" s="73"/>
      <c r="W3219" s="73"/>
      <c r="X3219" s="73"/>
    </row>
    <row r="3220" spans="1:24" s="68" customFormat="1" x14ac:dyDescent="0.25">
      <c r="A3220" s="71"/>
      <c r="B3220" s="66"/>
      <c r="C3220" s="67"/>
      <c r="D3220" s="66"/>
      <c r="E3220" s="66"/>
      <c r="F3220" s="66"/>
      <c r="I3220" s="69"/>
      <c r="J3220" s="69"/>
      <c r="K3220" s="69"/>
      <c r="L3220" s="70"/>
      <c r="M3220" s="69"/>
      <c r="N3220" s="69"/>
      <c r="Q3220" s="73"/>
      <c r="R3220" s="73"/>
      <c r="S3220" s="73"/>
      <c r="T3220" s="73"/>
      <c r="U3220" s="73"/>
      <c r="V3220" s="73"/>
      <c r="W3220" s="73"/>
      <c r="X3220" s="73"/>
    </row>
    <row r="3221" spans="1:24" s="68" customFormat="1" x14ac:dyDescent="0.25">
      <c r="A3221" s="71"/>
      <c r="B3221" s="66"/>
      <c r="C3221" s="67"/>
      <c r="D3221" s="66"/>
      <c r="E3221" s="66"/>
      <c r="F3221" s="66"/>
      <c r="I3221" s="69"/>
      <c r="J3221" s="69"/>
      <c r="K3221" s="69"/>
      <c r="L3221" s="70"/>
      <c r="M3221" s="69"/>
      <c r="N3221" s="69"/>
      <c r="Q3221" s="73"/>
      <c r="R3221" s="73"/>
      <c r="S3221" s="73"/>
      <c r="T3221" s="73"/>
      <c r="U3221" s="73"/>
      <c r="V3221" s="73"/>
      <c r="W3221" s="73"/>
      <c r="X3221" s="73"/>
    </row>
    <row r="3222" spans="1:24" s="68" customFormat="1" x14ac:dyDescent="0.25">
      <c r="A3222" s="71"/>
      <c r="B3222" s="66"/>
      <c r="C3222" s="67"/>
      <c r="D3222" s="66"/>
      <c r="E3222" s="66"/>
      <c r="F3222" s="66"/>
      <c r="I3222" s="69"/>
      <c r="J3222" s="69"/>
      <c r="K3222" s="69"/>
      <c r="L3222" s="70"/>
      <c r="M3222" s="69"/>
      <c r="N3222" s="69"/>
      <c r="Q3222" s="73"/>
      <c r="R3222" s="73"/>
      <c r="S3222" s="73"/>
      <c r="T3222" s="73"/>
      <c r="U3222" s="73"/>
      <c r="V3222" s="73"/>
      <c r="W3222" s="73"/>
      <c r="X3222" s="73"/>
    </row>
    <row r="3223" spans="1:24" s="68" customFormat="1" x14ac:dyDescent="0.25">
      <c r="A3223" s="71"/>
      <c r="B3223" s="66"/>
      <c r="C3223" s="67"/>
      <c r="D3223" s="66"/>
      <c r="E3223" s="66"/>
      <c r="F3223" s="66"/>
      <c r="I3223" s="69"/>
      <c r="J3223" s="69"/>
      <c r="K3223" s="69"/>
      <c r="L3223" s="70"/>
      <c r="M3223" s="69"/>
      <c r="N3223" s="69"/>
      <c r="Q3223" s="73"/>
      <c r="R3223" s="73"/>
      <c r="S3223" s="73"/>
      <c r="T3223" s="73"/>
      <c r="U3223" s="73"/>
      <c r="V3223" s="73"/>
      <c r="W3223" s="73"/>
      <c r="X3223" s="73"/>
    </row>
    <row r="3224" spans="1:24" s="68" customFormat="1" x14ac:dyDescent="0.25">
      <c r="A3224" s="71"/>
      <c r="B3224" s="66"/>
      <c r="C3224" s="67"/>
      <c r="D3224" s="66"/>
      <c r="E3224" s="66"/>
      <c r="F3224" s="66"/>
      <c r="I3224" s="69"/>
      <c r="J3224" s="69"/>
      <c r="K3224" s="69"/>
      <c r="L3224" s="70"/>
      <c r="M3224" s="69"/>
      <c r="N3224" s="69"/>
      <c r="Q3224" s="73"/>
      <c r="R3224" s="73"/>
      <c r="S3224" s="73"/>
      <c r="T3224" s="73"/>
      <c r="U3224" s="73"/>
      <c r="V3224" s="73"/>
      <c r="W3224" s="73"/>
      <c r="X3224" s="73"/>
    </row>
    <row r="3225" spans="1:24" s="68" customFormat="1" x14ac:dyDescent="0.25">
      <c r="A3225" s="71"/>
      <c r="B3225" s="66"/>
      <c r="C3225" s="67"/>
      <c r="D3225" s="66"/>
      <c r="E3225" s="66"/>
      <c r="F3225" s="66"/>
      <c r="I3225" s="69"/>
      <c r="J3225" s="69"/>
      <c r="K3225" s="69"/>
      <c r="L3225" s="70"/>
      <c r="M3225" s="69"/>
      <c r="N3225" s="69"/>
      <c r="Q3225" s="73"/>
      <c r="R3225" s="73"/>
      <c r="S3225" s="73"/>
      <c r="T3225" s="73"/>
      <c r="U3225" s="73"/>
      <c r="V3225" s="73"/>
      <c r="W3225" s="73"/>
      <c r="X3225" s="73"/>
    </row>
    <row r="3226" spans="1:24" s="68" customFormat="1" x14ac:dyDescent="0.25">
      <c r="A3226" s="71"/>
      <c r="B3226" s="66"/>
      <c r="C3226" s="67"/>
      <c r="D3226" s="66"/>
      <c r="E3226" s="66"/>
      <c r="F3226" s="66"/>
      <c r="I3226" s="69"/>
      <c r="J3226" s="69"/>
      <c r="K3226" s="69"/>
      <c r="L3226" s="70"/>
      <c r="M3226" s="69"/>
      <c r="N3226" s="69"/>
      <c r="Q3226" s="73"/>
      <c r="R3226" s="73"/>
      <c r="S3226" s="73"/>
      <c r="T3226" s="73"/>
      <c r="U3226" s="73"/>
      <c r="V3226" s="73"/>
      <c r="W3226" s="73"/>
      <c r="X3226" s="73"/>
    </row>
    <row r="3227" spans="1:24" s="68" customFormat="1" x14ac:dyDescent="0.25">
      <c r="A3227" s="71"/>
      <c r="B3227" s="66"/>
      <c r="C3227" s="67"/>
      <c r="D3227" s="66"/>
      <c r="E3227" s="66"/>
      <c r="F3227" s="66"/>
      <c r="I3227" s="69"/>
      <c r="J3227" s="69"/>
      <c r="K3227" s="69"/>
      <c r="L3227" s="70"/>
      <c r="M3227" s="69"/>
      <c r="N3227" s="69"/>
      <c r="Q3227" s="73"/>
      <c r="R3227" s="73"/>
      <c r="S3227" s="73"/>
      <c r="T3227" s="73"/>
      <c r="U3227" s="73"/>
      <c r="V3227" s="73"/>
      <c r="W3227" s="73"/>
      <c r="X3227" s="73"/>
    </row>
    <row r="3228" spans="1:24" s="68" customFormat="1" x14ac:dyDescent="0.25">
      <c r="A3228" s="71"/>
      <c r="B3228" s="66"/>
      <c r="C3228" s="67"/>
      <c r="D3228" s="66"/>
      <c r="E3228" s="66"/>
      <c r="F3228" s="66"/>
      <c r="I3228" s="69"/>
      <c r="J3228" s="69"/>
      <c r="K3228" s="69"/>
      <c r="L3228" s="70"/>
      <c r="M3228" s="69"/>
      <c r="N3228" s="69"/>
      <c r="Q3228" s="73"/>
      <c r="R3228" s="73"/>
      <c r="S3228" s="73"/>
      <c r="T3228" s="73"/>
      <c r="U3228" s="73"/>
      <c r="V3228" s="73"/>
      <c r="W3228" s="73"/>
      <c r="X3228" s="73"/>
    </row>
    <row r="3229" spans="1:24" s="68" customFormat="1" x14ac:dyDescent="0.25">
      <c r="A3229" s="71"/>
      <c r="B3229" s="66"/>
      <c r="C3229" s="67"/>
      <c r="D3229" s="66"/>
      <c r="E3229" s="66"/>
      <c r="F3229" s="66"/>
      <c r="I3229" s="69"/>
      <c r="J3229" s="69"/>
      <c r="K3229" s="69"/>
      <c r="L3229" s="70"/>
      <c r="M3229" s="69"/>
      <c r="N3229" s="69"/>
      <c r="Q3229" s="73"/>
      <c r="R3229" s="73"/>
      <c r="S3229" s="73"/>
      <c r="T3229" s="73"/>
      <c r="U3229" s="73"/>
      <c r="V3229" s="73"/>
      <c r="W3229" s="73"/>
      <c r="X3229" s="73"/>
    </row>
    <row r="3230" spans="1:24" s="68" customFormat="1" x14ac:dyDescent="0.25">
      <c r="A3230" s="71"/>
      <c r="B3230" s="66"/>
      <c r="C3230" s="67"/>
      <c r="D3230" s="66"/>
      <c r="E3230" s="66"/>
      <c r="F3230" s="66"/>
      <c r="I3230" s="69"/>
      <c r="J3230" s="69"/>
      <c r="K3230" s="69"/>
      <c r="L3230" s="70"/>
      <c r="M3230" s="69"/>
      <c r="N3230" s="69"/>
      <c r="Q3230" s="73"/>
      <c r="R3230" s="73"/>
      <c r="S3230" s="73"/>
      <c r="T3230" s="73"/>
      <c r="U3230" s="73"/>
      <c r="V3230" s="73"/>
      <c r="W3230" s="73"/>
      <c r="X3230" s="73"/>
    </row>
    <row r="3231" spans="1:24" s="68" customFormat="1" x14ac:dyDescent="0.25">
      <c r="A3231" s="71"/>
      <c r="B3231" s="66"/>
      <c r="C3231" s="67"/>
      <c r="D3231" s="66"/>
      <c r="E3231" s="66"/>
      <c r="F3231" s="66"/>
      <c r="I3231" s="69"/>
      <c r="J3231" s="69"/>
      <c r="K3231" s="69"/>
      <c r="L3231" s="70"/>
      <c r="M3231" s="69"/>
      <c r="N3231" s="69"/>
      <c r="Q3231" s="73"/>
      <c r="R3231" s="73"/>
      <c r="S3231" s="73"/>
      <c r="T3231" s="73"/>
      <c r="U3231" s="73"/>
      <c r="V3231" s="73"/>
      <c r="W3231" s="73"/>
      <c r="X3231" s="73"/>
    </row>
    <row r="3232" spans="1:24" s="68" customFormat="1" x14ac:dyDescent="0.25">
      <c r="A3232" s="71"/>
      <c r="B3232" s="66"/>
      <c r="C3232" s="67"/>
      <c r="D3232" s="66"/>
      <c r="E3232" s="66"/>
      <c r="F3232" s="66"/>
      <c r="I3232" s="69"/>
      <c r="J3232" s="69"/>
      <c r="K3232" s="69"/>
      <c r="L3232" s="70"/>
      <c r="M3232" s="69"/>
      <c r="N3232" s="69"/>
      <c r="Q3232" s="73"/>
      <c r="R3232" s="73"/>
      <c r="S3232" s="73"/>
      <c r="T3232" s="73"/>
      <c r="U3232" s="73"/>
      <c r="V3232" s="73"/>
      <c r="W3232" s="73"/>
      <c r="X3232" s="73"/>
    </row>
    <row r="3233" spans="1:24" s="68" customFormat="1" x14ac:dyDescent="0.25">
      <c r="A3233" s="71"/>
      <c r="B3233" s="66"/>
      <c r="C3233" s="67"/>
      <c r="D3233" s="66"/>
      <c r="E3233" s="66"/>
      <c r="F3233" s="66"/>
      <c r="I3233" s="69"/>
      <c r="J3233" s="69"/>
      <c r="K3233" s="69"/>
      <c r="L3233" s="70"/>
      <c r="M3233" s="69"/>
      <c r="N3233" s="69"/>
      <c r="Q3233" s="73"/>
      <c r="R3233" s="73"/>
      <c r="S3233" s="73"/>
      <c r="T3233" s="73"/>
      <c r="U3233" s="73"/>
      <c r="V3233" s="73"/>
      <c r="W3233" s="73"/>
      <c r="X3233" s="73"/>
    </row>
    <row r="3234" spans="1:24" s="68" customFormat="1" x14ac:dyDescent="0.25">
      <c r="A3234" s="71"/>
      <c r="B3234" s="66"/>
      <c r="C3234" s="67"/>
      <c r="D3234" s="66"/>
      <c r="E3234" s="66"/>
      <c r="F3234" s="66"/>
      <c r="I3234" s="69"/>
      <c r="J3234" s="69"/>
      <c r="K3234" s="69"/>
      <c r="L3234" s="70"/>
      <c r="M3234" s="69"/>
      <c r="N3234" s="69"/>
      <c r="Q3234" s="73"/>
      <c r="R3234" s="73"/>
      <c r="S3234" s="73"/>
      <c r="T3234" s="73"/>
      <c r="U3234" s="73"/>
      <c r="V3234" s="73"/>
      <c r="W3234" s="73"/>
      <c r="X3234" s="73"/>
    </row>
    <row r="3235" spans="1:24" s="68" customFormat="1" x14ac:dyDescent="0.25">
      <c r="A3235" s="71"/>
      <c r="B3235" s="66"/>
      <c r="C3235" s="67"/>
      <c r="D3235" s="66"/>
      <c r="E3235" s="66"/>
      <c r="F3235" s="66"/>
      <c r="I3235" s="69"/>
      <c r="J3235" s="69"/>
      <c r="K3235" s="69"/>
      <c r="L3235" s="70"/>
      <c r="M3235" s="69"/>
      <c r="N3235" s="69"/>
      <c r="Q3235" s="73"/>
      <c r="R3235" s="73"/>
      <c r="S3235" s="73"/>
      <c r="T3235" s="73"/>
      <c r="U3235" s="73"/>
      <c r="V3235" s="73"/>
      <c r="W3235" s="73"/>
      <c r="X3235" s="73"/>
    </row>
    <row r="3236" spans="1:24" s="68" customFormat="1" x14ac:dyDescent="0.25">
      <c r="A3236" s="71"/>
      <c r="B3236" s="66"/>
      <c r="C3236" s="67"/>
      <c r="D3236" s="66"/>
      <c r="E3236" s="66"/>
      <c r="F3236" s="66"/>
      <c r="I3236" s="69"/>
      <c r="J3236" s="69"/>
      <c r="K3236" s="69"/>
      <c r="L3236" s="70"/>
      <c r="M3236" s="69"/>
      <c r="N3236" s="69"/>
      <c r="Q3236" s="73"/>
      <c r="R3236" s="73"/>
      <c r="S3236" s="73"/>
      <c r="T3236" s="73"/>
      <c r="U3236" s="73"/>
      <c r="V3236" s="73"/>
      <c r="W3236" s="73"/>
      <c r="X3236" s="73"/>
    </row>
    <row r="3237" spans="1:24" s="68" customFormat="1" x14ac:dyDescent="0.25">
      <c r="A3237" s="71"/>
      <c r="B3237" s="66"/>
      <c r="C3237" s="67"/>
      <c r="D3237" s="66"/>
      <c r="E3237" s="66"/>
      <c r="F3237" s="66"/>
      <c r="I3237" s="69"/>
      <c r="J3237" s="69"/>
      <c r="K3237" s="69"/>
      <c r="L3237" s="70"/>
      <c r="M3237" s="69"/>
      <c r="N3237" s="69"/>
      <c r="Q3237" s="73"/>
      <c r="R3237" s="73"/>
      <c r="S3237" s="73"/>
      <c r="T3237" s="73"/>
      <c r="U3237" s="73"/>
      <c r="V3237" s="73"/>
      <c r="W3237" s="73"/>
      <c r="X3237" s="73"/>
    </row>
    <row r="3238" spans="1:24" s="68" customFormat="1" x14ac:dyDescent="0.25">
      <c r="A3238" s="71"/>
      <c r="B3238" s="66"/>
      <c r="C3238" s="67"/>
      <c r="D3238" s="66"/>
      <c r="E3238" s="66"/>
      <c r="F3238" s="66"/>
      <c r="I3238" s="69"/>
      <c r="J3238" s="69"/>
      <c r="K3238" s="69"/>
      <c r="L3238" s="70"/>
      <c r="M3238" s="69"/>
      <c r="N3238" s="69"/>
      <c r="Q3238" s="73"/>
      <c r="R3238" s="73"/>
      <c r="S3238" s="73"/>
      <c r="T3238" s="73"/>
      <c r="U3238" s="73"/>
      <c r="V3238" s="73"/>
      <c r="W3238" s="73"/>
      <c r="X3238" s="73"/>
    </row>
    <row r="3239" spans="1:24" s="68" customFormat="1" x14ac:dyDescent="0.25">
      <c r="A3239" s="71"/>
      <c r="B3239" s="66"/>
      <c r="C3239" s="67"/>
      <c r="D3239" s="66"/>
      <c r="E3239" s="66"/>
      <c r="F3239" s="66"/>
      <c r="I3239" s="69"/>
      <c r="J3239" s="69"/>
      <c r="K3239" s="69"/>
      <c r="L3239" s="70"/>
      <c r="M3239" s="69"/>
      <c r="N3239" s="69"/>
      <c r="Q3239" s="73"/>
      <c r="R3239" s="73"/>
      <c r="S3239" s="73"/>
      <c r="T3239" s="73"/>
      <c r="U3239" s="73"/>
      <c r="V3239" s="73"/>
      <c r="W3239" s="73"/>
      <c r="X3239" s="73"/>
    </row>
    <row r="3240" spans="1:24" s="68" customFormat="1" x14ac:dyDescent="0.25">
      <c r="A3240" s="71"/>
      <c r="B3240" s="66"/>
      <c r="C3240" s="67"/>
      <c r="D3240" s="66"/>
      <c r="E3240" s="66"/>
      <c r="F3240" s="66"/>
      <c r="I3240" s="69"/>
      <c r="J3240" s="69"/>
      <c r="K3240" s="69"/>
      <c r="L3240" s="70"/>
      <c r="M3240" s="69"/>
      <c r="N3240" s="69"/>
      <c r="Q3240" s="73"/>
      <c r="R3240" s="73"/>
      <c r="S3240" s="73"/>
      <c r="T3240" s="73"/>
      <c r="U3240" s="73"/>
      <c r="V3240" s="73"/>
      <c r="W3240" s="73"/>
      <c r="X3240" s="73"/>
    </row>
    <row r="3241" spans="1:24" s="68" customFormat="1" x14ac:dyDescent="0.25">
      <c r="A3241" s="71"/>
      <c r="B3241" s="66"/>
      <c r="C3241" s="67"/>
      <c r="D3241" s="66"/>
      <c r="E3241" s="66"/>
      <c r="F3241" s="66"/>
      <c r="I3241" s="69"/>
      <c r="J3241" s="69"/>
      <c r="K3241" s="69"/>
      <c r="L3241" s="70"/>
      <c r="M3241" s="69"/>
      <c r="N3241" s="69"/>
      <c r="Q3241" s="73"/>
      <c r="R3241" s="73"/>
      <c r="S3241" s="73"/>
      <c r="T3241" s="73"/>
      <c r="U3241" s="73"/>
      <c r="V3241" s="73"/>
      <c r="W3241" s="73"/>
      <c r="X3241" s="73"/>
    </row>
    <row r="3242" spans="1:24" s="68" customFormat="1" x14ac:dyDescent="0.25">
      <c r="A3242" s="71"/>
      <c r="B3242" s="66"/>
      <c r="C3242" s="67"/>
      <c r="D3242" s="66"/>
      <c r="E3242" s="66"/>
      <c r="F3242" s="66"/>
      <c r="I3242" s="69"/>
      <c r="J3242" s="69"/>
      <c r="K3242" s="69"/>
      <c r="L3242" s="70"/>
      <c r="M3242" s="69"/>
      <c r="N3242" s="69"/>
      <c r="Q3242" s="73"/>
      <c r="R3242" s="73"/>
      <c r="S3242" s="73"/>
      <c r="T3242" s="73"/>
      <c r="U3242" s="73"/>
      <c r="V3242" s="73"/>
      <c r="W3242" s="73"/>
      <c r="X3242" s="73"/>
    </row>
    <row r="3243" spans="1:24" s="68" customFormat="1" x14ac:dyDescent="0.25">
      <c r="A3243" s="71"/>
      <c r="B3243" s="66"/>
      <c r="C3243" s="67"/>
      <c r="D3243" s="66"/>
      <c r="E3243" s="66"/>
      <c r="F3243" s="66"/>
      <c r="I3243" s="69"/>
      <c r="J3243" s="69"/>
      <c r="K3243" s="69"/>
      <c r="L3243" s="70"/>
      <c r="M3243" s="69"/>
      <c r="N3243" s="69"/>
      <c r="Q3243" s="73"/>
      <c r="R3243" s="73"/>
      <c r="S3243" s="73"/>
      <c r="T3243" s="73"/>
      <c r="U3243" s="73"/>
      <c r="V3243" s="73"/>
      <c r="W3243" s="73"/>
      <c r="X3243" s="73"/>
    </row>
    <row r="3244" spans="1:24" s="68" customFormat="1" x14ac:dyDescent="0.25">
      <c r="A3244" s="71"/>
      <c r="B3244" s="66"/>
      <c r="C3244" s="67"/>
      <c r="D3244" s="66"/>
      <c r="E3244" s="66"/>
      <c r="F3244" s="66"/>
      <c r="I3244" s="69"/>
      <c r="J3244" s="69"/>
      <c r="K3244" s="69"/>
      <c r="L3244" s="70"/>
      <c r="M3244" s="69"/>
      <c r="N3244" s="69"/>
      <c r="Q3244" s="73"/>
      <c r="R3244" s="73"/>
      <c r="S3244" s="73"/>
      <c r="T3244" s="73"/>
      <c r="U3244" s="73"/>
      <c r="V3244" s="73"/>
      <c r="W3244" s="73"/>
      <c r="X3244" s="73"/>
    </row>
    <row r="3245" spans="1:24" s="68" customFormat="1" x14ac:dyDescent="0.25">
      <c r="A3245" s="71"/>
      <c r="B3245" s="66"/>
      <c r="C3245" s="67"/>
      <c r="D3245" s="66"/>
      <c r="E3245" s="66"/>
      <c r="F3245" s="66"/>
      <c r="I3245" s="69"/>
      <c r="J3245" s="69"/>
      <c r="K3245" s="69"/>
      <c r="L3245" s="70"/>
      <c r="M3245" s="69"/>
      <c r="N3245" s="69"/>
      <c r="Q3245" s="73"/>
      <c r="R3245" s="73"/>
      <c r="S3245" s="73"/>
      <c r="T3245" s="73"/>
      <c r="U3245" s="73"/>
      <c r="V3245" s="73"/>
      <c r="W3245" s="73"/>
      <c r="X3245" s="73"/>
    </row>
    <row r="3246" spans="1:24" s="68" customFormat="1" x14ac:dyDescent="0.25">
      <c r="A3246" s="71"/>
      <c r="B3246" s="66"/>
      <c r="C3246" s="67"/>
      <c r="D3246" s="66"/>
      <c r="E3246" s="66"/>
      <c r="F3246" s="66"/>
      <c r="I3246" s="69"/>
      <c r="J3246" s="69"/>
      <c r="K3246" s="69"/>
      <c r="L3246" s="70"/>
      <c r="M3246" s="69"/>
      <c r="N3246" s="69"/>
      <c r="Q3246" s="73"/>
      <c r="R3246" s="73"/>
      <c r="S3246" s="73"/>
      <c r="T3246" s="73"/>
      <c r="U3246" s="73"/>
      <c r="V3246" s="73"/>
      <c r="W3246" s="73"/>
      <c r="X3246" s="73"/>
    </row>
    <row r="3247" spans="1:24" s="68" customFormat="1" x14ac:dyDescent="0.25">
      <c r="A3247" s="71"/>
      <c r="B3247" s="66"/>
      <c r="C3247" s="67"/>
      <c r="D3247" s="66"/>
      <c r="E3247" s="66"/>
      <c r="F3247" s="66"/>
      <c r="I3247" s="69"/>
      <c r="J3247" s="69"/>
      <c r="K3247" s="69"/>
      <c r="L3247" s="70"/>
      <c r="M3247" s="69"/>
      <c r="N3247" s="69"/>
      <c r="Q3247" s="73"/>
      <c r="R3247" s="73"/>
      <c r="S3247" s="73"/>
      <c r="T3247" s="73"/>
      <c r="U3247" s="73"/>
      <c r="V3247" s="73"/>
      <c r="W3247" s="73"/>
      <c r="X3247" s="73"/>
    </row>
    <row r="3248" spans="1:24" s="68" customFormat="1" x14ac:dyDescent="0.25">
      <c r="A3248" s="71"/>
      <c r="B3248" s="66"/>
      <c r="C3248" s="67"/>
      <c r="D3248" s="66"/>
      <c r="E3248" s="66"/>
      <c r="F3248" s="66"/>
      <c r="I3248" s="69"/>
      <c r="J3248" s="69"/>
      <c r="K3248" s="69"/>
      <c r="L3248" s="70"/>
      <c r="M3248" s="69"/>
      <c r="N3248" s="69"/>
      <c r="Q3248" s="73"/>
      <c r="R3248" s="73"/>
      <c r="S3248" s="73"/>
      <c r="T3248" s="73"/>
      <c r="U3248" s="73"/>
      <c r="V3248" s="73"/>
      <c r="W3248" s="73"/>
      <c r="X3248" s="73"/>
    </row>
    <row r="3249" spans="1:24" s="68" customFormat="1" x14ac:dyDescent="0.25">
      <c r="A3249" s="71"/>
      <c r="B3249" s="66"/>
      <c r="C3249" s="67"/>
      <c r="D3249" s="66"/>
      <c r="E3249" s="66"/>
      <c r="F3249" s="66"/>
      <c r="I3249" s="69"/>
      <c r="J3249" s="69"/>
      <c r="K3249" s="69"/>
      <c r="L3249" s="70"/>
      <c r="M3249" s="69"/>
      <c r="N3249" s="69"/>
      <c r="Q3249" s="73"/>
      <c r="R3249" s="73"/>
      <c r="S3249" s="73"/>
      <c r="T3249" s="73"/>
      <c r="U3249" s="73"/>
      <c r="V3249" s="73"/>
      <c r="W3249" s="73"/>
      <c r="X3249" s="73"/>
    </row>
    <row r="3250" spans="1:24" s="68" customFormat="1" x14ac:dyDescent="0.25">
      <c r="A3250" s="71"/>
      <c r="B3250" s="66"/>
      <c r="C3250" s="67"/>
      <c r="D3250" s="66"/>
      <c r="E3250" s="66"/>
      <c r="F3250" s="66"/>
      <c r="I3250" s="69"/>
      <c r="J3250" s="69"/>
      <c r="K3250" s="69"/>
      <c r="L3250" s="70"/>
      <c r="M3250" s="69"/>
      <c r="N3250" s="69"/>
      <c r="Q3250" s="73"/>
      <c r="R3250" s="73"/>
      <c r="S3250" s="73"/>
      <c r="T3250" s="73"/>
      <c r="U3250" s="73"/>
      <c r="V3250" s="73"/>
      <c r="W3250" s="73"/>
      <c r="X3250" s="73"/>
    </row>
    <row r="3251" spans="1:24" s="68" customFormat="1" x14ac:dyDescent="0.25">
      <c r="A3251" s="71"/>
      <c r="B3251" s="66"/>
      <c r="C3251" s="67"/>
      <c r="D3251" s="66"/>
      <c r="E3251" s="66"/>
      <c r="F3251" s="66"/>
      <c r="I3251" s="69"/>
      <c r="J3251" s="69"/>
      <c r="K3251" s="69"/>
      <c r="L3251" s="70"/>
      <c r="M3251" s="69"/>
      <c r="N3251" s="69"/>
      <c r="Q3251" s="73"/>
      <c r="R3251" s="73"/>
      <c r="S3251" s="73"/>
      <c r="T3251" s="73"/>
      <c r="U3251" s="73"/>
      <c r="V3251" s="73"/>
      <c r="W3251" s="73"/>
      <c r="X3251" s="73"/>
    </row>
    <row r="3252" spans="1:24" s="68" customFormat="1" x14ac:dyDescent="0.25">
      <c r="A3252" s="71"/>
      <c r="B3252" s="66"/>
      <c r="C3252" s="67"/>
      <c r="D3252" s="66"/>
      <c r="E3252" s="66"/>
      <c r="F3252" s="66"/>
      <c r="I3252" s="69"/>
      <c r="J3252" s="69"/>
      <c r="K3252" s="69"/>
      <c r="L3252" s="70"/>
      <c r="M3252" s="69"/>
      <c r="N3252" s="69"/>
      <c r="Q3252" s="73"/>
      <c r="R3252" s="73"/>
      <c r="S3252" s="73"/>
      <c r="T3252" s="73"/>
      <c r="U3252" s="73"/>
      <c r="V3252" s="73"/>
      <c r="W3252" s="73"/>
      <c r="X3252" s="73"/>
    </row>
    <row r="3253" spans="1:24" s="68" customFormat="1" x14ac:dyDescent="0.25">
      <c r="A3253" s="71"/>
      <c r="B3253" s="66"/>
      <c r="C3253" s="67"/>
      <c r="D3253" s="66"/>
      <c r="E3253" s="66"/>
      <c r="F3253" s="66"/>
      <c r="I3253" s="69"/>
      <c r="J3253" s="69"/>
      <c r="K3253" s="69"/>
      <c r="L3253" s="70"/>
      <c r="M3253" s="69"/>
      <c r="N3253" s="69"/>
      <c r="Q3253" s="73"/>
      <c r="R3253" s="73"/>
      <c r="S3253" s="73"/>
      <c r="T3253" s="73"/>
      <c r="U3253" s="73"/>
      <c r="V3253" s="73"/>
      <c r="W3253" s="73"/>
      <c r="X3253" s="73"/>
    </row>
    <row r="3254" spans="1:24" s="68" customFormat="1" x14ac:dyDescent="0.25">
      <c r="A3254" s="71"/>
      <c r="B3254" s="66"/>
      <c r="C3254" s="67"/>
      <c r="D3254" s="66"/>
      <c r="E3254" s="66"/>
      <c r="F3254" s="66"/>
      <c r="I3254" s="69"/>
      <c r="J3254" s="69"/>
      <c r="K3254" s="69"/>
      <c r="L3254" s="70"/>
      <c r="M3254" s="69"/>
      <c r="N3254" s="69"/>
      <c r="Q3254" s="73"/>
      <c r="R3254" s="73"/>
      <c r="S3254" s="73"/>
      <c r="T3254" s="73"/>
      <c r="U3254" s="73"/>
      <c r="V3254" s="73"/>
      <c r="W3254" s="73"/>
      <c r="X3254" s="73"/>
    </row>
    <row r="3255" spans="1:24" s="68" customFormat="1" x14ac:dyDescent="0.25">
      <c r="A3255" s="71"/>
      <c r="B3255" s="66"/>
      <c r="C3255" s="67"/>
      <c r="D3255" s="66"/>
      <c r="E3255" s="66"/>
      <c r="F3255" s="66"/>
      <c r="I3255" s="69"/>
      <c r="J3255" s="69"/>
      <c r="K3255" s="69"/>
      <c r="L3255" s="70"/>
      <c r="M3255" s="69"/>
      <c r="N3255" s="69"/>
      <c r="Q3255" s="73"/>
      <c r="R3255" s="73"/>
      <c r="S3255" s="73"/>
      <c r="T3255" s="73"/>
      <c r="U3255" s="73"/>
      <c r="V3255" s="73"/>
      <c r="W3255" s="73"/>
      <c r="X3255" s="73"/>
    </row>
    <row r="3256" spans="1:24" s="68" customFormat="1" x14ac:dyDescent="0.25">
      <c r="A3256" s="71"/>
      <c r="B3256" s="66"/>
      <c r="C3256" s="67"/>
      <c r="D3256" s="66"/>
      <c r="E3256" s="66"/>
      <c r="F3256" s="66"/>
      <c r="I3256" s="69"/>
      <c r="J3256" s="69"/>
      <c r="K3256" s="69"/>
      <c r="L3256" s="70"/>
      <c r="M3256" s="69"/>
      <c r="N3256" s="69"/>
      <c r="Q3256" s="73"/>
      <c r="R3256" s="73"/>
      <c r="S3256" s="73"/>
      <c r="T3256" s="73"/>
      <c r="U3256" s="73"/>
      <c r="V3256" s="73"/>
      <c r="W3256" s="73"/>
      <c r="X3256" s="73"/>
    </row>
    <row r="3257" spans="1:24" s="68" customFormat="1" x14ac:dyDescent="0.25">
      <c r="A3257" s="71"/>
      <c r="B3257" s="66"/>
      <c r="C3257" s="67"/>
      <c r="D3257" s="66"/>
      <c r="E3257" s="66"/>
      <c r="F3257" s="66"/>
      <c r="I3257" s="69"/>
      <c r="J3257" s="69"/>
      <c r="K3257" s="69"/>
      <c r="L3257" s="70"/>
      <c r="M3257" s="69"/>
      <c r="N3257" s="69"/>
      <c r="Q3257" s="73"/>
      <c r="R3257" s="73"/>
      <c r="S3257" s="73"/>
      <c r="T3257" s="73"/>
      <c r="U3257" s="73"/>
      <c r="V3257" s="73"/>
      <c r="W3257" s="73"/>
      <c r="X3257" s="73"/>
    </row>
    <row r="3258" spans="1:24" s="68" customFormat="1" x14ac:dyDescent="0.25">
      <c r="A3258" s="71"/>
      <c r="B3258" s="66"/>
      <c r="C3258" s="67"/>
      <c r="D3258" s="66"/>
      <c r="E3258" s="66"/>
      <c r="F3258" s="66"/>
      <c r="I3258" s="69"/>
      <c r="J3258" s="69"/>
      <c r="K3258" s="69"/>
      <c r="L3258" s="70"/>
      <c r="M3258" s="69"/>
      <c r="N3258" s="69"/>
      <c r="Q3258" s="73"/>
      <c r="R3258" s="73"/>
      <c r="S3258" s="73"/>
      <c r="T3258" s="73"/>
      <c r="U3258" s="73"/>
      <c r="V3258" s="73"/>
      <c r="W3258" s="73"/>
      <c r="X3258" s="73"/>
    </row>
    <row r="3259" spans="1:24" s="68" customFormat="1" x14ac:dyDescent="0.25">
      <c r="A3259" s="71"/>
      <c r="B3259" s="66"/>
      <c r="C3259" s="67"/>
      <c r="D3259" s="66"/>
      <c r="E3259" s="66"/>
      <c r="F3259" s="66"/>
      <c r="I3259" s="69"/>
      <c r="J3259" s="69"/>
      <c r="K3259" s="69"/>
      <c r="L3259" s="70"/>
      <c r="M3259" s="69"/>
      <c r="N3259" s="69"/>
      <c r="Q3259" s="73"/>
      <c r="R3259" s="73"/>
      <c r="S3259" s="73"/>
      <c r="T3259" s="73"/>
      <c r="U3259" s="73"/>
      <c r="V3259" s="73"/>
      <c r="W3259" s="73"/>
      <c r="X3259" s="73"/>
    </row>
    <row r="3260" spans="1:24" s="68" customFormat="1" x14ac:dyDescent="0.25">
      <c r="A3260" s="71"/>
      <c r="B3260" s="66"/>
      <c r="C3260" s="67"/>
      <c r="D3260" s="66"/>
      <c r="E3260" s="66"/>
      <c r="F3260" s="66"/>
      <c r="I3260" s="69"/>
      <c r="J3260" s="69"/>
      <c r="K3260" s="69"/>
      <c r="L3260" s="70"/>
      <c r="M3260" s="69"/>
      <c r="N3260" s="69"/>
      <c r="Q3260" s="73"/>
      <c r="R3260" s="73"/>
      <c r="S3260" s="73"/>
      <c r="T3260" s="73"/>
      <c r="U3260" s="73"/>
      <c r="V3260" s="73"/>
      <c r="W3260" s="73"/>
      <c r="X3260" s="73"/>
    </row>
    <row r="3261" spans="1:24" s="68" customFormat="1" x14ac:dyDescent="0.25">
      <c r="A3261" s="71"/>
      <c r="B3261" s="66"/>
      <c r="C3261" s="67"/>
      <c r="D3261" s="66"/>
      <c r="E3261" s="66"/>
      <c r="F3261" s="66"/>
      <c r="I3261" s="69"/>
      <c r="J3261" s="69"/>
      <c r="K3261" s="69"/>
      <c r="L3261" s="70"/>
      <c r="M3261" s="69"/>
      <c r="N3261" s="69"/>
      <c r="Q3261" s="73"/>
      <c r="R3261" s="73"/>
      <c r="S3261" s="73"/>
      <c r="T3261" s="73"/>
      <c r="U3261" s="73"/>
      <c r="V3261" s="73"/>
      <c r="W3261" s="73"/>
      <c r="X3261" s="73"/>
    </row>
    <row r="3262" spans="1:24" s="68" customFormat="1" x14ac:dyDescent="0.25">
      <c r="A3262" s="71"/>
      <c r="B3262" s="66"/>
      <c r="C3262" s="67"/>
      <c r="D3262" s="66"/>
      <c r="E3262" s="66"/>
      <c r="F3262" s="66"/>
      <c r="I3262" s="69"/>
      <c r="J3262" s="69"/>
      <c r="K3262" s="69"/>
      <c r="L3262" s="70"/>
      <c r="M3262" s="69"/>
      <c r="N3262" s="69"/>
      <c r="Q3262" s="73"/>
      <c r="R3262" s="73"/>
      <c r="S3262" s="73"/>
      <c r="T3262" s="73"/>
      <c r="U3262" s="73"/>
      <c r="V3262" s="73"/>
      <c r="W3262" s="73"/>
      <c r="X3262" s="73"/>
    </row>
    <row r="3263" spans="1:24" s="68" customFormat="1" x14ac:dyDescent="0.25">
      <c r="A3263" s="71"/>
      <c r="B3263" s="66"/>
      <c r="C3263" s="67"/>
      <c r="D3263" s="66"/>
      <c r="E3263" s="66"/>
      <c r="F3263" s="66"/>
      <c r="I3263" s="69"/>
      <c r="J3263" s="69"/>
      <c r="K3263" s="69"/>
      <c r="L3263" s="70"/>
      <c r="M3263" s="69"/>
      <c r="N3263" s="69"/>
      <c r="Q3263" s="73"/>
      <c r="R3263" s="73"/>
      <c r="S3263" s="73"/>
      <c r="T3263" s="73"/>
      <c r="U3263" s="73"/>
      <c r="V3263" s="73"/>
      <c r="W3263" s="73"/>
      <c r="X3263" s="73"/>
    </row>
    <row r="3264" spans="1:24" s="68" customFormat="1" x14ac:dyDescent="0.25">
      <c r="A3264" s="71"/>
      <c r="B3264" s="66"/>
      <c r="C3264" s="67"/>
      <c r="D3264" s="66"/>
      <c r="E3264" s="66"/>
      <c r="F3264" s="66"/>
      <c r="I3264" s="69"/>
      <c r="J3264" s="69"/>
      <c r="K3264" s="69"/>
      <c r="L3264" s="70"/>
      <c r="M3264" s="69"/>
      <c r="N3264" s="69"/>
      <c r="Q3264" s="73"/>
      <c r="R3264" s="73"/>
      <c r="S3264" s="73"/>
      <c r="T3264" s="73"/>
      <c r="U3264" s="73"/>
      <c r="V3264" s="73"/>
      <c r="W3264" s="73"/>
      <c r="X3264" s="73"/>
    </row>
    <row r="3265" spans="1:24" s="68" customFormat="1" x14ac:dyDescent="0.25">
      <c r="A3265" s="71"/>
      <c r="B3265" s="66"/>
      <c r="C3265" s="67"/>
      <c r="D3265" s="66"/>
      <c r="E3265" s="66"/>
      <c r="F3265" s="66"/>
      <c r="I3265" s="69"/>
      <c r="J3265" s="69"/>
      <c r="K3265" s="69"/>
      <c r="L3265" s="70"/>
      <c r="M3265" s="69"/>
      <c r="N3265" s="69"/>
      <c r="Q3265" s="73"/>
      <c r="R3265" s="73"/>
      <c r="S3265" s="73"/>
      <c r="T3265" s="73"/>
      <c r="U3265" s="73"/>
      <c r="V3265" s="73"/>
      <c r="W3265" s="73"/>
      <c r="X3265" s="73"/>
    </row>
    <row r="3266" spans="1:24" s="68" customFormat="1" x14ac:dyDescent="0.25">
      <c r="A3266" s="71"/>
      <c r="B3266" s="66"/>
      <c r="C3266" s="67"/>
      <c r="D3266" s="66"/>
      <c r="E3266" s="66"/>
      <c r="F3266" s="66"/>
      <c r="I3266" s="69"/>
      <c r="J3266" s="69"/>
      <c r="K3266" s="69"/>
      <c r="L3266" s="70"/>
      <c r="M3266" s="69"/>
      <c r="N3266" s="69"/>
      <c r="Q3266" s="73"/>
      <c r="R3266" s="73"/>
      <c r="S3266" s="73"/>
      <c r="T3266" s="73"/>
      <c r="U3266" s="73"/>
      <c r="V3266" s="73"/>
      <c r="W3266" s="73"/>
      <c r="X3266" s="73"/>
    </row>
    <row r="3267" spans="1:24" s="68" customFormat="1" x14ac:dyDescent="0.25">
      <c r="A3267" s="71"/>
      <c r="B3267" s="66"/>
      <c r="C3267" s="67"/>
      <c r="D3267" s="66"/>
      <c r="E3267" s="66"/>
      <c r="F3267" s="66"/>
      <c r="I3267" s="69"/>
      <c r="J3267" s="69"/>
      <c r="K3267" s="69"/>
      <c r="L3267" s="70"/>
      <c r="M3267" s="69"/>
      <c r="N3267" s="69"/>
      <c r="Q3267" s="73"/>
      <c r="R3267" s="73"/>
      <c r="S3267" s="73"/>
      <c r="T3267" s="73"/>
      <c r="U3267" s="73"/>
      <c r="V3267" s="73"/>
      <c r="W3267" s="73"/>
      <c r="X3267" s="73"/>
    </row>
    <row r="3268" spans="1:24" s="68" customFormat="1" x14ac:dyDescent="0.25">
      <c r="A3268" s="71"/>
      <c r="B3268" s="66"/>
      <c r="C3268" s="67"/>
      <c r="D3268" s="66"/>
      <c r="E3268" s="66"/>
      <c r="F3268" s="66"/>
      <c r="I3268" s="69"/>
      <c r="J3268" s="69"/>
      <c r="K3268" s="69"/>
      <c r="L3268" s="70"/>
      <c r="M3268" s="69"/>
      <c r="N3268" s="69"/>
      <c r="Q3268" s="73"/>
      <c r="R3268" s="73"/>
      <c r="S3268" s="73"/>
      <c r="T3268" s="73"/>
      <c r="U3268" s="73"/>
      <c r="V3268" s="73"/>
      <c r="W3268" s="73"/>
      <c r="X3268" s="73"/>
    </row>
    <row r="3269" spans="1:24" s="68" customFormat="1" x14ac:dyDescent="0.25">
      <c r="A3269" s="71"/>
      <c r="B3269" s="66"/>
      <c r="C3269" s="67"/>
      <c r="D3269" s="66"/>
      <c r="E3269" s="66"/>
      <c r="F3269" s="66"/>
      <c r="I3269" s="69"/>
      <c r="J3269" s="69"/>
      <c r="K3269" s="69"/>
      <c r="L3269" s="70"/>
      <c r="M3269" s="69"/>
      <c r="N3269" s="69"/>
      <c r="Q3269" s="73"/>
      <c r="R3269" s="73"/>
      <c r="S3269" s="73"/>
      <c r="T3269" s="73"/>
      <c r="U3269" s="73"/>
      <c r="V3269" s="73"/>
      <c r="W3269" s="73"/>
      <c r="X3269" s="73"/>
    </row>
    <row r="3270" spans="1:24" s="68" customFormat="1" x14ac:dyDescent="0.25">
      <c r="A3270" s="71"/>
      <c r="B3270" s="66"/>
      <c r="C3270" s="67"/>
      <c r="D3270" s="66"/>
      <c r="E3270" s="66"/>
      <c r="F3270" s="66"/>
      <c r="I3270" s="69"/>
      <c r="J3270" s="69"/>
      <c r="K3270" s="69"/>
      <c r="L3270" s="70"/>
      <c r="M3270" s="69"/>
      <c r="N3270" s="69"/>
      <c r="Q3270" s="73"/>
      <c r="R3270" s="73"/>
      <c r="S3270" s="73"/>
      <c r="T3270" s="73"/>
      <c r="U3270" s="73"/>
      <c r="V3270" s="73"/>
      <c r="W3270" s="73"/>
      <c r="X3270" s="73"/>
    </row>
    <row r="3271" spans="1:24" s="68" customFormat="1" x14ac:dyDescent="0.25">
      <c r="A3271" s="71"/>
      <c r="B3271" s="66"/>
      <c r="C3271" s="67"/>
      <c r="D3271" s="66"/>
      <c r="E3271" s="66"/>
      <c r="F3271" s="66"/>
      <c r="I3271" s="69"/>
      <c r="J3271" s="69"/>
      <c r="K3271" s="69"/>
      <c r="L3271" s="70"/>
      <c r="M3271" s="69"/>
      <c r="N3271" s="69"/>
      <c r="Q3271" s="73"/>
      <c r="R3271" s="73"/>
      <c r="S3271" s="73"/>
      <c r="T3271" s="73"/>
      <c r="U3271" s="73"/>
      <c r="V3271" s="73"/>
      <c r="W3271" s="73"/>
      <c r="X3271" s="73"/>
    </row>
    <row r="3272" spans="1:24" s="68" customFormat="1" x14ac:dyDescent="0.25">
      <c r="A3272" s="71"/>
      <c r="B3272" s="66"/>
      <c r="C3272" s="67"/>
      <c r="D3272" s="66"/>
      <c r="E3272" s="66"/>
      <c r="F3272" s="66"/>
      <c r="I3272" s="69"/>
      <c r="J3272" s="69"/>
      <c r="K3272" s="69"/>
      <c r="L3272" s="70"/>
      <c r="M3272" s="69"/>
      <c r="N3272" s="69"/>
      <c r="Q3272" s="73"/>
      <c r="R3272" s="73"/>
      <c r="S3272" s="73"/>
      <c r="T3272" s="73"/>
      <c r="U3272" s="73"/>
      <c r="V3272" s="73"/>
      <c r="W3272" s="73"/>
      <c r="X3272" s="73"/>
    </row>
    <row r="3273" spans="1:24" s="68" customFormat="1" x14ac:dyDescent="0.25">
      <c r="A3273" s="71"/>
      <c r="B3273" s="66"/>
      <c r="C3273" s="67"/>
      <c r="D3273" s="66"/>
      <c r="E3273" s="66"/>
      <c r="F3273" s="66"/>
      <c r="I3273" s="69"/>
      <c r="J3273" s="69"/>
      <c r="K3273" s="69"/>
      <c r="L3273" s="70"/>
      <c r="M3273" s="69"/>
      <c r="N3273" s="69"/>
      <c r="Q3273" s="73"/>
      <c r="R3273" s="73"/>
      <c r="S3273" s="73"/>
      <c r="T3273" s="73"/>
      <c r="U3273" s="73"/>
      <c r="V3273" s="73"/>
      <c r="W3273" s="73"/>
      <c r="X3273" s="73"/>
    </row>
    <row r="3274" spans="1:24" s="68" customFormat="1" x14ac:dyDescent="0.25">
      <c r="A3274" s="71"/>
      <c r="B3274" s="66"/>
      <c r="C3274" s="67"/>
      <c r="D3274" s="66"/>
      <c r="E3274" s="66"/>
      <c r="F3274" s="66"/>
      <c r="I3274" s="69"/>
      <c r="J3274" s="69"/>
      <c r="K3274" s="69"/>
      <c r="L3274" s="70"/>
      <c r="M3274" s="69"/>
      <c r="N3274" s="69"/>
      <c r="Q3274" s="73"/>
      <c r="R3274" s="73"/>
      <c r="S3274" s="73"/>
      <c r="T3274" s="73"/>
      <c r="U3274" s="73"/>
      <c r="V3274" s="73"/>
      <c r="W3274" s="73"/>
      <c r="X3274" s="73"/>
    </row>
    <row r="3275" spans="1:24" s="68" customFormat="1" x14ac:dyDescent="0.25">
      <c r="A3275" s="71"/>
      <c r="B3275" s="66"/>
      <c r="C3275" s="67"/>
      <c r="D3275" s="66"/>
      <c r="E3275" s="66"/>
      <c r="F3275" s="66"/>
      <c r="I3275" s="69"/>
      <c r="J3275" s="69"/>
      <c r="K3275" s="69"/>
      <c r="L3275" s="70"/>
      <c r="M3275" s="69"/>
      <c r="N3275" s="69"/>
      <c r="Q3275" s="73"/>
      <c r="R3275" s="73"/>
      <c r="S3275" s="73"/>
      <c r="T3275" s="73"/>
      <c r="U3275" s="73"/>
      <c r="V3275" s="73"/>
      <c r="W3275" s="73"/>
      <c r="X3275" s="73"/>
    </row>
    <row r="3276" spans="1:24" s="68" customFormat="1" x14ac:dyDescent="0.25">
      <c r="A3276" s="71"/>
      <c r="B3276" s="66"/>
      <c r="C3276" s="67"/>
      <c r="D3276" s="66"/>
      <c r="E3276" s="66"/>
      <c r="F3276" s="66"/>
      <c r="I3276" s="69"/>
      <c r="J3276" s="69"/>
      <c r="K3276" s="69"/>
      <c r="L3276" s="70"/>
      <c r="M3276" s="69"/>
      <c r="N3276" s="69"/>
      <c r="Q3276" s="73"/>
      <c r="R3276" s="73"/>
      <c r="S3276" s="73"/>
      <c r="T3276" s="73"/>
      <c r="U3276" s="73"/>
      <c r="V3276" s="73"/>
      <c r="W3276" s="73"/>
      <c r="X3276" s="73"/>
    </row>
    <row r="3277" spans="1:24" s="68" customFormat="1" x14ac:dyDescent="0.25">
      <c r="A3277" s="71"/>
      <c r="B3277" s="66"/>
      <c r="C3277" s="67"/>
      <c r="D3277" s="66"/>
      <c r="E3277" s="66"/>
      <c r="F3277" s="66"/>
      <c r="I3277" s="69"/>
      <c r="J3277" s="69"/>
      <c r="K3277" s="69"/>
      <c r="L3277" s="70"/>
      <c r="M3277" s="69"/>
      <c r="N3277" s="69"/>
      <c r="Q3277" s="73"/>
      <c r="R3277" s="73"/>
      <c r="S3277" s="73"/>
      <c r="T3277" s="73"/>
      <c r="U3277" s="73"/>
      <c r="V3277" s="73"/>
      <c r="W3277" s="73"/>
      <c r="X3277" s="73"/>
    </row>
    <row r="3278" spans="1:24" s="68" customFormat="1" x14ac:dyDescent="0.25">
      <c r="A3278" s="71"/>
      <c r="B3278" s="66"/>
      <c r="C3278" s="67"/>
      <c r="D3278" s="66"/>
      <c r="E3278" s="66"/>
      <c r="F3278" s="66"/>
      <c r="I3278" s="69"/>
      <c r="J3278" s="69"/>
      <c r="K3278" s="69"/>
      <c r="L3278" s="70"/>
      <c r="M3278" s="69"/>
      <c r="N3278" s="69"/>
      <c r="Q3278" s="73"/>
      <c r="R3278" s="73"/>
      <c r="S3278" s="73"/>
      <c r="T3278" s="73"/>
      <c r="U3278" s="73"/>
      <c r="V3278" s="73"/>
      <c r="W3278" s="73"/>
      <c r="X3278" s="73"/>
    </row>
    <row r="3279" spans="1:24" s="68" customFormat="1" x14ac:dyDescent="0.25">
      <c r="A3279" s="71"/>
      <c r="B3279" s="66"/>
      <c r="C3279" s="67"/>
      <c r="D3279" s="66"/>
      <c r="E3279" s="66"/>
      <c r="F3279" s="66"/>
      <c r="I3279" s="69"/>
      <c r="J3279" s="69"/>
      <c r="K3279" s="69"/>
      <c r="L3279" s="70"/>
      <c r="M3279" s="69"/>
      <c r="N3279" s="69"/>
      <c r="Q3279" s="73"/>
      <c r="R3279" s="73"/>
      <c r="S3279" s="73"/>
      <c r="T3279" s="73"/>
      <c r="U3279" s="73"/>
      <c r="V3279" s="73"/>
      <c r="W3279" s="73"/>
      <c r="X3279" s="73"/>
    </row>
    <row r="3280" spans="1:24" s="68" customFormat="1" x14ac:dyDescent="0.25">
      <c r="A3280" s="71"/>
      <c r="B3280" s="66"/>
      <c r="C3280" s="67"/>
      <c r="D3280" s="66"/>
      <c r="E3280" s="66"/>
      <c r="F3280" s="66"/>
      <c r="I3280" s="69"/>
      <c r="J3280" s="69"/>
      <c r="K3280" s="69"/>
      <c r="L3280" s="70"/>
      <c r="M3280" s="69"/>
      <c r="N3280" s="69"/>
      <c r="Q3280" s="73"/>
      <c r="R3280" s="73"/>
      <c r="S3280" s="73"/>
      <c r="T3280" s="73"/>
      <c r="U3280" s="73"/>
      <c r="V3280" s="73"/>
      <c r="W3280" s="73"/>
      <c r="X3280" s="73"/>
    </row>
    <row r="3281" spans="1:24" s="68" customFormat="1" x14ac:dyDescent="0.25">
      <c r="A3281" s="71"/>
      <c r="B3281" s="66"/>
      <c r="C3281" s="67"/>
      <c r="D3281" s="66"/>
      <c r="E3281" s="66"/>
      <c r="F3281" s="66"/>
      <c r="I3281" s="69"/>
      <c r="J3281" s="69"/>
      <c r="K3281" s="69"/>
      <c r="L3281" s="70"/>
      <c r="M3281" s="69"/>
      <c r="N3281" s="69"/>
      <c r="Q3281" s="73"/>
      <c r="R3281" s="73"/>
      <c r="S3281" s="73"/>
      <c r="T3281" s="73"/>
      <c r="U3281" s="73"/>
      <c r="V3281" s="73"/>
      <c r="W3281" s="73"/>
      <c r="X3281" s="73"/>
    </row>
    <row r="3282" spans="1:24" s="68" customFormat="1" x14ac:dyDescent="0.25">
      <c r="A3282" s="71"/>
      <c r="B3282" s="66"/>
      <c r="C3282" s="67"/>
      <c r="D3282" s="66"/>
      <c r="E3282" s="66"/>
      <c r="F3282" s="66"/>
      <c r="I3282" s="69"/>
      <c r="J3282" s="69"/>
      <c r="K3282" s="69"/>
      <c r="L3282" s="70"/>
      <c r="M3282" s="69"/>
      <c r="N3282" s="69"/>
      <c r="Q3282" s="73"/>
      <c r="R3282" s="73"/>
      <c r="S3282" s="73"/>
      <c r="T3282" s="73"/>
      <c r="U3282" s="73"/>
      <c r="V3282" s="73"/>
      <c r="W3282" s="73"/>
      <c r="X3282" s="73"/>
    </row>
    <row r="3283" spans="1:24" s="68" customFormat="1" x14ac:dyDescent="0.25">
      <c r="A3283" s="71"/>
      <c r="B3283" s="66"/>
      <c r="C3283" s="67"/>
      <c r="D3283" s="66"/>
      <c r="E3283" s="66"/>
      <c r="F3283" s="66"/>
      <c r="I3283" s="69"/>
      <c r="J3283" s="69"/>
      <c r="K3283" s="69"/>
      <c r="L3283" s="70"/>
      <c r="M3283" s="69"/>
      <c r="N3283" s="69"/>
      <c r="Q3283" s="73"/>
      <c r="R3283" s="73"/>
      <c r="S3283" s="73"/>
      <c r="T3283" s="73"/>
      <c r="U3283" s="73"/>
      <c r="V3283" s="73"/>
      <c r="W3283" s="73"/>
      <c r="X3283" s="73"/>
    </row>
    <row r="3284" spans="1:24" s="68" customFormat="1" x14ac:dyDescent="0.25">
      <c r="A3284" s="71"/>
      <c r="B3284" s="66"/>
      <c r="C3284" s="67"/>
      <c r="D3284" s="66"/>
      <c r="E3284" s="66"/>
      <c r="F3284" s="66"/>
      <c r="I3284" s="69"/>
      <c r="J3284" s="69"/>
      <c r="K3284" s="69"/>
      <c r="L3284" s="70"/>
      <c r="M3284" s="69"/>
      <c r="N3284" s="69"/>
      <c r="Q3284" s="73"/>
      <c r="R3284" s="73"/>
      <c r="S3284" s="73"/>
      <c r="T3284" s="73"/>
      <c r="U3284" s="73"/>
      <c r="V3284" s="73"/>
      <c r="W3284" s="73"/>
      <c r="X3284" s="73"/>
    </row>
    <row r="3285" spans="1:24" s="68" customFormat="1" x14ac:dyDescent="0.25">
      <c r="A3285" s="71"/>
      <c r="B3285" s="66"/>
      <c r="C3285" s="67"/>
      <c r="D3285" s="66"/>
      <c r="E3285" s="66"/>
      <c r="F3285" s="66"/>
      <c r="I3285" s="69"/>
      <c r="J3285" s="69"/>
      <c r="K3285" s="69"/>
      <c r="L3285" s="70"/>
      <c r="M3285" s="69"/>
      <c r="N3285" s="69"/>
      <c r="Q3285" s="73"/>
      <c r="R3285" s="73"/>
      <c r="S3285" s="73"/>
      <c r="T3285" s="73"/>
      <c r="U3285" s="73"/>
      <c r="V3285" s="73"/>
      <c r="W3285" s="73"/>
      <c r="X3285" s="73"/>
    </row>
    <row r="3286" spans="1:24" s="68" customFormat="1" x14ac:dyDescent="0.25">
      <c r="A3286" s="71"/>
      <c r="B3286" s="66"/>
      <c r="C3286" s="67"/>
      <c r="D3286" s="66"/>
      <c r="E3286" s="66"/>
      <c r="F3286" s="66"/>
      <c r="I3286" s="69"/>
      <c r="J3286" s="69"/>
      <c r="K3286" s="69"/>
      <c r="L3286" s="70"/>
      <c r="M3286" s="69"/>
      <c r="N3286" s="69"/>
      <c r="Q3286" s="73"/>
      <c r="R3286" s="73"/>
      <c r="S3286" s="73"/>
      <c r="T3286" s="73"/>
      <c r="U3286" s="73"/>
      <c r="V3286" s="73"/>
      <c r="W3286" s="73"/>
      <c r="X3286" s="73"/>
    </row>
    <row r="3287" spans="1:24" s="68" customFormat="1" x14ac:dyDescent="0.25">
      <c r="A3287" s="71"/>
      <c r="B3287" s="66"/>
      <c r="C3287" s="67"/>
      <c r="D3287" s="66"/>
      <c r="E3287" s="66"/>
      <c r="F3287" s="66"/>
      <c r="I3287" s="69"/>
      <c r="J3287" s="69"/>
      <c r="K3287" s="69"/>
      <c r="L3287" s="70"/>
      <c r="M3287" s="69"/>
      <c r="N3287" s="69"/>
      <c r="Q3287" s="73"/>
      <c r="R3287" s="73"/>
      <c r="S3287" s="73"/>
      <c r="T3287" s="73"/>
      <c r="U3287" s="73"/>
      <c r="V3287" s="73"/>
      <c r="W3287" s="73"/>
      <c r="X3287" s="73"/>
    </row>
    <row r="3288" spans="1:24" s="68" customFormat="1" x14ac:dyDescent="0.25">
      <c r="A3288" s="71"/>
      <c r="B3288" s="66"/>
      <c r="C3288" s="67"/>
      <c r="D3288" s="66"/>
      <c r="E3288" s="66"/>
      <c r="F3288" s="66"/>
      <c r="I3288" s="69"/>
      <c r="J3288" s="69"/>
      <c r="K3288" s="69"/>
      <c r="L3288" s="70"/>
      <c r="M3288" s="69"/>
      <c r="N3288" s="69"/>
      <c r="Q3288" s="73"/>
      <c r="R3288" s="73"/>
      <c r="S3288" s="73"/>
      <c r="T3288" s="73"/>
      <c r="U3288" s="73"/>
      <c r="V3288" s="73"/>
      <c r="W3288" s="73"/>
      <c r="X3288" s="73"/>
    </row>
    <row r="3289" spans="1:24" s="68" customFormat="1" x14ac:dyDescent="0.25">
      <c r="A3289" s="71"/>
      <c r="B3289" s="66"/>
      <c r="C3289" s="67"/>
      <c r="D3289" s="66"/>
      <c r="E3289" s="66"/>
      <c r="F3289" s="66"/>
      <c r="I3289" s="69"/>
      <c r="J3289" s="69"/>
      <c r="K3289" s="69"/>
      <c r="L3289" s="70"/>
      <c r="M3289" s="69"/>
      <c r="N3289" s="69"/>
      <c r="Q3289" s="73"/>
      <c r="R3289" s="73"/>
      <c r="S3289" s="73"/>
      <c r="T3289" s="73"/>
      <c r="U3289" s="73"/>
      <c r="V3289" s="73"/>
      <c r="W3289" s="73"/>
      <c r="X3289" s="73"/>
    </row>
    <row r="3290" spans="1:24" s="68" customFormat="1" x14ac:dyDescent="0.25">
      <c r="A3290" s="71"/>
      <c r="B3290" s="66"/>
      <c r="C3290" s="67"/>
      <c r="D3290" s="66"/>
      <c r="E3290" s="66"/>
      <c r="F3290" s="66"/>
      <c r="I3290" s="69"/>
      <c r="J3290" s="69"/>
      <c r="K3290" s="69"/>
      <c r="L3290" s="70"/>
      <c r="M3290" s="69"/>
      <c r="N3290" s="69"/>
      <c r="Q3290" s="73"/>
      <c r="R3290" s="73"/>
      <c r="S3290" s="73"/>
      <c r="T3290" s="73"/>
      <c r="U3290" s="73"/>
      <c r="V3290" s="73"/>
      <c r="W3290" s="73"/>
      <c r="X3290" s="73"/>
    </row>
    <row r="3291" spans="1:24" s="68" customFormat="1" x14ac:dyDescent="0.25">
      <c r="A3291" s="71"/>
      <c r="B3291" s="66"/>
      <c r="C3291" s="67"/>
      <c r="D3291" s="66"/>
      <c r="E3291" s="66"/>
      <c r="F3291" s="66"/>
      <c r="I3291" s="69"/>
      <c r="J3291" s="69"/>
      <c r="K3291" s="69"/>
      <c r="L3291" s="70"/>
      <c r="M3291" s="69"/>
      <c r="N3291" s="69"/>
      <c r="Q3291" s="73"/>
      <c r="R3291" s="73"/>
      <c r="S3291" s="73"/>
      <c r="T3291" s="73"/>
      <c r="U3291" s="73"/>
      <c r="V3291" s="73"/>
      <c r="W3291" s="73"/>
      <c r="X3291" s="73"/>
    </row>
    <row r="3292" spans="1:24" s="68" customFormat="1" x14ac:dyDescent="0.25">
      <c r="A3292" s="71"/>
      <c r="B3292" s="66"/>
      <c r="C3292" s="67"/>
      <c r="D3292" s="66"/>
      <c r="E3292" s="66"/>
      <c r="F3292" s="66"/>
      <c r="I3292" s="69"/>
      <c r="J3292" s="69"/>
      <c r="K3292" s="69"/>
      <c r="L3292" s="70"/>
      <c r="M3292" s="69"/>
      <c r="N3292" s="69"/>
      <c r="Q3292" s="73"/>
      <c r="R3292" s="73"/>
      <c r="S3292" s="73"/>
      <c r="T3292" s="73"/>
      <c r="U3292" s="73"/>
      <c r="V3292" s="73"/>
      <c r="W3292" s="73"/>
      <c r="X3292" s="73"/>
    </row>
    <row r="3293" spans="1:24" s="68" customFormat="1" x14ac:dyDescent="0.25">
      <c r="A3293" s="71"/>
      <c r="B3293" s="66"/>
      <c r="C3293" s="67"/>
      <c r="D3293" s="66"/>
      <c r="E3293" s="66"/>
      <c r="F3293" s="66"/>
      <c r="I3293" s="69"/>
      <c r="J3293" s="69"/>
      <c r="K3293" s="69"/>
      <c r="L3293" s="70"/>
      <c r="M3293" s="69"/>
      <c r="N3293" s="69"/>
      <c r="Q3293" s="73"/>
      <c r="R3293" s="73"/>
      <c r="S3293" s="73"/>
      <c r="T3293" s="73"/>
      <c r="U3293" s="73"/>
      <c r="V3293" s="73"/>
      <c r="W3293" s="73"/>
      <c r="X3293" s="73"/>
    </row>
    <row r="3294" spans="1:24" s="68" customFormat="1" x14ac:dyDescent="0.25">
      <c r="A3294" s="71"/>
      <c r="B3294" s="66"/>
      <c r="C3294" s="67"/>
      <c r="D3294" s="66"/>
      <c r="E3294" s="66"/>
      <c r="F3294" s="66"/>
      <c r="I3294" s="69"/>
      <c r="J3294" s="69"/>
      <c r="K3294" s="69"/>
      <c r="L3294" s="70"/>
      <c r="M3294" s="69"/>
      <c r="N3294" s="69"/>
      <c r="Q3294" s="73"/>
      <c r="R3294" s="73"/>
      <c r="S3294" s="73"/>
      <c r="T3294" s="73"/>
      <c r="U3294" s="73"/>
      <c r="V3294" s="73"/>
      <c r="W3294" s="73"/>
      <c r="X3294" s="73"/>
    </row>
    <row r="3295" spans="1:24" s="68" customFormat="1" x14ac:dyDescent="0.25">
      <c r="A3295" s="71"/>
      <c r="B3295" s="66"/>
      <c r="C3295" s="67"/>
      <c r="D3295" s="66"/>
      <c r="E3295" s="66"/>
      <c r="F3295" s="66"/>
      <c r="I3295" s="69"/>
      <c r="J3295" s="69"/>
      <c r="K3295" s="69"/>
      <c r="L3295" s="70"/>
      <c r="M3295" s="69"/>
      <c r="N3295" s="69"/>
      <c r="Q3295" s="73"/>
      <c r="R3295" s="73"/>
      <c r="S3295" s="73"/>
      <c r="T3295" s="73"/>
      <c r="U3295" s="73"/>
      <c r="V3295" s="73"/>
      <c r="W3295" s="73"/>
      <c r="X3295" s="73"/>
    </row>
    <row r="3296" spans="1:24" s="68" customFormat="1" x14ac:dyDescent="0.25">
      <c r="A3296" s="71"/>
      <c r="B3296" s="66"/>
      <c r="C3296" s="67"/>
      <c r="D3296" s="66"/>
      <c r="E3296" s="66"/>
      <c r="F3296" s="66"/>
      <c r="I3296" s="69"/>
      <c r="J3296" s="69"/>
      <c r="K3296" s="69"/>
      <c r="L3296" s="70"/>
      <c r="M3296" s="69"/>
      <c r="N3296" s="69"/>
      <c r="Q3296" s="73"/>
      <c r="R3296" s="73"/>
      <c r="S3296" s="73"/>
      <c r="T3296" s="73"/>
      <c r="U3296" s="73"/>
      <c r="V3296" s="73"/>
      <c r="W3296" s="73"/>
      <c r="X3296" s="73"/>
    </row>
    <row r="3297" spans="1:24" s="68" customFormat="1" x14ac:dyDescent="0.25">
      <c r="A3297" s="71"/>
      <c r="B3297" s="66"/>
      <c r="C3297" s="67"/>
      <c r="D3297" s="66"/>
      <c r="E3297" s="66"/>
      <c r="F3297" s="66"/>
      <c r="I3297" s="69"/>
      <c r="J3297" s="69"/>
      <c r="K3297" s="69"/>
      <c r="L3297" s="70"/>
      <c r="M3297" s="69"/>
      <c r="N3297" s="69"/>
      <c r="Q3297" s="73"/>
      <c r="R3297" s="73"/>
      <c r="S3297" s="73"/>
      <c r="T3297" s="73"/>
      <c r="U3297" s="73"/>
      <c r="V3297" s="73"/>
      <c r="W3297" s="73"/>
      <c r="X3297" s="73"/>
    </row>
    <row r="3298" spans="1:24" s="68" customFormat="1" x14ac:dyDescent="0.25">
      <c r="A3298" s="71"/>
      <c r="B3298" s="66"/>
      <c r="C3298" s="67"/>
      <c r="D3298" s="66"/>
      <c r="E3298" s="66"/>
      <c r="F3298" s="66"/>
      <c r="I3298" s="69"/>
      <c r="J3298" s="69"/>
      <c r="K3298" s="69"/>
      <c r="L3298" s="70"/>
      <c r="M3298" s="69"/>
      <c r="N3298" s="69"/>
      <c r="Q3298" s="73"/>
      <c r="R3298" s="73"/>
      <c r="S3298" s="73"/>
      <c r="T3298" s="73"/>
      <c r="U3298" s="73"/>
      <c r="V3298" s="73"/>
      <c r="W3298" s="73"/>
      <c r="X3298" s="73"/>
    </row>
    <row r="3299" spans="1:24" s="68" customFormat="1" x14ac:dyDescent="0.25">
      <c r="A3299" s="71"/>
      <c r="B3299" s="66"/>
      <c r="C3299" s="67"/>
      <c r="D3299" s="66"/>
      <c r="E3299" s="66"/>
      <c r="F3299" s="66"/>
      <c r="I3299" s="69"/>
      <c r="J3299" s="69"/>
      <c r="K3299" s="69"/>
      <c r="L3299" s="70"/>
      <c r="M3299" s="69"/>
      <c r="N3299" s="69"/>
      <c r="Q3299" s="73"/>
      <c r="R3299" s="73"/>
      <c r="S3299" s="73"/>
      <c r="T3299" s="73"/>
      <c r="U3299" s="73"/>
      <c r="V3299" s="73"/>
      <c r="W3299" s="73"/>
      <c r="X3299" s="73"/>
    </row>
    <row r="3300" spans="1:24" s="68" customFormat="1" x14ac:dyDescent="0.25">
      <c r="A3300" s="71"/>
      <c r="B3300" s="66"/>
      <c r="C3300" s="67"/>
      <c r="D3300" s="66"/>
      <c r="E3300" s="66"/>
      <c r="F3300" s="66"/>
      <c r="I3300" s="69"/>
      <c r="J3300" s="69"/>
      <c r="K3300" s="69"/>
      <c r="L3300" s="70"/>
      <c r="M3300" s="69"/>
      <c r="N3300" s="69"/>
      <c r="Q3300" s="73"/>
      <c r="R3300" s="73"/>
      <c r="S3300" s="73"/>
      <c r="T3300" s="73"/>
      <c r="U3300" s="73"/>
      <c r="V3300" s="73"/>
      <c r="W3300" s="73"/>
      <c r="X3300" s="73"/>
    </row>
    <row r="3301" spans="1:24" s="68" customFormat="1" x14ac:dyDescent="0.25">
      <c r="A3301" s="71"/>
      <c r="B3301" s="66"/>
      <c r="C3301" s="67"/>
      <c r="D3301" s="66"/>
      <c r="E3301" s="66"/>
      <c r="F3301" s="66"/>
      <c r="I3301" s="69"/>
      <c r="J3301" s="69"/>
      <c r="K3301" s="69"/>
      <c r="L3301" s="70"/>
      <c r="M3301" s="69"/>
      <c r="N3301" s="69"/>
      <c r="Q3301" s="73"/>
      <c r="R3301" s="73"/>
      <c r="S3301" s="73"/>
      <c r="T3301" s="73"/>
      <c r="U3301" s="73"/>
      <c r="V3301" s="73"/>
      <c r="W3301" s="73"/>
      <c r="X3301" s="73"/>
    </row>
    <row r="3302" spans="1:24" s="68" customFormat="1" x14ac:dyDescent="0.25">
      <c r="A3302" s="71"/>
      <c r="B3302" s="66"/>
      <c r="C3302" s="67"/>
      <c r="D3302" s="66"/>
      <c r="E3302" s="66"/>
      <c r="F3302" s="66"/>
      <c r="I3302" s="69"/>
      <c r="J3302" s="69"/>
      <c r="K3302" s="69"/>
      <c r="L3302" s="70"/>
      <c r="M3302" s="69"/>
      <c r="N3302" s="69"/>
      <c r="Q3302" s="73"/>
      <c r="R3302" s="73"/>
      <c r="S3302" s="73"/>
      <c r="T3302" s="73"/>
      <c r="U3302" s="73"/>
      <c r="V3302" s="73"/>
      <c r="W3302" s="73"/>
      <c r="X3302" s="73"/>
    </row>
    <row r="3303" spans="1:24" s="68" customFormat="1" x14ac:dyDescent="0.25">
      <c r="A3303" s="71"/>
      <c r="B3303" s="66"/>
      <c r="C3303" s="67"/>
      <c r="D3303" s="66"/>
      <c r="E3303" s="66"/>
      <c r="F3303" s="66"/>
      <c r="I3303" s="69"/>
      <c r="J3303" s="69"/>
      <c r="K3303" s="69"/>
      <c r="L3303" s="70"/>
      <c r="M3303" s="69"/>
      <c r="N3303" s="69"/>
      <c r="Q3303" s="73"/>
      <c r="R3303" s="73"/>
      <c r="S3303" s="73"/>
      <c r="T3303" s="73"/>
      <c r="U3303" s="73"/>
      <c r="V3303" s="73"/>
      <c r="W3303" s="73"/>
      <c r="X3303" s="73"/>
    </row>
    <row r="3304" spans="1:24" s="68" customFormat="1" x14ac:dyDescent="0.25">
      <c r="A3304" s="71"/>
      <c r="B3304" s="66"/>
      <c r="C3304" s="67"/>
      <c r="D3304" s="66"/>
      <c r="E3304" s="66"/>
      <c r="F3304" s="66"/>
      <c r="I3304" s="69"/>
      <c r="J3304" s="69"/>
      <c r="K3304" s="69"/>
      <c r="L3304" s="70"/>
      <c r="M3304" s="69"/>
      <c r="N3304" s="69"/>
      <c r="Q3304" s="73"/>
      <c r="R3304" s="73"/>
      <c r="S3304" s="73"/>
      <c r="T3304" s="73"/>
      <c r="U3304" s="73"/>
      <c r="V3304" s="73"/>
      <c r="W3304" s="73"/>
      <c r="X3304" s="73"/>
    </row>
    <row r="3305" spans="1:24" s="68" customFormat="1" x14ac:dyDescent="0.25">
      <c r="A3305" s="71"/>
      <c r="B3305" s="66"/>
      <c r="C3305" s="67"/>
      <c r="D3305" s="66"/>
      <c r="E3305" s="66"/>
      <c r="F3305" s="66"/>
      <c r="I3305" s="69"/>
      <c r="J3305" s="69"/>
      <c r="K3305" s="69"/>
      <c r="L3305" s="70"/>
      <c r="M3305" s="69"/>
      <c r="N3305" s="69"/>
      <c r="Q3305" s="73"/>
      <c r="R3305" s="73"/>
      <c r="S3305" s="73"/>
      <c r="T3305" s="73"/>
      <c r="U3305" s="73"/>
      <c r="V3305" s="73"/>
      <c r="W3305" s="73"/>
      <c r="X3305" s="73"/>
    </row>
    <row r="3306" spans="1:24" s="68" customFormat="1" x14ac:dyDescent="0.25">
      <c r="A3306" s="71"/>
      <c r="B3306" s="66"/>
      <c r="C3306" s="67"/>
      <c r="D3306" s="66"/>
      <c r="E3306" s="66"/>
      <c r="F3306" s="66"/>
      <c r="I3306" s="69"/>
      <c r="J3306" s="69"/>
      <c r="K3306" s="69"/>
      <c r="L3306" s="70"/>
      <c r="M3306" s="69"/>
      <c r="N3306" s="69"/>
      <c r="Q3306" s="73"/>
      <c r="R3306" s="73"/>
      <c r="S3306" s="73"/>
      <c r="T3306" s="73"/>
      <c r="U3306" s="73"/>
      <c r="V3306" s="73"/>
      <c r="W3306" s="73"/>
      <c r="X3306" s="73"/>
    </row>
    <row r="3307" spans="1:24" s="68" customFormat="1" x14ac:dyDescent="0.25">
      <c r="A3307" s="71"/>
      <c r="B3307" s="66"/>
      <c r="C3307" s="67"/>
      <c r="D3307" s="66"/>
      <c r="E3307" s="66"/>
      <c r="F3307" s="66"/>
      <c r="I3307" s="69"/>
      <c r="J3307" s="69"/>
      <c r="K3307" s="69"/>
      <c r="L3307" s="70"/>
      <c r="M3307" s="69"/>
      <c r="N3307" s="69"/>
      <c r="Q3307" s="73"/>
      <c r="R3307" s="73"/>
      <c r="S3307" s="73"/>
      <c r="T3307" s="73"/>
      <c r="U3307" s="73"/>
      <c r="V3307" s="73"/>
      <c r="W3307" s="73"/>
      <c r="X3307" s="73"/>
    </row>
    <row r="3308" spans="1:24" s="68" customFormat="1" x14ac:dyDescent="0.25">
      <c r="A3308" s="71"/>
      <c r="B3308" s="66"/>
      <c r="C3308" s="67"/>
      <c r="D3308" s="66"/>
      <c r="E3308" s="66"/>
      <c r="F3308" s="66"/>
      <c r="I3308" s="69"/>
      <c r="J3308" s="69"/>
      <c r="K3308" s="69"/>
      <c r="L3308" s="70"/>
      <c r="M3308" s="69"/>
      <c r="N3308" s="69"/>
      <c r="Q3308" s="73"/>
      <c r="R3308" s="73"/>
      <c r="S3308" s="73"/>
      <c r="T3308" s="73"/>
      <c r="U3308" s="73"/>
      <c r="V3308" s="73"/>
      <c r="W3308" s="73"/>
      <c r="X3308" s="73"/>
    </row>
    <row r="3309" spans="1:24" s="68" customFormat="1" x14ac:dyDescent="0.25">
      <c r="A3309" s="71"/>
      <c r="B3309" s="66"/>
      <c r="C3309" s="67"/>
      <c r="D3309" s="66"/>
      <c r="E3309" s="66"/>
      <c r="F3309" s="66"/>
      <c r="I3309" s="69"/>
      <c r="J3309" s="69"/>
      <c r="K3309" s="69"/>
      <c r="L3309" s="70"/>
      <c r="M3309" s="69"/>
      <c r="N3309" s="69"/>
      <c r="Q3309" s="73"/>
      <c r="R3309" s="73"/>
      <c r="S3309" s="73"/>
      <c r="T3309" s="73"/>
      <c r="U3309" s="73"/>
      <c r="V3309" s="73"/>
      <c r="W3309" s="73"/>
      <c r="X3309" s="73"/>
    </row>
    <row r="3310" spans="1:24" s="68" customFormat="1" x14ac:dyDescent="0.25">
      <c r="A3310" s="71"/>
      <c r="B3310" s="66"/>
      <c r="C3310" s="67"/>
      <c r="D3310" s="66"/>
      <c r="E3310" s="66"/>
      <c r="F3310" s="66"/>
      <c r="I3310" s="69"/>
      <c r="J3310" s="69"/>
      <c r="K3310" s="69"/>
      <c r="L3310" s="70"/>
      <c r="M3310" s="69"/>
      <c r="N3310" s="69"/>
      <c r="Q3310" s="73"/>
      <c r="R3310" s="73"/>
      <c r="S3310" s="73"/>
      <c r="T3310" s="73"/>
      <c r="U3310" s="73"/>
      <c r="V3310" s="73"/>
      <c r="W3310" s="73"/>
      <c r="X3310" s="73"/>
    </row>
    <row r="3311" spans="1:24" s="68" customFormat="1" x14ac:dyDescent="0.25">
      <c r="A3311" s="71"/>
      <c r="B3311" s="66"/>
      <c r="C3311" s="67"/>
      <c r="D3311" s="66"/>
      <c r="E3311" s="66"/>
      <c r="F3311" s="66"/>
      <c r="I3311" s="69"/>
      <c r="J3311" s="69"/>
      <c r="K3311" s="69"/>
      <c r="L3311" s="70"/>
      <c r="M3311" s="69"/>
      <c r="N3311" s="69"/>
      <c r="Q3311" s="73"/>
      <c r="R3311" s="73"/>
      <c r="S3311" s="73"/>
      <c r="T3311" s="73"/>
      <c r="U3311" s="73"/>
      <c r="V3311" s="73"/>
      <c r="W3311" s="73"/>
      <c r="X3311" s="73"/>
    </row>
    <row r="3312" spans="1:24" s="68" customFormat="1" x14ac:dyDescent="0.25">
      <c r="A3312" s="71"/>
      <c r="B3312" s="66"/>
      <c r="C3312" s="67"/>
      <c r="D3312" s="66"/>
      <c r="E3312" s="66"/>
      <c r="F3312" s="66"/>
      <c r="I3312" s="69"/>
      <c r="J3312" s="69"/>
      <c r="K3312" s="69"/>
      <c r="L3312" s="70"/>
      <c r="M3312" s="69"/>
      <c r="N3312" s="69"/>
      <c r="Q3312" s="73"/>
      <c r="R3312" s="73"/>
      <c r="S3312" s="73"/>
      <c r="T3312" s="73"/>
      <c r="U3312" s="73"/>
      <c r="V3312" s="73"/>
      <c r="W3312" s="73"/>
      <c r="X3312" s="73"/>
    </row>
    <row r="3313" spans="1:24" s="68" customFormat="1" x14ac:dyDescent="0.25">
      <c r="A3313" s="71"/>
      <c r="B3313" s="66"/>
      <c r="C3313" s="67"/>
      <c r="D3313" s="66"/>
      <c r="E3313" s="66"/>
      <c r="F3313" s="66"/>
      <c r="I3313" s="69"/>
      <c r="J3313" s="69"/>
      <c r="K3313" s="69"/>
      <c r="L3313" s="70"/>
      <c r="M3313" s="69"/>
      <c r="N3313" s="69"/>
      <c r="Q3313" s="73"/>
      <c r="R3313" s="73"/>
      <c r="S3313" s="73"/>
      <c r="T3313" s="73"/>
      <c r="U3313" s="73"/>
      <c r="V3313" s="73"/>
      <c r="W3313" s="73"/>
      <c r="X3313" s="73"/>
    </row>
    <row r="3314" spans="1:24" s="68" customFormat="1" x14ac:dyDescent="0.25">
      <c r="A3314" s="71"/>
      <c r="B3314" s="66"/>
      <c r="C3314" s="67"/>
      <c r="D3314" s="66"/>
      <c r="E3314" s="66"/>
      <c r="F3314" s="66"/>
      <c r="I3314" s="69"/>
      <c r="J3314" s="69"/>
      <c r="K3314" s="69"/>
      <c r="L3314" s="70"/>
      <c r="M3314" s="69"/>
      <c r="N3314" s="69"/>
      <c r="Q3314" s="73"/>
      <c r="R3314" s="73"/>
      <c r="S3314" s="73"/>
      <c r="T3314" s="73"/>
      <c r="U3314" s="73"/>
      <c r="V3314" s="73"/>
      <c r="W3314" s="73"/>
      <c r="X3314" s="73"/>
    </row>
    <row r="3315" spans="1:24" s="68" customFormat="1" x14ac:dyDescent="0.25">
      <c r="A3315" s="71"/>
      <c r="B3315" s="66"/>
      <c r="C3315" s="67"/>
      <c r="D3315" s="66"/>
      <c r="E3315" s="66"/>
      <c r="F3315" s="66"/>
      <c r="I3315" s="69"/>
      <c r="J3315" s="69"/>
      <c r="K3315" s="69"/>
      <c r="L3315" s="70"/>
      <c r="M3315" s="69"/>
      <c r="N3315" s="69"/>
      <c r="Q3315" s="73"/>
      <c r="R3315" s="73"/>
      <c r="S3315" s="73"/>
      <c r="T3315" s="73"/>
      <c r="U3315" s="73"/>
      <c r="V3315" s="73"/>
      <c r="W3315" s="73"/>
      <c r="X3315" s="73"/>
    </row>
    <row r="3316" spans="1:24" s="68" customFormat="1" x14ac:dyDescent="0.25">
      <c r="A3316" s="71"/>
      <c r="B3316" s="66"/>
      <c r="C3316" s="67"/>
      <c r="D3316" s="66"/>
      <c r="E3316" s="66"/>
      <c r="F3316" s="66"/>
      <c r="I3316" s="69"/>
      <c r="J3316" s="69"/>
      <c r="K3316" s="69"/>
      <c r="L3316" s="70"/>
      <c r="M3316" s="69"/>
      <c r="N3316" s="69"/>
      <c r="Q3316" s="73"/>
      <c r="R3316" s="73"/>
      <c r="S3316" s="73"/>
      <c r="T3316" s="73"/>
      <c r="U3316" s="73"/>
      <c r="V3316" s="73"/>
      <c r="W3316" s="73"/>
      <c r="X3316" s="73"/>
    </row>
    <row r="3317" spans="1:24" s="68" customFormat="1" x14ac:dyDescent="0.25">
      <c r="A3317" s="71"/>
      <c r="B3317" s="66"/>
      <c r="C3317" s="67"/>
      <c r="D3317" s="66"/>
      <c r="E3317" s="66"/>
      <c r="F3317" s="66"/>
      <c r="I3317" s="69"/>
      <c r="J3317" s="69"/>
      <c r="K3317" s="69"/>
      <c r="L3317" s="70"/>
      <c r="M3317" s="69"/>
      <c r="N3317" s="69"/>
      <c r="Q3317" s="73"/>
      <c r="R3317" s="73"/>
      <c r="S3317" s="73"/>
      <c r="T3317" s="73"/>
      <c r="U3317" s="73"/>
      <c r="V3317" s="73"/>
      <c r="W3317" s="73"/>
      <c r="X3317" s="73"/>
    </row>
    <row r="3318" spans="1:24" s="68" customFormat="1" x14ac:dyDescent="0.25">
      <c r="A3318" s="71"/>
      <c r="B3318" s="66"/>
      <c r="C3318" s="67"/>
      <c r="D3318" s="66"/>
      <c r="E3318" s="66"/>
      <c r="F3318" s="66"/>
      <c r="I3318" s="69"/>
      <c r="J3318" s="69"/>
      <c r="K3318" s="69"/>
      <c r="L3318" s="70"/>
      <c r="M3318" s="69"/>
      <c r="N3318" s="69"/>
      <c r="Q3318" s="73"/>
      <c r="R3318" s="73"/>
      <c r="S3318" s="73"/>
      <c r="T3318" s="73"/>
      <c r="U3318" s="73"/>
      <c r="V3318" s="73"/>
      <c r="W3318" s="73"/>
      <c r="X3318" s="73"/>
    </row>
    <row r="3319" spans="1:24" s="68" customFormat="1" x14ac:dyDescent="0.25">
      <c r="A3319" s="71"/>
      <c r="B3319" s="66"/>
      <c r="C3319" s="67"/>
      <c r="D3319" s="66"/>
      <c r="E3319" s="66"/>
      <c r="F3319" s="66"/>
      <c r="I3319" s="69"/>
      <c r="J3319" s="69"/>
      <c r="K3319" s="69"/>
      <c r="L3319" s="70"/>
      <c r="M3319" s="69"/>
      <c r="N3319" s="69"/>
      <c r="Q3319" s="73"/>
      <c r="R3319" s="73"/>
      <c r="S3319" s="73"/>
      <c r="T3319" s="73"/>
      <c r="U3319" s="73"/>
      <c r="V3319" s="73"/>
      <c r="W3319" s="73"/>
      <c r="X3319" s="73"/>
    </row>
    <row r="3320" spans="1:24" s="68" customFormat="1" x14ac:dyDescent="0.25">
      <c r="A3320" s="71"/>
      <c r="B3320" s="66"/>
      <c r="C3320" s="67"/>
      <c r="D3320" s="66"/>
      <c r="E3320" s="66"/>
      <c r="F3320" s="66"/>
      <c r="I3320" s="69"/>
      <c r="J3320" s="69"/>
      <c r="K3320" s="69"/>
      <c r="L3320" s="70"/>
      <c r="M3320" s="69"/>
      <c r="N3320" s="69"/>
      <c r="Q3320" s="73"/>
      <c r="R3320" s="73"/>
      <c r="S3320" s="73"/>
      <c r="T3320" s="73"/>
      <c r="U3320" s="73"/>
      <c r="V3320" s="73"/>
      <c r="W3320" s="73"/>
      <c r="X3320" s="73"/>
    </row>
    <row r="3321" spans="1:24" s="68" customFormat="1" x14ac:dyDescent="0.25">
      <c r="A3321" s="71"/>
      <c r="B3321" s="66"/>
      <c r="C3321" s="67"/>
      <c r="D3321" s="66"/>
      <c r="E3321" s="66"/>
      <c r="F3321" s="66"/>
      <c r="I3321" s="69"/>
      <c r="J3321" s="69"/>
      <c r="K3321" s="69"/>
      <c r="L3321" s="70"/>
      <c r="M3321" s="69"/>
      <c r="N3321" s="69"/>
      <c r="Q3321" s="73"/>
      <c r="R3321" s="73"/>
      <c r="S3321" s="73"/>
      <c r="T3321" s="73"/>
      <c r="U3321" s="73"/>
      <c r="V3321" s="73"/>
      <c r="W3321" s="73"/>
      <c r="X3321" s="73"/>
    </row>
    <row r="3322" spans="1:24" s="68" customFormat="1" x14ac:dyDescent="0.25">
      <c r="A3322" s="71"/>
      <c r="B3322" s="66"/>
      <c r="C3322" s="67"/>
      <c r="D3322" s="66"/>
      <c r="E3322" s="66"/>
      <c r="F3322" s="66"/>
      <c r="I3322" s="69"/>
      <c r="J3322" s="69"/>
      <c r="K3322" s="69"/>
      <c r="L3322" s="70"/>
      <c r="M3322" s="69"/>
      <c r="N3322" s="69"/>
      <c r="Q3322" s="73"/>
      <c r="R3322" s="73"/>
      <c r="S3322" s="73"/>
      <c r="T3322" s="73"/>
      <c r="U3322" s="73"/>
      <c r="V3322" s="73"/>
      <c r="W3322" s="73"/>
      <c r="X3322" s="73"/>
    </row>
    <row r="3323" spans="1:24" s="68" customFormat="1" x14ac:dyDescent="0.25">
      <c r="A3323" s="71"/>
      <c r="B3323" s="66"/>
      <c r="C3323" s="67"/>
      <c r="D3323" s="66"/>
      <c r="E3323" s="66"/>
      <c r="F3323" s="66"/>
      <c r="I3323" s="69"/>
      <c r="J3323" s="69"/>
      <c r="K3323" s="69"/>
      <c r="L3323" s="70"/>
      <c r="M3323" s="69"/>
      <c r="N3323" s="69"/>
      <c r="Q3323" s="73"/>
      <c r="R3323" s="73"/>
      <c r="S3323" s="73"/>
      <c r="T3323" s="73"/>
      <c r="U3323" s="73"/>
      <c r="V3323" s="73"/>
      <c r="W3323" s="73"/>
      <c r="X3323" s="73"/>
    </row>
    <row r="3324" spans="1:24" s="68" customFormat="1" x14ac:dyDescent="0.25">
      <c r="A3324" s="71"/>
      <c r="B3324" s="66"/>
      <c r="C3324" s="67"/>
      <c r="D3324" s="66"/>
      <c r="E3324" s="66"/>
      <c r="F3324" s="66"/>
      <c r="I3324" s="69"/>
      <c r="J3324" s="69"/>
      <c r="K3324" s="69"/>
      <c r="L3324" s="70"/>
      <c r="M3324" s="69"/>
      <c r="N3324" s="69"/>
      <c r="Q3324" s="73"/>
      <c r="R3324" s="73"/>
      <c r="S3324" s="73"/>
      <c r="T3324" s="73"/>
      <c r="U3324" s="73"/>
      <c r="V3324" s="73"/>
      <c r="W3324" s="73"/>
      <c r="X3324" s="73"/>
    </row>
    <row r="3325" spans="1:24" s="68" customFormat="1" x14ac:dyDescent="0.25">
      <c r="A3325" s="71"/>
      <c r="B3325" s="66"/>
      <c r="C3325" s="67"/>
      <c r="D3325" s="66"/>
      <c r="E3325" s="66"/>
      <c r="F3325" s="66"/>
      <c r="I3325" s="69"/>
      <c r="J3325" s="69"/>
      <c r="K3325" s="69"/>
      <c r="L3325" s="70"/>
      <c r="M3325" s="69"/>
      <c r="N3325" s="69"/>
      <c r="Q3325" s="73"/>
      <c r="R3325" s="73"/>
      <c r="S3325" s="73"/>
      <c r="T3325" s="73"/>
      <c r="U3325" s="73"/>
      <c r="V3325" s="73"/>
      <c r="W3325" s="73"/>
      <c r="X3325" s="73"/>
    </row>
    <row r="3326" spans="1:24" s="68" customFormat="1" x14ac:dyDescent="0.25">
      <c r="A3326" s="71"/>
      <c r="B3326" s="66"/>
      <c r="C3326" s="67"/>
      <c r="D3326" s="66"/>
      <c r="E3326" s="66"/>
      <c r="F3326" s="66"/>
      <c r="I3326" s="69"/>
      <c r="J3326" s="69"/>
      <c r="K3326" s="69"/>
      <c r="L3326" s="70"/>
      <c r="M3326" s="69"/>
      <c r="N3326" s="69"/>
      <c r="Q3326" s="73"/>
      <c r="R3326" s="73"/>
      <c r="S3326" s="73"/>
      <c r="T3326" s="73"/>
      <c r="U3326" s="73"/>
      <c r="V3326" s="73"/>
      <c r="W3326" s="73"/>
      <c r="X3326" s="73"/>
    </row>
    <row r="3327" spans="1:24" s="68" customFormat="1" x14ac:dyDescent="0.25">
      <c r="A3327" s="71"/>
      <c r="B3327" s="66"/>
      <c r="C3327" s="67"/>
      <c r="D3327" s="66"/>
      <c r="E3327" s="66"/>
      <c r="F3327" s="66"/>
      <c r="I3327" s="69"/>
      <c r="J3327" s="69"/>
      <c r="K3327" s="69"/>
      <c r="L3327" s="70"/>
      <c r="M3327" s="69"/>
      <c r="N3327" s="69"/>
      <c r="Q3327" s="73"/>
      <c r="R3327" s="73"/>
      <c r="S3327" s="73"/>
      <c r="T3327" s="73"/>
      <c r="U3327" s="73"/>
      <c r="V3327" s="73"/>
      <c r="W3327" s="73"/>
      <c r="X3327" s="73"/>
    </row>
    <row r="3328" spans="1:24" s="68" customFormat="1" x14ac:dyDescent="0.25">
      <c r="A3328" s="71"/>
      <c r="B3328" s="66"/>
      <c r="C3328" s="67"/>
      <c r="D3328" s="66"/>
      <c r="E3328" s="66"/>
      <c r="F3328" s="66"/>
      <c r="I3328" s="69"/>
      <c r="J3328" s="69"/>
      <c r="K3328" s="69"/>
      <c r="L3328" s="70"/>
      <c r="M3328" s="69"/>
      <c r="N3328" s="69"/>
      <c r="Q3328" s="73"/>
      <c r="R3328" s="73"/>
      <c r="S3328" s="73"/>
      <c r="T3328" s="73"/>
      <c r="U3328" s="73"/>
      <c r="V3328" s="73"/>
      <c r="W3328" s="73"/>
      <c r="X3328" s="73"/>
    </row>
    <row r="3329" spans="1:24" s="68" customFormat="1" x14ac:dyDescent="0.25">
      <c r="A3329" s="71"/>
      <c r="B3329" s="66"/>
      <c r="C3329" s="67"/>
      <c r="D3329" s="66"/>
      <c r="E3329" s="66"/>
      <c r="F3329" s="66"/>
      <c r="I3329" s="69"/>
      <c r="J3329" s="69"/>
      <c r="K3329" s="69"/>
      <c r="L3329" s="70"/>
      <c r="M3329" s="69"/>
      <c r="N3329" s="69"/>
      <c r="Q3329" s="73"/>
      <c r="R3329" s="73"/>
      <c r="S3329" s="73"/>
      <c r="T3329" s="73"/>
      <c r="U3329" s="73"/>
      <c r="V3329" s="73"/>
      <c r="W3329" s="73"/>
      <c r="X3329" s="73"/>
    </row>
    <row r="3330" spans="1:24" s="68" customFormat="1" x14ac:dyDescent="0.25">
      <c r="A3330" s="71"/>
      <c r="B3330" s="66"/>
      <c r="C3330" s="67"/>
      <c r="D3330" s="66"/>
      <c r="E3330" s="66"/>
      <c r="F3330" s="66"/>
      <c r="I3330" s="69"/>
      <c r="J3330" s="69"/>
      <c r="K3330" s="69"/>
      <c r="L3330" s="70"/>
      <c r="M3330" s="69"/>
      <c r="N3330" s="69"/>
      <c r="Q3330" s="73"/>
      <c r="R3330" s="73"/>
      <c r="S3330" s="73"/>
      <c r="T3330" s="73"/>
      <c r="U3330" s="73"/>
      <c r="V3330" s="73"/>
      <c r="W3330" s="73"/>
      <c r="X3330" s="73"/>
    </row>
    <row r="3331" spans="1:24" s="68" customFormat="1" x14ac:dyDescent="0.25">
      <c r="A3331" s="71"/>
      <c r="B3331" s="66"/>
      <c r="C3331" s="67"/>
      <c r="D3331" s="66"/>
      <c r="E3331" s="66"/>
      <c r="F3331" s="66"/>
      <c r="I3331" s="69"/>
      <c r="J3331" s="69"/>
      <c r="K3331" s="69"/>
      <c r="L3331" s="70"/>
      <c r="M3331" s="69"/>
      <c r="N3331" s="69"/>
      <c r="Q3331" s="73"/>
      <c r="R3331" s="73"/>
      <c r="S3331" s="73"/>
      <c r="T3331" s="73"/>
      <c r="U3331" s="73"/>
      <c r="V3331" s="73"/>
      <c r="W3331" s="73"/>
      <c r="X3331" s="73"/>
    </row>
    <row r="3332" spans="1:24" s="68" customFormat="1" x14ac:dyDescent="0.25">
      <c r="A3332" s="71"/>
      <c r="B3332" s="66"/>
      <c r="C3332" s="67"/>
      <c r="D3332" s="66"/>
      <c r="E3332" s="66"/>
      <c r="F3332" s="66"/>
      <c r="I3332" s="69"/>
      <c r="J3332" s="69"/>
      <c r="K3332" s="69"/>
      <c r="L3332" s="70"/>
      <c r="M3332" s="69"/>
      <c r="N3332" s="69"/>
      <c r="Q3332" s="73"/>
      <c r="R3332" s="73"/>
      <c r="S3332" s="73"/>
      <c r="T3332" s="73"/>
      <c r="U3332" s="73"/>
      <c r="V3332" s="73"/>
      <c r="W3332" s="73"/>
      <c r="X3332" s="73"/>
    </row>
    <row r="3333" spans="1:24" s="68" customFormat="1" x14ac:dyDescent="0.25">
      <c r="A3333" s="71"/>
      <c r="B3333" s="66"/>
      <c r="C3333" s="67"/>
      <c r="D3333" s="66"/>
      <c r="E3333" s="66"/>
      <c r="F3333" s="66"/>
      <c r="I3333" s="69"/>
      <c r="J3333" s="69"/>
      <c r="K3333" s="69"/>
      <c r="L3333" s="70"/>
      <c r="M3333" s="69"/>
      <c r="N3333" s="69"/>
      <c r="Q3333" s="73"/>
      <c r="R3333" s="73"/>
      <c r="S3333" s="73"/>
      <c r="T3333" s="73"/>
      <c r="U3333" s="73"/>
      <c r="V3333" s="73"/>
      <c r="W3333" s="73"/>
      <c r="X3333" s="73"/>
    </row>
    <row r="3334" spans="1:24" s="68" customFormat="1" x14ac:dyDescent="0.25">
      <c r="A3334" s="71"/>
      <c r="B3334" s="66"/>
      <c r="C3334" s="67"/>
      <c r="D3334" s="66"/>
      <c r="E3334" s="66"/>
      <c r="F3334" s="66"/>
      <c r="I3334" s="69"/>
      <c r="J3334" s="69"/>
      <c r="K3334" s="69"/>
      <c r="L3334" s="70"/>
      <c r="M3334" s="69"/>
      <c r="N3334" s="69"/>
      <c r="Q3334" s="73"/>
      <c r="R3334" s="73"/>
      <c r="S3334" s="73"/>
      <c r="T3334" s="73"/>
      <c r="U3334" s="73"/>
      <c r="V3334" s="73"/>
      <c r="W3334" s="73"/>
      <c r="X3334" s="73"/>
    </row>
    <row r="3335" spans="1:24" s="68" customFormat="1" x14ac:dyDescent="0.25">
      <c r="A3335" s="71"/>
      <c r="B3335" s="66"/>
      <c r="C3335" s="67"/>
      <c r="D3335" s="66"/>
      <c r="E3335" s="66"/>
      <c r="F3335" s="66"/>
      <c r="I3335" s="69"/>
      <c r="J3335" s="69"/>
      <c r="K3335" s="69"/>
      <c r="L3335" s="70"/>
      <c r="M3335" s="69"/>
      <c r="N3335" s="69"/>
      <c r="Q3335" s="73"/>
      <c r="R3335" s="73"/>
      <c r="S3335" s="73"/>
      <c r="T3335" s="73"/>
      <c r="U3335" s="73"/>
      <c r="V3335" s="73"/>
      <c r="W3335" s="73"/>
      <c r="X3335" s="73"/>
    </row>
    <row r="3336" spans="1:24" s="68" customFormat="1" x14ac:dyDescent="0.25">
      <c r="A3336" s="71"/>
      <c r="B3336" s="66"/>
      <c r="C3336" s="67"/>
      <c r="D3336" s="66"/>
      <c r="E3336" s="66"/>
      <c r="F3336" s="66"/>
      <c r="I3336" s="69"/>
      <c r="J3336" s="69"/>
      <c r="K3336" s="69"/>
      <c r="L3336" s="70"/>
      <c r="M3336" s="69"/>
      <c r="N3336" s="69"/>
      <c r="Q3336" s="73"/>
      <c r="R3336" s="73"/>
      <c r="S3336" s="73"/>
      <c r="T3336" s="73"/>
      <c r="U3336" s="73"/>
      <c r="V3336" s="73"/>
      <c r="W3336" s="73"/>
      <c r="X3336" s="73"/>
    </row>
    <row r="3337" spans="1:24" s="68" customFormat="1" x14ac:dyDescent="0.25">
      <c r="A3337" s="71"/>
      <c r="B3337" s="66"/>
      <c r="C3337" s="67"/>
      <c r="D3337" s="66"/>
      <c r="E3337" s="66"/>
      <c r="F3337" s="66"/>
      <c r="I3337" s="69"/>
      <c r="J3337" s="69"/>
      <c r="K3337" s="69"/>
      <c r="L3337" s="70"/>
      <c r="M3337" s="69"/>
      <c r="N3337" s="69"/>
      <c r="Q3337" s="73"/>
      <c r="R3337" s="73"/>
      <c r="S3337" s="73"/>
      <c r="T3337" s="73"/>
      <c r="U3337" s="73"/>
      <c r="V3337" s="73"/>
      <c r="W3337" s="73"/>
      <c r="X3337" s="73"/>
    </row>
    <row r="3338" spans="1:24" s="68" customFormat="1" x14ac:dyDescent="0.25">
      <c r="A3338" s="71"/>
      <c r="B3338" s="66"/>
      <c r="C3338" s="67"/>
      <c r="D3338" s="66"/>
      <c r="E3338" s="66"/>
      <c r="F3338" s="66"/>
      <c r="I3338" s="69"/>
      <c r="J3338" s="69"/>
      <c r="K3338" s="69"/>
      <c r="L3338" s="70"/>
      <c r="M3338" s="69"/>
      <c r="N3338" s="69"/>
      <c r="Q3338" s="73"/>
      <c r="R3338" s="73"/>
      <c r="S3338" s="73"/>
      <c r="T3338" s="73"/>
      <c r="U3338" s="73"/>
      <c r="V3338" s="73"/>
      <c r="W3338" s="73"/>
      <c r="X3338" s="73"/>
    </row>
    <row r="3339" spans="1:24" s="68" customFormat="1" x14ac:dyDescent="0.25">
      <c r="A3339" s="71"/>
      <c r="B3339" s="66"/>
      <c r="C3339" s="67"/>
      <c r="D3339" s="66"/>
      <c r="E3339" s="66"/>
      <c r="F3339" s="66"/>
      <c r="I3339" s="69"/>
      <c r="J3339" s="69"/>
      <c r="K3339" s="69"/>
      <c r="L3339" s="70"/>
      <c r="M3339" s="69"/>
      <c r="N3339" s="69"/>
      <c r="Q3339" s="73"/>
      <c r="R3339" s="73"/>
      <c r="S3339" s="73"/>
      <c r="T3339" s="73"/>
      <c r="U3339" s="73"/>
      <c r="V3339" s="73"/>
      <c r="W3339" s="73"/>
      <c r="X3339" s="73"/>
    </row>
    <row r="3340" spans="1:24" s="68" customFormat="1" x14ac:dyDescent="0.25">
      <c r="A3340" s="71"/>
      <c r="B3340" s="66"/>
      <c r="C3340" s="67"/>
      <c r="D3340" s="66"/>
      <c r="E3340" s="66"/>
      <c r="F3340" s="66"/>
      <c r="I3340" s="69"/>
      <c r="J3340" s="69"/>
      <c r="K3340" s="69"/>
      <c r="L3340" s="70"/>
      <c r="M3340" s="69"/>
      <c r="N3340" s="69"/>
      <c r="Q3340" s="73"/>
      <c r="R3340" s="73"/>
      <c r="S3340" s="73"/>
      <c r="T3340" s="73"/>
      <c r="U3340" s="73"/>
      <c r="V3340" s="73"/>
      <c r="W3340" s="73"/>
      <c r="X3340" s="73"/>
    </row>
    <row r="3341" spans="1:24" s="68" customFormat="1" x14ac:dyDescent="0.25">
      <c r="A3341" s="71"/>
      <c r="B3341" s="66"/>
      <c r="C3341" s="67"/>
      <c r="D3341" s="66"/>
      <c r="E3341" s="66"/>
      <c r="F3341" s="66"/>
      <c r="I3341" s="69"/>
      <c r="J3341" s="69"/>
      <c r="K3341" s="69"/>
      <c r="L3341" s="70"/>
      <c r="M3341" s="69"/>
      <c r="N3341" s="69"/>
      <c r="Q3341" s="73"/>
      <c r="R3341" s="73"/>
      <c r="S3341" s="73"/>
      <c r="T3341" s="73"/>
      <c r="U3341" s="73"/>
      <c r="V3341" s="73"/>
      <c r="W3341" s="73"/>
      <c r="X3341" s="73"/>
    </row>
    <row r="3342" spans="1:24" s="68" customFormat="1" x14ac:dyDescent="0.25">
      <c r="A3342" s="71"/>
      <c r="B3342" s="66"/>
      <c r="C3342" s="67"/>
      <c r="D3342" s="66"/>
      <c r="E3342" s="66"/>
      <c r="F3342" s="66"/>
      <c r="I3342" s="69"/>
      <c r="J3342" s="69"/>
      <c r="K3342" s="69"/>
      <c r="L3342" s="70"/>
      <c r="M3342" s="69"/>
      <c r="N3342" s="69"/>
      <c r="Q3342" s="73"/>
      <c r="R3342" s="73"/>
      <c r="S3342" s="73"/>
      <c r="T3342" s="73"/>
      <c r="U3342" s="73"/>
      <c r="V3342" s="73"/>
      <c r="W3342" s="73"/>
      <c r="X3342" s="73"/>
    </row>
    <row r="3343" spans="1:24" s="68" customFormat="1" x14ac:dyDescent="0.25">
      <c r="A3343" s="71"/>
      <c r="B3343" s="66"/>
      <c r="C3343" s="67"/>
      <c r="D3343" s="66"/>
      <c r="E3343" s="66"/>
      <c r="F3343" s="66"/>
      <c r="I3343" s="69"/>
      <c r="J3343" s="69"/>
      <c r="K3343" s="69"/>
      <c r="L3343" s="70"/>
      <c r="M3343" s="69"/>
      <c r="N3343" s="69"/>
      <c r="Q3343" s="73"/>
      <c r="R3343" s="73"/>
      <c r="S3343" s="73"/>
      <c r="T3343" s="73"/>
      <c r="U3343" s="73"/>
      <c r="V3343" s="73"/>
      <c r="W3343" s="73"/>
      <c r="X3343" s="73"/>
    </row>
    <row r="3344" spans="1:24" s="68" customFormat="1" x14ac:dyDescent="0.25">
      <c r="A3344" s="71"/>
      <c r="B3344" s="66"/>
      <c r="C3344" s="67"/>
      <c r="D3344" s="66"/>
      <c r="E3344" s="66"/>
      <c r="F3344" s="66"/>
      <c r="I3344" s="69"/>
      <c r="J3344" s="69"/>
      <c r="K3344" s="69"/>
      <c r="L3344" s="70"/>
      <c r="M3344" s="69"/>
      <c r="N3344" s="69"/>
      <c r="Q3344" s="73"/>
      <c r="R3344" s="73"/>
      <c r="S3344" s="73"/>
      <c r="T3344" s="73"/>
      <c r="U3344" s="73"/>
      <c r="V3344" s="73"/>
      <c r="W3344" s="73"/>
      <c r="X3344" s="73"/>
    </row>
    <row r="3345" spans="1:24" s="68" customFormat="1" x14ac:dyDescent="0.25">
      <c r="A3345" s="71"/>
      <c r="B3345" s="66"/>
      <c r="C3345" s="67"/>
      <c r="D3345" s="66"/>
      <c r="E3345" s="66"/>
      <c r="F3345" s="66"/>
      <c r="I3345" s="69"/>
      <c r="J3345" s="69"/>
      <c r="K3345" s="69"/>
      <c r="L3345" s="70"/>
      <c r="M3345" s="69"/>
      <c r="N3345" s="69"/>
      <c r="Q3345" s="73"/>
      <c r="R3345" s="73"/>
      <c r="S3345" s="73"/>
      <c r="T3345" s="73"/>
      <c r="U3345" s="73"/>
      <c r="V3345" s="73"/>
      <c r="W3345" s="73"/>
      <c r="X3345" s="73"/>
    </row>
    <row r="3346" spans="1:24" s="68" customFormat="1" x14ac:dyDescent="0.25">
      <c r="A3346" s="71"/>
      <c r="B3346" s="66"/>
      <c r="C3346" s="67"/>
      <c r="D3346" s="66"/>
      <c r="E3346" s="66"/>
      <c r="F3346" s="66"/>
      <c r="I3346" s="69"/>
      <c r="J3346" s="69"/>
      <c r="K3346" s="69"/>
      <c r="L3346" s="70"/>
      <c r="M3346" s="69"/>
      <c r="N3346" s="69"/>
      <c r="Q3346" s="73"/>
      <c r="R3346" s="73"/>
      <c r="S3346" s="73"/>
      <c r="T3346" s="73"/>
      <c r="U3346" s="73"/>
      <c r="V3346" s="73"/>
      <c r="W3346" s="73"/>
      <c r="X3346" s="73"/>
    </row>
    <row r="3347" spans="1:24" s="68" customFormat="1" x14ac:dyDescent="0.25">
      <c r="A3347" s="71"/>
      <c r="B3347" s="66"/>
      <c r="C3347" s="67"/>
      <c r="D3347" s="66"/>
      <c r="E3347" s="66"/>
      <c r="F3347" s="66"/>
      <c r="I3347" s="69"/>
      <c r="J3347" s="69"/>
      <c r="K3347" s="69"/>
      <c r="L3347" s="70"/>
      <c r="M3347" s="69"/>
      <c r="N3347" s="69"/>
      <c r="Q3347" s="73"/>
      <c r="R3347" s="73"/>
      <c r="S3347" s="73"/>
      <c r="T3347" s="73"/>
      <c r="U3347" s="73"/>
      <c r="V3347" s="73"/>
      <c r="W3347" s="73"/>
      <c r="X3347" s="73"/>
    </row>
    <row r="3348" spans="1:24" s="68" customFormat="1" x14ac:dyDescent="0.25">
      <c r="A3348" s="71"/>
      <c r="B3348" s="66"/>
      <c r="C3348" s="67"/>
      <c r="D3348" s="66"/>
      <c r="E3348" s="66"/>
      <c r="F3348" s="66"/>
      <c r="I3348" s="69"/>
      <c r="J3348" s="69"/>
      <c r="K3348" s="69"/>
      <c r="L3348" s="70"/>
      <c r="M3348" s="69"/>
      <c r="N3348" s="69"/>
      <c r="Q3348" s="73"/>
      <c r="R3348" s="73"/>
      <c r="S3348" s="73"/>
      <c r="T3348" s="73"/>
      <c r="U3348" s="73"/>
      <c r="V3348" s="73"/>
      <c r="W3348" s="73"/>
      <c r="X3348" s="73"/>
    </row>
    <row r="3349" spans="1:24" s="68" customFormat="1" x14ac:dyDescent="0.25">
      <c r="A3349" s="71"/>
      <c r="B3349" s="66"/>
      <c r="C3349" s="67"/>
      <c r="D3349" s="66"/>
      <c r="E3349" s="66"/>
      <c r="F3349" s="66"/>
      <c r="I3349" s="69"/>
      <c r="J3349" s="69"/>
      <c r="K3349" s="69"/>
      <c r="L3349" s="70"/>
      <c r="M3349" s="69"/>
      <c r="N3349" s="69"/>
      <c r="Q3349" s="73"/>
      <c r="R3349" s="73"/>
      <c r="S3349" s="73"/>
      <c r="T3349" s="73"/>
      <c r="U3349" s="73"/>
      <c r="V3349" s="73"/>
      <c r="W3349" s="73"/>
      <c r="X3349" s="73"/>
    </row>
    <row r="3350" spans="1:24" s="68" customFormat="1" x14ac:dyDescent="0.25">
      <c r="A3350" s="71"/>
      <c r="B3350" s="66"/>
      <c r="C3350" s="67"/>
      <c r="D3350" s="66"/>
      <c r="E3350" s="66"/>
      <c r="F3350" s="66"/>
      <c r="I3350" s="69"/>
      <c r="J3350" s="69"/>
      <c r="K3350" s="69"/>
      <c r="L3350" s="70"/>
      <c r="M3350" s="69"/>
      <c r="N3350" s="69"/>
      <c r="Q3350" s="73"/>
      <c r="R3350" s="73"/>
      <c r="S3350" s="73"/>
      <c r="T3350" s="73"/>
      <c r="U3350" s="73"/>
      <c r="V3350" s="73"/>
      <c r="W3350" s="73"/>
      <c r="X3350" s="73"/>
    </row>
    <row r="3351" spans="1:24" s="68" customFormat="1" x14ac:dyDescent="0.25">
      <c r="A3351" s="71"/>
      <c r="B3351" s="66"/>
      <c r="C3351" s="67"/>
      <c r="D3351" s="66"/>
      <c r="E3351" s="66"/>
      <c r="F3351" s="66"/>
      <c r="I3351" s="69"/>
      <c r="J3351" s="69"/>
      <c r="K3351" s="69"/>
      <c r="L3351" s="70"/>
      <c r="M3351" s="69"/>
      <c r="N3351" s="69"/>
      <c r="Q3351" s="73"/>
      <c r="R3351" s="73"/>
      <c r="S3351" s="73"/>
      <c r="T3351" s="73"/>
      <c r="U3351" s="73"/>
      <c r="V3351" s="73"/>
      <c r="W3351" s="73"/>
      <c r="X3351" s="73"/>
    </row>
    <row r="3352" spans="1:24" s="68" customFormat="1" x14ac:dyDescent="0.25">
      <c r="A3352" s="71"/>
      <c r="B3352" s="66"/>
      <c r="C3352" s="67"/>
      <c r="D3352" s="66"/>
      <c r="E3352" s="66"/>
      <c r="F3352" s="66"/>
      <c r="I3352" s="69"/>
      <c r="J3352" s="69"/>
      <c r="K3352" s="69"/>
      <c r="L3352" s="70"/>
      <c r="M3352" s="69"/>
      <c r="N3352" s="69"/>
      <c r="Q3352" s="73"/>
      <c r="R3352" s="73"/>
      <c r="S3352" s="73"/>
      <c r="T3352" s="73"/>
      <c r="U3352" s="73"/>
      <c r="V3352" s="73"/>
      <c r="W3352" s="73"/>
      <c r="X3352" s="73"/>
    </row>
    <row r="3353" spans="1:24" s="68" customFormat="1" x14ac:dyDescent="0.25">
      <c r="A3353" s="71"/>
      <c r="B3353" s="66"/>
      <c r="C3353" s="67"/>
      <c r="D3353" s="66"/>
      <c r="E3353" s="66"/>
      <c r="F3353" s="66"/>
      <c r="I3353" s="69"/>
      <c r="J3353" s="69"/>
      <c r="K3353" s="69"/>
      <c r="L3353" s="70"/>
      <c r="M3353" s="69"/>
      <c r="N3353" s="69"/>
      <c r="Q3353" s="73"/>
      <c r="R3353" s="73"/>
      <c r="S3353" s="73"/>
      <c r="T3353" s="73"/>
      <c r="U3353" s="73"/>
      <c r="V3353" s="73"/>
      <c r="W3353" s="73"/>
      <c r="X3353" s="73"/>
    </row>
    <row r="3354" spans="1:24" s="68" customFormat="1" x14ac:dyDescent="0.25">
      <c r="A3354" s="71"/>
      <c r="B3354" s="66"/>
      <c r="C3354" s="67"/>
      <c r="D3354" s="66"/>
      <c r="E3354" s="66"/>
      <c r="F3354" s="66"/>
      <c r="I3354" s="69"/>
      <c r="J3354" s="69"/>
      <c r="K3354" s="69"/>
      <c r="L3354" s="70"/>
      <c r="M3354" s="69"/>
      <c r="N3354" s="69"/>
      <c r="Q3354" s="73"/>
      <c r="R3354" s="73"/>
      <c r="S3354" s="73"/>
      <c r="T3354" s="73"/>
      <c r="U3354" s="73"/>
      <c r="V3354" s="73"/>
      <c r="W3354" s="73"/>
      <c r="X3354" s="73"/>
    </row>
    <row r="3355" spans="1:24" s="68" customFormat="1" x14ac:dyDescent="0.25">
      <c r="A3355" s="71"/>
      <c r="B3355" s="66"/>
      <c r="C3355" s="67"/>
      <c r="D3355" s="66"/>
      <c r="E3355" s="66"/>
      <c r="F3355" s="66"/>
      <c r="I3355" s="69"/>
      <c r="J3355" s="69"/>
      <c r="K3355" s="69"/>
      <c r="L3355" s="70"/>
      <c r="M3355" s="69"/>
      <c r="N3355" s="69"/>
      <c r="Q3355" s="73"/>
      <c r="R3355" s="73"/>
      <c r="S3355" s="73"/>
      <c r="T3355" s="73"/>
      <c r="U3355" s="73"/>
      <c r="V3355" s="73"/>
      <c r="W3355" s="73"/>
      <c r="X3355" s="73"/>
    </row>
    <row r="3356" spans="1:24" s="68" customFormat="1" x14ac:dyDescent="0.25">
      <c r="A3356" s="71"/>
      <c r="B3356" s="66"/>
      <c r="C3356" s="67"/>
      <c r="D3356" s="66"/>
      <c r="E3356" s="66"/>
      <c r="F3356" s="66"/>
      <c r="I3356" s="69"/>
      <c r="J3356" s="69"/>
      <c r="K3356" s="69"/>
      <c r="L3356" s="70"/>
      <c r="M3356" s="69"/>
      <c r="N3356" s="69"/>
      <c r="Q3356" s="73"/>
      <c r="R3356" s="73"/>
      <c r="S3356" s="73"/>
      <c r="T3356" s="73"/>
      <c r="U3356" s="73"/>
      <c r="V3356" s="73"/>
      <c r="W3356" s="73"/>
      <c r="X3356" s="73"/>
    </row>
    <row r="3357" spans="1:24" s="68" customFormat="1" x14ac:dyDescent="0.25">
      <c r="A3357" s="71"/>
      <c r="B3357" s="66"/>
      <c r="C3357" s="67"/>
      <c r="D3357" s="66"/>
      <c r="E3357" s="66"/>
      <c r="F3357" s="66"/>
      <c r="I3357" s="69"/>
      <c r="J3357" s="69"/>
      <c r="K3357" s="69"/>
      <c r="L3357" s="70"/>
      <c r="M3357" s="69"/>
      <c r="N3357" s="69"/>
      <c r="Q3357" s="73"/>
      <c r="R3357" s="73"/>
      <c r="S3357" s="73"/>
      <c r="T3357" s="73"/>
      <c r="U3357" s="73"/>
      <c r="V3357" s="73"/>
      <c r="W3357" s="73"/>
      <c r="X3357" s="73"/>
    </row>
    <row r="3358" spans="1:24" s="68" customFormat="1" x14ac:dyDescent="0.25">
      <c r="A3358" s="71"/>
      <c r="B3358" s="66"/>
      <c r="C3358" s="67"/>
      <c r="D3358" s="66"/>
      <c r="E3358" s="66"/>
      <c r="F3358" s="66"/>
      <c r="I3358" s="69"/>
      <c r="J3358" s="69"/>
      <c r="K3358" s="69"/>
      <c r="L3358" s="70"/>
      <c r="M3358" s="69"/>
      <c r="N3358" s="69"/>
      <c r="Q3358" s="73"/>
      <c r="R3358" s="73"/>
      <c r="S3358" s="73"/>
      <c r="T3358" s="73"/>
      <c r="U3358" s="73"/>
      <c r="V3358" s="73"/>
      <c r="W3358" s="73"/>
      <c r="X3358" s="73"/>
    </row>
    <row r="3359" spans="1:24" s="68" customFormat="1" x14ac:dyDescent="0.25">
      <c r="A3359" s="71"/>
      <c r="B3359" s="66"/>
      <c r="C3359" s="67"/>
      <c r="D3359" s="66"/>
      <c r="E3359" s="66"/>
      <c r="F3359" s="66"/>
      <c r="I3359" s="69"/>
      <c r="J3359" s="69"/>
      <c r="K3359" s="69"/>
      <c r="L3359" s="70"/>
      <c r="M3359" s="69"/>
      <c r="N3359" s="69"/>
      <c r="Q3359" s="73"/>
      <c r="R3359" s="73"/>
      <c r="S3359" s="73"/>
      <c r="T3359" s="73"/>
      <c r="U3359" s="73"/>
      <c r="V3359" s="73"/>
      <c r="W3359" s="73"/>
      <c r="X3359" s="73"/>
    </row>
    <row r="3360" spans="1:24" s="68" customFormat="1" x14ac:dyDescent="0.25">
      <c r="A3360" s="71"/>
      <c r="B3360" s="66"/>
      <c r="C3360" s="67"/>
      <c r="D3360" s="66"/>
      <c r="E3360" s="66"/>
      <c r="F3360" s="66"/>
      <c r="I3360" s="69"/>
      <c r="J3360" s="69"/>
      <c r="K3360" s="69"/>
      <c r="L3360" s="70"/>
      <c r="M3360" s="69"/>
      <c r="N3360" s="69"/>
      <c r="Q3360" s="73"/>
      <c r="R3360" s="73"/>
      <c r="S3360" s="73"/>
      <c r="T3360" s="73"/>
      <c r="U3360" s="73"/>
      <c r="V3360" s="73"/>
      <c r="W3360" s="73"/>
      <c r="X3360" s="73"/>
    </row>
    <row r="3361" spans="1:24" s="68" customFormat="1" x14ac:dyDescent="0.25">
      <c r="A3361" s="71"/>
      <c r="B3361" s="66"/>
      <c r="C3361" s="67"/>
      <c r="D3361" s="66"/>
      <c r="E3361" s="66"/>
      <c r="F3361" s="66"/>
      <c r="I3361" s="69"/>
      <c r="J3361" s="69"/>
      <c r="K3361" s="69"/>
      <c r="L3361" s="70"/>
      <c r="M3361" s="69"/>
      <c r="N3361" s="69"/>
      <c r="Q3361" s="73"/>
      <c r="R3361" s="73"/>
      <c r="S3361" s="73"/>
      <c r="T3361" s="73"/>
      <c r="U3361" s="73"/>
      <c r="V3361" s="73"/>
      <c r="W3361" s="73"/>
      <c r="X3361" s="73"/>
    </row>
    <row r="3362" spans="1:24" s="68" customFormat="1" x14ac:dyDescent="0.25">
      <c r="A3362" s="71"/>
      <c r="B3362" s="66"/>
      <c r="C3362" s="67"/>
      <c r="D3362" s="66"/>
      <c r="E3362" s="66"/>
      <c r="F3362" s="66"/>
      <c r="I3362" s="69"/>
      <c r="J3362" s="69"/>
      <c r="K3362" s="69"/>
      <c r="L3362" s="70"/>
      <c r="M3362" s="69"/>
      <c r="N3362" s="69"/>
      <c r="Q3362" s="73"/>
      <c r="R3362" s="73"/>
      <c r="S3362" s="73"/>
      <c r="T3362" s="73"/>
      <c r="U3362" s="73"/>
      <c r="V3362" s="73"/>
      <c r="W3362" s="73"/>
      <c r="X3362" s="73"/>
    </row>
    <row r="3363" spans="1:24" s="68" customFormat="1" x14ac:dyDescent="0.25">
      <c r="A3363" s="71"/>
      <c r="B3363" s="66"/>
      <c r="C3363" s="67"/>
      <c r="D3363" s="66"/>
      <c r="E3363" s="66"/>
      <c r="F3363" s="66"/>
      <c r="I3363" s="69"/>
      <c r="J3363" s="69"/>
      <c r="K3363" s="69"/>
      <c r="L3363" s="70"/>
      <c r="M3363" s="69"/>
      <c r="N3363" s="69"/>
      <c r="Q3363" s="73"/>
      <c r="R3363" s="73"/>
      <c r="S3363" s="73"/>
      <c r="T3363" s="73"/>
      <c r="U3363" s="73"/>
      <c r="V3363" s="73"/>
      <c r="W3363" s="73"/>
      <c r="X3363" s="73"/>
    </row>
    <row r="3364" spans="1:24" s="68" customFormat="1" x14ac:dyDescent="0.25">
      <c r="A3364" s="71"/>
      <c r="B3364" s="66"/>
      <c r="C3364" s="67"/>
      <c r="D3364" s="66"/>
      <c r="E3364" s="66"/>
      <c r="F3364" s="66"/>
      <c r="I3364" s="69"/>
      <c r="J3364" s="69"/>
      <c r="K3364" s="69"/>
      <c r="L3364" s="70"/>
      <c r="M3364" s="69"/>
      <c r="N3364" s="69"/>
      <c r="Q3364" s="73"/>
      <c r="R3364" s="73"/>
      <c r="S3364" s="73"/>
      <c r="T3364" s="73"/>
      <c r="U3364" s="73"/>
      <c r="V3364" s="73"/>
      <c r="W3364" s="73"/>
      <c r="X3364" s="73"/>
    </row>
    <row r="3365" spans="1:24" s="68" customFormat="1" x14ac:dyDescent="0.25">
      <c r="A3365" s="71"/>
      <c r="B3365" s="66"/>
      <c r="C3365" s="67"/>
      <c r="D3365" s="66"/>
      <c r="E3365" s="66"/>
      <c r="F3365" s="66"/>
      <c r="I3365" s="69"/>
      <c r="J3365" s="69"/>
      <c r="K3365" s="69"/>
      <c r="L3365" s="70"/>
      <c r="M3365" s="69"/>
      <c r="N3365" s="69"/>
      <c r="Q3365" s="73"/>
      <c r="R3365" s="73"/>
      <c r="S3365" s="73"/>
      <c r="T3365" s="73"/>
      <c r="U3365" s="73"/>
      <c r="V3365" s="73"/>
      <c r="W3365" s="73"/>
      <c r="X3365" s="73"/>
    </row>
    <row r="3366" spans="1:24" s="68" customFormat="1" x14ac:dyDescent="0.25">
      <c r="A3366" s="71"/>
      <c r="B3366" s="66"/>
      <c r="C3366" s="67"/>
      <c r="D3366" s="66"/>
      <c r="E3366" s="66"/>
      <c r="F3366" s="66"/>
      <c r="I3366" s="69"/>
      <c r="J3366" s="69"/>
      <c r="K3366" s="69"/>
      <c r="L3366" s="70"/>
      <c r="M3366" s="69"/>
      <c r="N3366" s="69"/>
      <c r="Q3366" s="73"/>
      <c r="R3366" s="73"/>
      <c r="S3366" s="73"/>
      <c r="T3366" s="73"/>
      <c r="U3366" s="73"/>
      <c r="V3366" s="73"/>
      <c r="W3366" s="73"/>
      <c r="X3366" s="73"/>
    </row>
    <row r="3367" spans="1:24" s="68" customFormat="1" x14ac:dyDescent="0.25">
      <c r="A3367" s="71"/>
      <c r="B3367" s="66"/>
      <c r="C3367" s="67"/>
      <c r="D3367" s="66"/>
      <c r="E3367" s="66"/>
      <c r="F3367" s="66"/>
      <c r="I3367" s="69"/>
      <c r="J3367" s="69"/>
      <c r="K3367" s="69"/>
      <c r="L3367" s="70"/>
      <c r="M3367" s="69"/>
      <c r="N3367" s="69"/>
      <c r="Q3367" s="73"/>
      <c r="R3367" s="73"/>
      <c r="S3367" s="73"/>
      <c r="T3367" s="73"/>
      <c r="U3367" s="73"/>
      <c r="V3367" s="73"/>
      <c r="W3367" s="73"/>
      <c r="X3367" s="73"/>
    </row>
    <row r="3368" spans="1:24" s="68" customFormat="1" x14ac:dyDescent="0.25">
      <c r="A3368" s="71"/>
      <c r="B3368" s="66"/>
      <c r="C3368" s="67"/>
      <c r="D3368" s="66"/>
      <c r="E3368" s="66"/>
      <c r="F3368" s="66"/>
      <c r="I3368" s="69"/>
      <c r="J3368" s="69"/>
      <c r="K3368" s="69"/>
      <c r="L3368" s="70"/>
      <c r="M3368" s="69"/>
      <c r="N3368" s="69"/>
      <c r="Q3368" s="73"/>
      <c r="R3368" s="73"/>
      <c r="S3368" s="73"/>
      <c r="T3368" s="73"/>
      <c r="U3368" s="73"/>
      <c r="V3368" s="73"/>
      <c r="W3368" s="73"/>
      <c r="X3368" s="73"/>
    </row>
    <row r="3369" spans="1:24" s="68" customFormat="1" x14ac:dyDescent="0.25">
      <c r="A3369" s="71"/>
      <c r="B3369" s="66"/>
      <c r="C3369" s="67"/>
      <c r="D3369" s="66"/>
      <c r="E3369" s="66"/>
      <c r="F3369" s="66"/>
      <c r="I3369" s="69"/>
      <c r="J3369" s="69"/>
      <c r="K3369" s="69"/>
      <c r="L3369" s="70"/>
      <c r="M3369" s="69"/>
      <c r="N3369" s="69"/>
      <c r="Q3369" s="73"/>
      <c r="R3369" s="73"/>
      <c r="S3369" s="73"/>
      <c r="T3369" s="73"/>
      <c r="U3369" s="73"/>
      <c r="V3369" s="73"/>
      <c r="W3369" s="73"/>
      <c r="X3369" s="73"/>
    </row>
    <row r="3370" spans="1:24" s="68" customFormat="1" x14ac:dyDescent="0.25">
      <c r="A3370" s="71"/>
      <c r="B3370" s="66"/>
      <c r="C3370" s="67"/>
      <c r="D3370" s="66"/>
      <c r="E3370" s="66"/>
      <c r="F3370" s="66"/>
      <c r="I3370" s="69"/>
      <c r="J3370" s="69"/>
      <c r="K3370" s="69"/>
      <c r="L3370" s="70"/>
      <c r="M3370" s="69"/>
      <c r="N3370" s="69"/>
      <c r="Q3370" s="73"/>
      <c r="R3370" s="73"/>
      <c r="S3370" s="73"/>
      <c r="T3370" s="73"/>
      <c r="U3370" s="73"/>
      <c r="V3370" s="73"/>
      <c r="W3370" s="73"/>
      <c r="X3370" s="73"/>
    </row>
    <row r="3371" spans="1:24" s="68" customFormat="1" x14ac:dyDescent="0.25">
      <c r="A3371" s="71"/>
      <c r="B3371" s="66"/>
      <c r="C3371" s="67"/>
      <c r="D3371" s="66"/>
      <c r="E3371" s="66"/>
      <c r="F3371" s="66"/>
      <c r="I3371" s="69"/>
      <c r="J3371" s="69"/>
      <c r="K3371" s="69"/>
      <c r="L3371" s="70"/>
      <c r="M3371" s="69"/>
      <c r="N3371" s="69"/>
      <c r="Q3371" s="73"/>
      <c r="R3371" s="73"/>
      <c r="S3371" s="73"/>
      <c r="T3371" s="73"/>
      <c r="U3371" s="73"/>
      <c r="V3371" s="73"/>
      <c r="W3371" s="73"/>
      <c r="X3371" s="73"/>
    </row>
    <row r="3372" spans="1:24" s="68" customFormat="1" x14ac:dyDescent="0.25">
      <c r="A3372" s="71"/>
      <c r="B3372" s="66"/>
      <c r="C3372" s="67"/>
      <c r="D3372" s="66"/>
      <c r="E3372" s="66"/>
      <c r="F3372" s="66"/>
      <c r="I3372" s="69"/>
      <c r="J3372" s="69"/>
      <c r="K3372" s="69"/>
      <c r="L3372" s="70"/>
      <c r="M3372" s="69"/>
      <c r="N3372" s="69"/>
      <c r="Q3372" s="73"/>
      <c r="R3372" s="73"/>
      <c r="S3372" s="73"/>
      <c r="T3372" s="73"/>
      <c r="U3372" s="73"/>
      <c r="V3372" s="73"/>
      <c r="W3372" s="73"/>
      <c r="X3372" s="73"/>
    </row>
    <row r="3373" spans="1:24" s="68" customFormat="1" x14ac:dyDescent="0.25">
      <c r="A3373" s="71"/>
      <c r="B3373" s="66"/>
      <c r="C3373" s="67"/>
      <c r="D3373" s="66"/>
      <c r="E3373" s="66"/>
      <c r="F3373" s="66"/>
      <c r="I3373" s="69"/>
      <c r="J3373" s="69"/>
      <c r="K3373" s="69"/>
      <c r="L3373" s="70"/>
      <c r="M3373" s="69"/>
      <c r="N3373" s="69"/>
      <c r="Q3373" s="73"/>
      <c r="R3373" s="73"/>
      <c r="S3373" s="73"/>
      <c r="T3373" s="73"/>
      <c r="U3373" s="73"/>
      <c r="V3373" s="73"/>
      <c r="W3373" s="73"/>
      <c r="X3373" s="73"/>
    </row>
    <row r="3374" spans="1:24" s="68" customFormat="1" x14ac:dyDescent="0.25">
      <c r="A3374" s="71"/>
      <c r="B3374" s="66"/>
      <c r="C3374" s="67"/>
      <c r="D3374" s="66"/>
      <c r="E3374" s="66"/>
      <c r="F3374" s="66"/>
      <c r="I3374" s="69"/>
      <c r="J3374" s="69"/>
      <c r="K3374" s="69"/>
      <c r="L3374" s="70"/>
      <c r="M3374" s="69"/>
      <c r="N3374" s="69"/>
      <c r="Q3374" s="73"/>
      <c r="R3374" s="73"/>
      <c r="S3374" s="73"/>
      <c r="T3374" s="73"/>
      <c r="U3374" s="73"/>
      <c r="V3374" s="73"/>
      <c r="W3374" s="73"/>
      <c r="X3374" s="73"/>
    </row>
    <row r="3375" spans="1:24" s="68" customFormat="1" x14ac:dyDescent="0.25">
      <c r="A3375" s="71"/>
      <c r="B3375" s="66"/>
      <c r="C3375" s="67"/>
      <c r="D3375" s="66"/>
      <c r="E3375" s="66"/>
      <c r="F3375" s="66"/>
      <c r="I3375" s="69"/>
      <c r="J3375" s="69"/>
      <c r="K3375" s="69"/>
      <c r="L3375" s="70"/>
      <c r="M3375" s="69"/>
      <c r="N3375" s="69"/>
      <c r="Q3375" s="73"/>
      <c r="R3375" s="73"/>
      <c r="S3375" s="73"/>
      <c r="T3375" s="73"/>
      <c r="U3375" s="73"/>
      <c r="V3375" s="73"/>
      <c r="W3375" s="73"/>
      <c r="X3375" s="73"/>
    </row>
    <row r="3376" spans="1:24" s="68" customFormat="1" x14ac:dyDescent="0.25">
      <c r="A3376" s="71"/>
      <c r="B3376" s="66"/>
      <c r="C3376" s="67"/>
      <c r="D3376" s="66"/>
      <c r="E3376" s="66"/>
      <c r="F3376" s="66"/>
      <c r="I3376" s="69"/>
      <c r="J3376" s="69"/>
      <c r="K3376" s="69"/>
      <c r="L3376" s="70"/>
      <c r="M3376" s="69"/>
      <c r="N3376" s="69"/>
      <c r="Q3376" s="73"/>
      <c r="R3376" s="73"/>
      <c r="S3376" s="73"/>
      <c r="T3376" s="73"/>
      <c r="U3376" s="73"/>
      <c r="V3376" s="73"/>
      <c r="W3376" s="73"/>
      <c r="X3376" s="73"/>
    </row>
    <row r="3377" spans="1:24" s="68" customFormat="1" x14ac:dyDescent="0.25">
      <c r="A3377" s="71"/>
      <c r="B3377" s="66"/>
      <c r="C3377" s="67"/>
      <c r="D3377" s="66"/>
      <c r="E3377" s="66"/>
      <c r="F3377" s="66"/>
      <c r="I3377" s="69"/>
      <c r="J3377" s="69"/>
      <c r="K3377" s="69"/>
      <c r="L3377" s="70"/>
      <c r="M3377" s="69"/>
      <c r="N3377" s="69"/>
      <c r="Q3377" s="73"/>
      <c r="R3377" s="73"/>
      <c r="S3377" s="73"/>
      <c r="T3377" s="73"/>
      <c r="U3377" s="73"/>
      <c r="V3377" s="73"/>
      <c r="W3377" s="73"/>
      <c r="X3377" s="73"/>
    </row>
    <row r="3378" spans="1:24" s="68" customFormat="1" x14ac:dyDescent="0.25">
      <c r="A3378" s="71"/>
      <c r="B3378" s="66"/>
      <c r="C3378" s="67"/>
      <c r="D3378" s="66"/>
      <c r="E3378" s="66"/>
      <c r="F3378" s="66"/>
      <c r="I3378" s="69"/>
      <c r="J3378" s="69"/>
      <c r="K3378" s="69"/>
      <c r="L3378" s="70"/>
      <c r="M3378" s="69"/>
      <c r="N3378" s="69"/>
      <c r="Q3378" s="73"/>
      <c r="R3378" s="73"/>
      <c r="S3378" s="73"/>
      <c r="T3378" s="73"/>
      <c r="U3378" s="73"/>
      <c r="V3378" s="73"/>
      <c r="W3378" s="73"/>
      <c r="X3378" s="73"/>
    </row>
    <row r="3379" spans="1:24" s="68" customFormat="1" x14ac:dyDescent="0.25">
      <c r="A3379" s="71"/>
      <c r="B3379" s="66"/>
      <c r="C3379" s="67"/>
      <c r="D3379" s="66"/>
      <c r="E3379" s="66"/>
      <c r="F3379" s="66"/>
      <c r="I3379" s="69"/>
      <c r="J3379" s="69"/>
      <c r="K3379" s="69"/>
      <c r="L3379" s="70"/>
      <c r="M3379" s="69"/>
      <c r="N3379" s="69"/>
      <c r="Q3379" s="73"/>
      <c r="R3379" s="73"/>
      <c r="S3379" s="73"/>
      <c r="T3379" s="73"/>
      <c r="U3379" s="73"/>
      <c r="V3379" s="73"/>
      <c r="W3379" s="73"/>
      <c r="X3379" s="73"/>
    </row>
    <row r="3380" spans="1:24" s="68" customFormat="1" x14ac:dyDescent="0.25">
      <c r="A3380" s="71"/>
      <c r="B3380" s="66"/>
      <c r="C3380" s="67"/>
      <c r="D3380" s="66"/>
      <c r="E3380" s="66"/>
      <c r="F3380" s="66"/>
      <c r="I3380" s="69"/>
      <c r="J3380" s="69"/>
      <c r="K3380" s="69"/>
      <c r="L3380" s="70"/>
      <c r="M3380" s="69"/>
      <c r="N3380" s="69"/>
      <c r="Q3380" s="73"/>
      <c r="R3380" s="73"/>
      <c r="S3380" s="73"/>
      <c r="T3380" s="73"/>
      <c r="U3380" s="73"/>
      <c r="V3380" s="73"/>
      <c r="W3380" s="73"/>
      <c r="X3380" s="73"/>
    </row>
    <row r="3381" spans="1:24" s="68" customFormat="1" x14ac:dyDescent="0.25">
      <c r="A3381" s="71"/>
      <c r="B3381" s="66"/>
      <c r="C3381" s="67"/>
      <c r="D3381" s="66"/>
      <c r="E3381" s="66"/>
      <c r="F3381" s="66"/>
      <c r="I3381" s="69"/>
      <c r="J3381" s="69"/>
      <c r="K3381" s="69"/>
      <c r="L3381" s="70"/>
      <c r="M3381" s="69"/>
      <c r="N3381" s="69"/>
      <c r="Q3381" s="73"/>
      <c r="R3381" s="73"/>
      <c r="S3381" s="73"/>
      <c r="T3381" s="73"/>
      <c r="U3381" s="73"/>
      <c r="V3381" s="73"/>
      <c r="W3381" s="73"/>
      <c r="X3381" s="73"/>
    </row>
    <row r="3382" spans="1:24" s="68" customFormat="1" x14ac:dyDescent="0.25">
      <c r="A3382" s="71"/>
      <c r="B3382" s="66"/>
      <c r="C3382" s="67"/>
      <c r="D3382" s="66"/>
      <c r="E3382" s="66"/>
      <c r="F3382" s="66"/>
      <c r="I3382" s="69"/>
      <c r="J3382" s="69"/>
      <c r="K3382" s="69"/>
      <c r="L3382" s="70"/>
      <c r="M3382" s="69"/>
      <c r="N3382" s="69"/>
      <c r="Q3382" s="73"/>
      <c r="R3382" s="73"/>
      <c r="S3382" s="73"/>
      <c r="T3382" s="73"/>
      <c r="U3382" s="73"/>
      <c r="V3382" s="73"/>
      <c r="W3382" s="73"/>
      <c r="X3382" s="73"/>
    </row>
    <row r="3383" spans="1:24" s="68" customFormat="1" x14ac:dyDescent="0.25">
      <c r="A3383" s="71"/>
      <c r="B3383" s="66"/>
      <c r="C3383" s="67"/>
      <c r="D3383" s="66"/>
      <c r="E3383" s="66"/>
      <c r="F3383" s="66"/>
      <c r="I3383" s="69"/>
      <c r="J3383" s="69"/>
      <c r="K3383" s="69"/>
      <c r="L3383" s="70"/>
      <c r="M3383" s="69"/>
      <c r="N3383" s="69"/>
      <c r="Q3383" s="73"/>
      <c r="R3383" s="73"/>
      <c r="S3383" s="73"/>
      <c r="T3383" s="73"/>
      <c r="U3383" s="73"/>
      <c r="V3383" s="73"/>
      <c r="W3383" s="73"/>
      <c r="X3383" s="73"/>
    </row>
    <row r="3384" spans="1:24" s="68" customFormat="1" x14ac:dyDescent="0.25">
      <c r="A3384" s="71"/>
      <c r="B3384" s="66"/>
      <c r="C3384" s="67"/>
      <c r="D3384" s="66"/>
      <c r="E3384" s="66"/>
      <c r="F3384" s="66"/>
      <c r="I3384" s="69"/>
      <c r="J3384" s="69"/>
      <c r="K3384" s="69"/>
      <c r="L3384" s="70"/>
      <c r="M3384" s="69"/>
      <c r="N3384" s="69"/>
      <c r="Q3384" s="73"/>
      <c r="R3384" s="73"/>
      <c r="S3384" s="73"/>
      <c r="T3384" s="73"/>
      <c r="U3384" s="73"/>
      <c r="V3384" s="73"/>
      <c r="W3384" s="73"/>
      <c r="X3384" s="73"/>
    </row>
    <row r="3385" spans="1:24" s="68" customFormat="1" x14ac:dyDescent="0.25">
      <c r="A3385" s="71"/>
      <c r="B3385" s="66"/>
      <c r="C3385" s="67"/>
      <c r="D3385" s="66"/>
      <c r="E3385" s="66"/>
      <c r="F3385" s="66"/>
      <c r="I3385" s="69"/>
      <c r="J3385" s="69"/>
      <c r="K3385" s="69"/>
      <c r="L3385" s="70"/>
      <c r="M3385" s="69"/>
      <c r="N3385" s="69"/>
      <c r="Q3385" s="73"/>
      <c r="R3385" s="73"/>
      <c r="S3385" s="73"/>
      <c r="T3385" s="73"/>
      <c r="U3385" s="73"/>
      <c r="V3385" s="73"/>
      <c r="W3385" s="73"/>
      <c r="X3385" s="73"/>
    </row>
    <row r="3386" spans="1:24" s="68" customFormat="1" x14ac:dyDescent="0.25">
      <c r="A3386" s="71"/>
      <c r="B3386" s="66"/>
      <c r="C3386" s="67"/>
      <c r="D3386" s="66"/>
      <c r="E3386" s="66"/>
      <c r="F3386" s="66"/>
      <c r="I3386" s="69"/>
      <c r="J3386" s="69"/>
      <c r="K3386" s="69"/>
      <c r="L3386" s="70"/>
      <c r="M3386" s="69"/>
      <c r="N3386" s="69"/>
      <c r="Q3386" s="73"/>
      <c r="R3386" s="73"/>
      <c r="S3386" s="73"/>
      <c r="T3386" s="73"/>
      <c r="U3386" s="73"/>
      <c r="V3386" s="73"/>
      <c r="W3386" s="73"/>
      <c r="X3386" s="73"/>
    </row>
    <row r="3387" spans="1:24" s="68" customFormat="1" x14ac:dyDescent="0.25">
      <c r="A3387" s="71"/>
      <c r="B3387" s="66"/>
      <c r="C3387" s="67"/>
      <c r="D3387" s="66"/>
      <c r="E3387" s="66"/>
      <c r="F3387" s="66"/>
      <c r="I3387" s="69"/>
      <c r="J3387" s="69"/>
      <c r="K3387" s="69"/>
      <c r="L3387" s="70"/>
      <c r="M3387" s="69"/>
      <c r="N3387" s="69"/>
      <c r="Q3387" s="73"/>
      <c r="R3387" s="73"/>
      <c r="S3387" s="73"/>
      <c r="T3387" s="73"/>
      <c r="U3387" s="73"/>
      <c r="V3387" s="73"/>
      <c r="W3387" s="73"/>
      <c r="X3387" s="73"/>
    </row>
    <row r="3388" spans="1:24" s="68" customFormat="1" x14ac:dyDescent="0.25">
      <c r="A3388" s="71"/>
      <c r="B3388" s="66"/>
      <c r="C3388" s="67"/>
      <c r="D3388" s="66"/>
      <c r="E3388" s="66"/>
      <c r="F3388" s="66"/>
      <c r="I3388" s="69"/>
      <c r="J3388" s="69"/>
      <c r="K3388" s="69"/>
      <c r="L3388" s="70"/>
      <c r="M3388" s="69"/>
      <c r="N3388" s="69"/>
      <c r="Q3388" s="73"/>
      <c r="R3388" s="73"/>
      <c r="S3388" s="73"/>
      <c r="T3388" s="73"/>
      <c r="U3388" s="73"/>
      <c r="V3388" s="73"/>
      <c r="W3388" s="73"/>
      <c r="X3388" s="73"/>
    </row>
    <row r="3389" spans="1:24" s="68" customFormat="1" x14ac:dyDescent="0.25">
      <c r="A3389" s="71"/>
      <c r="B3389" s="66"/>
      <c r="C3389" s="67"/>
      <c r="D3389" s="66"/>
      <c r="E3389" s="66"/>
      <c r="F3389" s="66"/>
      <c r="I3389" s="69"/>
      <c r="J3389" s="69"/>
      <c r="K3389" s="69"/>
      <c r="L3389" s="70"/>
      <c r="M3389" s="69"/>
      <c r="N3389" s="69"/>
      <c r="Q3389" s="73"/>
      <c r="R3389" s="73"/>
      <c r="S3389" s="73"/>
      <c r="T3389" s="73"/>
      <c r="U3389" s="73"/>
      <c r="V3389" s="73"/>
      <c r="W3389" s="73"/>
      <c r="X3389" s="73"/>
    </row>
    <row r="3390" spans="1:24" s="68" customFormat="1" x14ac:dyDescent="0.25">
      <c r="A3390" s="71"/>
      <c r="B3390" s="66"/>
      <c r="C3390" s="67"/>
      <c r="D3390" s="66"/>
      <c r="E3390" s="66"/>
      <c r="F3390" s="66"/>
      <c r="I3390" s="69"/>
      <c r="J3390" s="69"/>
      <c r="K3390" s="69"/>
      <c r="L3390" s="70"/>
      <c r="M3390" s="69"/>
      <c r="N3390" s="69"/>
      <c r="Q3390" s="73"/>
      <c r="R3390" s="73"/>
      <c r="S3390" s="73"/>
      <c r="T3390" s="73"/>
      <c r="U3390" s="73"/>
      <c r="V3390" s="73"/>
      <c r="W3390" s="73"/>
      <c r="X3390" s="73"/>
    </row>
    <row r="3391" spans="1:24" s="68" customFormat="1" x14ac:dyDescent="0.25">
      <c r="A3391" s="71"/>
      <c r="B3391" s="66"/>
      <c r="C3391" s="67"/>
      <c r="D3391" s="66"/>
      <c r="E3391" s="66"/>
      <c r="F3391" s="66"/>
      <c r="I3391" s="69"/>
      <c r="J3391" s="69"/>
      <c r="K3391" s="69"/>
      <c r="L3391" s="70"/>
      <c r="M3391" s="69"/>
      <c r="N3391" s="69"/>
      <c r="Q3391" s="73"/>
      <c r="R3391" s="73"/>
      <c r="S3391" s="73"/>
      <c r="T3391" s="73"/>
      <c r="U3391" s="73"/>
      <c r="V3391" s="73"/>
      <c r="W3391" s="73"/>
      <c r="X3391" s="73"/>
    </row>
    <row r="3392" spans="1:24" s="68" customFormat="1" x14ac:dyDescent="0.25">
      <c r="A3392" s="71"/>
      <c r="B3392" s="66"/>
      <c r="C3392" s="67"/>
      <c r="D3392" s="66"/>
      <c r="E3392" s="66"/>
      <c r="F3392" s="66"/>
      <c r="I3392" s="69"/>
      <c r="J3392" s="69"/>
      <c r="K3392" s="69"/>
      <c r="L3392" s="70"/>
      <c r="M3392" s="69"/>
      <c r="N3392" s="69"/>
      <c r="Q3392" s="73"/>
      <c r="R3392" s="73"/>
      <c r="S3392" s="73"/>
      <c r="T3392" s="73"/>
      <c r="U3392" s="73"/>
      <c r="V3392" s="73"/>
      <c r="W3392" s="73"/>
      <c r="X3392" s="73"/>
    </row>
    <row r="3393" spans="1:24" s="68" customFormat="1" x14ac:dyDescent="0.25">
      <c r="A3393" s="71"/>
      <c r="B3393" s="66"/>
      <c r="C3393" s="67"/>
      <c r="D3393" s="66"/>
      <c r="E3393" s="66"/>
      <c r="F3393" s="66"/>
      <c r="I3393" s="69"/>
      <c r="J3393" s="69"/>
      <c r="K3393" s="69"/>
      <c r="L3393" s="70"/>
      <c r="M3393" s="69"/>
      <c r="N3393" s="69"/>
      <c r="Q3393" s="73"/>
      <c r="R3393" s="73"/>
      <c r="S3393" s="73"/>
      <c r="T3393" s="73"/>
      <c r="U3393" s="73"/>
      <c r="V3393" s="73"/>
      <c r="W3393" s="73"/>
      <c r="X3393" s="73"/>
    </row>
    <row r="3394" spans="1:24" s="68" customFormat="1" x14ac:dyDescent="0.25">
      <c r="A3394" s="71"/>
      <c r="B3394" s="66"/>
      <c r="C3394" s="67"/>
      <c r="D3394" s="66"/>
      <c r="E3394" s="66"/>
      <c r="F3394" s="66"/>
      <c r="I3394" s="69"/>
      <c r="J3394" s="69"/>
      <c r="K3394" s="69"/>
      <c r="L3394" s="70"/>
      <c r="M3394" s="69"/>
      <c r="N3394" s="69"/>
      <c r="Q3394" s="73"/>
      <c r="R3394" s="73"/>
      <c r="S3394" s="73"/>
      <c r="T3394" s="73"/>
      <c r="U3394" s="73"/>
      <c r="V3394" s="73"/>
      <c r="W3394" s="73"/>
      <c r="X3394" s="73"/>
    </row>
    <row r="3395" spans="1:24" s="68" customFormat="1" x14ac:dyDescent="0.25">
      <c r="A3395" s="71"/>
      <c r="B3395" s="66"/>
      <c r="C3395" s="67"/>
      <c r="D3395" s="66"/>
      <c r="E3395" s="66"/>
      <c r="F3395" s="66"/>
      <c r="I3395" s="69"/>
      <c r="J3395" s="69"/>
      <c r="K3395" s="69"/>
      <c r="L3395" s="70"/>
      <c r="M3395" s="69"/>
      <c r="N3395" s="69"/>
      <c r="Q3395" s="73"/>
      <c r="R3395" s="73"/>
      <c r="S3395" s="73"/>
      <c r="T3395" s="73"/>
      <c r="U3395" s="73"/>
      <c r="V3395" s="73"/>
      <c r="W3395" s="73"/>
      <c r="X3395" s="73"/>
    </row>
    <row r="3396" spans="1:24" s="68" customFormat="1" x14ac:dyDescent="0.25">
      <c r="A3396" s="71"/>
      <c r="B3396" s="66"/>
      <c r="C3396" s="67"/>
      <c r="D3396" s="66"/>
      <c r="E3396" s="66"/>
      <c r="F3396" s="66"/>
      <c r="I3396" s="69"/>
      <c r="J3396" s="69"/>
      <c r="K3396" s="69"/>
      <c r="L3396" s="70"/>
      <c r="M3396" s="69"/>
      <c r="N3396" s="69"/>
      <c r="Q3396" s="73"/>
      <c r="R3396" s="73"/>
      <c r="S3396" s="73"/>
      <c r="T3396" s="73"/>
      <c r="U3396" s="73"/>
      <c r="V3396" s="73"/>
      <c r="W3396" s="73"/>
      <c r="X3396" s="73"/>
    </row>
    <row r="3397" spans="1:24" s="68" customFormat="1" x14ac:dyDescent="0.25">
      <c r="A3397" s="71"/>
      <c r="B3397" s="66"/>
      <c r="C3397" s="67"/>
      <c r="D3397" s="66"/>
      <c r="E3397" s="66"/>
      <c r="F3397" s="66"/>
      <c r="I3397" s="69"/>
      <c r="J3397" s="69"/>
      <c r="K3397" s="69"/>
      <c r="L3397" s="70"/>
      <c r="M3397" s="69"/>
      <c r="N3397" s="69"/>
      <c r="Q3397" s="73"/>
      <c r="R3397" s="73"/>
      <c r="S3397" s="73"/>
      <c r="T3397" s="73"/>
      <c r="U3397" s="73"/>
      <c r="V3397" s="73"/>
      <c r="W3397" s="73"/>
      <c r="X3397" s="73"/>
    </row>
    <row r="3398" spans="1:24" s="68" customFormat="1" x14ac:dyDescent="0.25">
      <c r="A3398" s="71"/>
      <c r="B3398" s="66"/>
      <c r="C3398" s="67"/>
      <c r="D3398" s="66"/>
      <c r="E3398" s="66"/>
      <c r="F3398" s="66"/>
      <c r="I3398" s="69"/>
      <c r="J3398" s="69"/>
      <c r="K3398" s="69"/>
      <c r="L3398" s="70"/>
      <c r="M3398" s="69"/>
      <c r="N3398" s="69"/>
      <c r="Q3398" s="73"/>
      <c r="R3398" s="73"/>
      <c r="S3398" s="73"/>
      <c r="T3398" s="73"/>
      <c r="U3398" s="73"/>
      <c r="V3398" s="73"/>
      <c r="W3398" s="73"/>
      <c r="X3398" s="73"/>
    </row>
    <row r="3399" spans="1:24" s="68" customFormat="1" x14ac:dyDescent="0.25">
      <c r="A3399" s="71"/>
      <c r="B3399" s="66"/>
      <c r="C3399" s="67"/>
      <c r="D3399" s="66"/>
      <c r="E3399" s="66"/>
      <c r="F3399" s="66"/>
      <c r="I3399" s="69"/>
      <c r="J3399" s="69"/>
      <c r="K3399" s="69"/>
      <c r="L3399" s="70"/>
      <c r="M3399" s="69"/>
      <c r="N3399" s="69"/>
      <c r="Q3399" s="73"/>
      <c r="R3399" s="73"/>
      <c r="S3399" s="73"/>
      <c r="T3399" s="73"/>
      <c r="U3399" s="73"/>
      <c r="V3399" s="73"/>
      <c r="W3399" s="73"/>
      <c r="X3399" s="73"/>
    </row>
    <row r="3400" spans="1:24" s="68" customFormat="1" x14ac:dyDescent="0.25">
      <c r="A3400" s="71"/>
      <c r="B3400" s="66"/>
      <c r="C3400" s="67"/>
      <c r="D3400" s="66"/>
      <c r="E3400" s="66"/>
      <c r="F3400" s="66"/>
      <c r="I3400" s="69"/>
      <c r="J3400" s="69"/>
      <c r="K3400" s="69"/>
      <c r="L3400" s="70"/>
      <c r="M3400" s="69"/>
      <c r="N3400" s="69"/>
      <c r="Q3400" s="73"/>
      <c r="R3400" s="73"/>
      <c r="S3400" s="73"/>
      <c r="T3400" s="73"/>
      <c r="U3400" s="73"/>
      <c r="V3400" s="73"/>
      <c r="W3400" s="73"/>
      <c r="X3400" s="73"/>
    </row>
    <row r="3401" spans="1:24" s="68" customFormat="1" x14ac:dyDescent="0.25">
      <c r="A3401" s="71"/>
      <c r="B3401" s="66"/>
      <c r="C3401" s="67"/>
      <c r="D3401" s="66"/>
      <c r="E3401" s="66"/>
      <c r="F3401" s="66"/>
      <c r="I3401" s="69"/>
      <c r="J3401" s="69"/>
      <c r="K3401" s="69"/>
      <c r="L3401" s="70"/>
      <c r="M3401" s="69"/>
      <c r="N3401" s="69"/>
      <c r="Q3401" s="73"/>
      <c r="R3401" s="73"/>
      <c r="S3401" s="73"/>
      <c r="T3401" s="73"/>
      <c r="U3401" s="73"/>
      <c r="V3401" s="73"/>
      <c r="W3401" s="73"/>
      <c r="X3401" s="73"/>
    </row>
    <row r="3402" spans="1:24" s="68" customFormat="1" x14ac:dyDescent="0.25">
      <c r="A3402" s="71"/>
      <c r="B3402" s="66"/>
      <c r="C3402" s="67"/>
      <c r="D3402" s="66"/>
      <c r="E3402" s="66"/>
      <c r="F3402" s="66"/>
      <c r="I3402" s="69"/>
      <c r="J3402" s="69"/>
      <c r="K3402" s="69"/>
      <c r="L3402" s="70"/>
      <c r="M3402" s="69"/>
      <c r="N3402" s="69"/>
      <c r="Q3402" s="73"/>
      <c r="R3402" s="73"/>
      <c r="S3402" s="73"/>
      <c r="T3402" s="73"/>
      <c r="U3402" s="73"/>
      <c r="V3402" s="73"/>
      <c r="W3402" s="73"/>
      <c r="X3402" s="73"/>
    </row>
    <row r="3403" spans="1:24" s="68" customFormat="1" x14ac:dyDescent="0.25">
      <c r="A3403" s="71"/>
      <c r="B3403" s="66"/>
      <c r="C3403" s="67"/>
      <c r="D3403" s="66"/>
      <c r="E3403" s="66"/>
      <c r="F3403" s="66"/>
      <c r="I3403" s="69"/>
      <c r="J3403" s="69"/>
      <c r="K3403" s="69"/>
      <c r="L3403" s="70"/>
      <c r="M3403" s="69"/>
      <c r="N3403" s="69"/>
      <c r="Q3403" s="73"/>
      <c r="R3403" s="73"/>
      <c r="S3403" s="73"/>
      <c r="T3403" s="73"/>
      <c r="U3403" s="73"/>
      <c r="V3403" s="73"/>
      <c r="W3403" s="73"/>
      <c r="X3403" s="73"/>
    </row>
    <row r="3404" spans="1:24" s="68" customFormat="1" x14ac:dyDescent="0.25">
      <c r="A3404" s="71"/>
      <c r="B3404" s="66"/>
      <c r="C3404" s="67"/>
      <c r="D3404" s="66"/>
      <c r="E3404" s="66"/>
      <c r="F3404" s="66"/>
      <c r="I3404" s="69"/>
      <c r="J3404" s="69"/>
      <c r="K3404" s="69"/>
      <c r="L3404" s="70"/>
      <c r="M3404" s="69"/>
      <c r="N3404" s="69"/>
      <c r="Q3404" s="73"/>
      <c r="R3404" s="73"/>
      <c r="S3404" s="73"/>
      <c r="T3404" s="73"/>
      <c r="U3404" s="73"/>
      <c r="V3404" s="73"/>
      <c r="W3404" s="73"/>
      <c r="X3404" s="73"/>
    </row>
    <row r="3405" spans="1:24" s="68" customFormat="1" x14ac:dyDescent="0.25">
      <c r="A3405" s="71"/>
      <c r="B3405" s="66"/>
      <c r="C3405" s="67"/>
      <c r="D3405" s="66"/>
      <c r="E3405" s="66"/>
      <c r="F3405" s="66"/>
      <c r="I3405" s="69"/>
      <c r="J3405" s="69"/>
      <c r="K3405" s="69"/>
      <c r="L3405" s="70"/>
      <c r="M3405" s="69"/>
      <c r="N3405" s="69"/>
      <c r="Q3405" s="73"/>
      <c r="R3405" s="73"/>
      <c r="S3405" s="73"/>
      <c r="T3405" s="73"/>
      <c r="U3405" s="73"/>
      <c r="V3405" s="73"/>
      <c r="W3405" s="73"/>
      <c r="X3405" s="73"/>
    </row>
    <row r="3406" spans="1:24" s="68" customFormat="1" x14ac:dyDescent="0.25">
      <c r="A3406" s="71"/>
      <c r="B3406" s="66"/>
      <c r="C3406" s="67"/>
      <c r="D3406" s="66"/>
      <c r="E3406" s="66"/>
      <c r="F3406" s="66"/>
      <c r="I3406" s="69"/>
      <c r="J3406" s="69"/>
      <c r="K3406" s="69"/>
      <c r="L3406" s="70"/>
      <c r="M3406" s="69"/>
      <c r="N3406" s="69"/>
      <c r="Q3406" s="73"/>
      <c r="R3406" s="73"/>
      <c r="S3406" s="73"/>
      <c r="T3406" s="73"/>
      <c r="U3406" s="73"/>
      <c r="V3406" s="73"/>
      <c r="W3406" s="73"/>
      <c r="X3406" s="73"/>
    </row>
    <row r="3407" spans="1:24" s="68" customFormat="1" x14ac:dyDescent="0.25">
      <c r="A3407" s="71"/>
      <c r="B3407" s="66"/>
      <c r="C3407" s="67"/>
      <c r="D3407" s="66"/>
      <c r="E3407" s="66"/>
      <c r="F3407" s="66"/>
      <c r="I3407" s="69"/>
      <c r="J3407" s="69"/>
      <c r="K3407" s="69"/>
      <c r="L3407" s="70"/>
      <c r="M3407" s="69"/>
      <c r="N3407" s="69"/>
      <c r="Q3407" s="73"/>
      <c r="R3407" s="73"/>
      <c r="S3407" s="73"/>
      <c r="T3407" s="73"/>
      <c r="U3407" s="73"/>
      <c r="V3407" s="73"/>
      <c r="W3407" s="73"/>
      <c r="X3407" s="73"/>
    </row>
    <row r="3408" spans="1:24" s="68" customFormat="1" x14ac:dyDescent="0.25">
      <c r="A3408" s="71"/>
      <c r="B3408" s="66"/>
      <c r="C3408" s="67"/>
      <c r="D3408" s="66"/>
      <c r="E3408" s="66"/>
      <c r="F3408" s="66"/>
      <c r="I3408" s="69"/>
      <c r="J3408" s="69"/>
      <c r="K3408" s="69"/>
      <c r="L3408" s="70"/>
      <c r="M3408" s="69"/>
      <c r="N3408" s="69"/>
      <c r="Q3408" s="73"/>
      <c r="R3408" s="73"/>
      <c r="S3408" s="73"/>
      <c r="T3408" s="73"/>
      <c r="U3408" s="73"/>
      <c r="V3408" s="73"/>
      <c r="W3408" s="73"/>
      <c r="X3408" s="73"/>
    </row>
    <row r="3409" spans="1:24" s="68" customFormat="1" x14ac:dyDescent="0.25">
      <c r="A3409" s="71"/>
      <c r="B3409" s="66"/>
      <c r="C3409" s="67"/>
      <c r="D3409" s="66"/>
      <c r="E3409" s="66"/>
      <c r="F3409" s="66"/>
      <c r="I3409" s="69"/>
      <c r="J3409" s="69"/>
      <c r="K3409" s="69"/>
      <c r="L3409" s="70"/>
      <c r="M3409" s="69"/>
      <c r="N3409" s="69"/>
      <c r="Q3409" s="73"/>
      <c r="R3409" s="73"/>
      <c r="S3409" s="73"/>
      <c r="T3409" s="73"/>
      <c r="U3409" s="73"/>
      <c r="V3409" s="73"/>
      <c r="W3409" s="73"/>
      <c r="X3409" s="73"/>
    </row>
    <row r="3410" spans="1:24" s="68" customFormat="1" x14ac:dyDescent="0.25">
      <c r="A3410" s="71"/>
      <c r="B3410" s="66"/>
      <c r="C3410" s="67"/>
      <c r="D3410" s="66"/>
      <c r="E3410" s="66"/>
      <c r="F3410" s="66"/>
      <c r="I3410" s="69"/>
      <c r="J3410" s="69"/>
      <c r="K3410" s="69"/>
      <c r="L3410" s="70"/>
      <c r="M3410" s="69"/>
      <c r="N3410" s="69"/>
      <c r="Q3410" s="73"/>
      <c r="R3410" s="73"/>
      <c r="S3410" s="73"/>
      <c r="T3410" s="73"/>
      <c r="U3410" s="73"/>
      <c r="V3410" s="73"/>
      <c r="W3410" s="73"/>
      <c r="X3410" s="73"/>
    </row>
    <row r="3411" spans="1:24" s="68" customFormat="1" x14ac:dyDescent="0.25">
      <c r="A3411" s="71"/>
      <c r="B3411" s="66"/>
      <c r="C3411" s="67"/>
      <c r="D3411" s="66"/>
      <c r="E3411" s="66"/>
      <c r="F3411" s="66"/>
      <c r="I3411" s="69"/>
      <c r="J3411" s="69"/>
      <c r="K3411" s="69"/>
      <c r="L3411" s="70"/>
      <c r="M3411" s="69"/>
      <c r="N3411" s="69"/>
      <c r="Q3411" s="73"/>
      <c r="R3411" s="73"/>
      <c r="S3411" s="73"/>
      <c r="T3411" s="73"/>
      <c r="U3411" s="73"/>
      <c r="V3411" s="73"/>
      <c r="W3411" s="73"/>
      <c r="X3411" s="73"/>
    </row>
    <row r="3412" spans="1:24" s="68" customFormat="1" x14ac:dyDescent="0.25">
      <c r="A3412" s="71"/>
      <c r="B3412" s="66"/>
      <c r="C3412" s="67"/>
      <c r="D3412" s="66"/>
      <c r="E3412" s="66"/>
      <c r="F3412" s="66"/>
      <c r="I3412" s="69"/>
      <c r="J3412" s="69"/>
      <c r="K3412" s="69"/>
      <c r="L3412" s="70"/>
      <c r="M3412" s="69"/>
      <c r="N3412" s="69"/>
      <c r="Q3412" s="73"/>
      <c r="R3412" s="73"/>
      <c r="S3412" s="73"/>
      <c r="T3412" s="73"/>
      <c r="U3412" s="73"/>
      <c r="V3412" s="73"/>
      <c r="W3412" s="73"/>
      <c r="X3412" s="73"/>
    </row>
    <row r="3413" spans="1:24" s="68" customFormat="1" x14ac:dyDescent="0.25">
      <c r="A3413" s="71"/>
      <c r="B3413" s="66"/>
      <c r="C3413" s="67"/>
      <c r="D3413" s="66"/>
      <c r="E3413" s="66"/>
      <c r="F3413" s="66"/>
      <c r="I3413" s="69"/>
      <c r="J3413" s="69"/>
      <c r="K3413" s="69"/>
      <c r="L3413" s="70"/>
      <c r="M3413" s="69"/>
      <c r="N3413" s="69"/>
      <c r="Q3413" s="73"/>
      <c r="R3413" s="73"/>
      <c r="S3413" s="73"/>
      <c r="T3413" s="73"/>
      <c r="U3413" s="73"/>
      <c r="V3413" s="73"/>
      <c r="W3413" s="73"/>
      <c r="X3413" s="73"/>
    </row>
    <row r="3414" spans="1:24" s="68" customFormat="1" x14ac:dyDescent="0.25">
      <c r="A3414" s="71"/>
      <c r="B3414" s="66"/>
      <c r="C3414" s="67"/>
      <c r="D3414" s="66"/>
      <c r="E3414" s="66"/>
      <c r="F3414" s="66"/>
      <c r="I3414" s="69"/>
      <c r="J3414" s="69"/>
      <c r="K3414" s="69"/>
      <c r="L3414" s="70"/>
      <c r="M3414" s="69"/>
      <c r="N3414" s="69"/>
      <c r="Q3414" s="73"/>
      <c r="R3414" s="73"/>
      <c r="S3414" s="73"/>
      <c r="T3414" s="73"/>
      <c r="U3414" s="73"/>
      <c r="V3414" s="73"/>
      <c r="W3414" s="73"/>
      <c r="X3414" s="73"/>
    </row>
    <row r="3415" spans="1:24" s="68" customFormat="1" x14ac:dyDescent="0.25">
      <c r="A3415" s="71"/>
      <c r="B3415" s="66"/>
      <c r="C3415" s="67"/>
      <c r="D3415" s="66"/>
      <c r="E3415" s="66"/>
      <c r="F3415" s="66"/>
      <c r="I3415" s="69"/>
      <c r="J3415" s="69"/>
      <c r="K3415" s="69"/>
      <c r="L3415" s="70"/>
      <c r="M3415" s="69"/>
      <c r="N3415" s="69"/>
      <c r="Q3415" s="73"/>
      <c r="R3415" s="73"/>
      <c r="S3415" s="73"/>
      <c r="T3415" s="73"/>
      <c r="U3415" s="73"/>
      <c r="V3415" s="73"/>
      <c r="W3415" s="73"/>
      <c r="X3415" s="73"/>
    </row>
    <row r="3416" spans="1:24" s="68" customFormat="1" x14ac:dyDescent="0.25">
      <c r="A3416" s="71"/>
      <c r="B3416" s="66"/>
      <c r="C3416" s="67"/>
      <c r="D3416" s="66"/>
      <c r="E3416" s="66"/>
      <c r="F3416" s="66"/>
      <c r="I3416" s="69"/>
      <c r="J3416" s="69"/>
      <c r="K3416" s="69"/>
      <c r="L3416" s="70"/>
      <c r="M3416" s="69"/>
      <c r="N3416" s="69"/>
      <c r="Q3416" s="73"/>
      <c r="R3416" s="73"/>
      <c r="S3416" s="73"/>
      <c r="T3416" s="73"/>
      <c r="U3416" s="73"/>
      <c r="V3416" s="73"/>
      <c r="W3416" s="73"/>
      <c r="X3416" s="73"/>
    </row>
    <row r="3417" spans="1:24" s="68" customFormat="1" x14ac:dyDescent="0.25">
      <c r="A3417" s="71"/>
      <c r="B3417" s="66"/>
      <c r="C3417" s="67"/>
      <c r="D3417" s="66"/>
      <c r="E3417" s="66"/>
      <c r="F3417" s="66"/>
      <c r="I3417" s="69"/>
      <c r="J3417" s="69"/>
      <c r="K3417" s="69"/>
      <c r="L3417" s="70"/>
      <c r="M3417" s="69"/>
      <c r="N3417" s="69"/>
      <c r="Q3417" s="73"/>
      <c r="R3417" s="73"/>
      <c r="S3417" s="73"/>
      <c r="T3417" s="73"/>
      <c r="U3417" s="73"/>
      <c r="V3417" s="73"/>
      <c r="W3417" s="73"/>
      <c r="X3417" s="73"/>
    </row>
    <row r="3418" spans="1:24" s="68" customFormat="1" x14ac:dyDescent="0.25">
      <c r="A3418" s="71"/>
      <c r="B3418" s="66"/>
      <c r="C3418" s="67"/>
      <c r="D3418" s="66"/>
      <c r="E3418" s="66"/>
      <c r="F3418" s="66"/>
      <c r="I3418" s="69"/>
      <c r="J3418" s="69"/>
      <c r="K3418" s="69"/>
      <c r="L3418" s="70"/>
      <c r="M3418" s="69"/>
      <c r="N3418" s="69"/>
      <c r="Q3418" s="73"/>
      <c r="R3418" s="73"/>
      <c r="S3418" s="73"/>
      <c r="T3418" s="73"/>
      <c r="U3418" s="73"/>
      <c r="V3418" s="73"/>
      <c r="W3418" s="73"/>
      <c r="X3418" s="73"/>
    </row>
    <row r="3419" spans="1:24" s="68" customFormat="1" x14ac:dyDescent="0.25">
      <c r="A3419" s="71"/>
      <c r="B3419" s="66"/>
      <c r="C3419" s="67"/>
      <c r="D3419" s="66"/>
      <c r="E3419" s="66"/>
      <c r="F3419" s="66"/>
      <c r="I3419" s="69"/>
      <c r="J3419" s="69"/>
      <c r="K3419" s="69"/>
      <c r="L3419" s="70"/>
      <c r="M3419" s="69"/>
      <c r="N3419" s="69"/>
      <c r="Q3419" s="73"/>
      <c r="R3419" s="73"/>
      <c r="S3419" s="73"/>
      <c r="T3419" s="73"/>
      <c r="U3419" s="73"/>
      <c r="V3419" s="73"/>
      <c r="W3419" s="73"/>
      <c r="X3419" s="73"/>
    </row>
    <row r="3420" spans="1:24" s="68" customFormat="1" x14ac:dyDescent="0.25">
      <c r="A3420" s="71"/>
      <c r="B3420" s="66"/>
      <c r="C3420" s="67"/>
      <c r="D3420" s="66"/>
      <c r="E3420" s="66"/>
      <c r="F3420" s="66"/>
      <c r="I3420" s="69"/>
      <c r="J3420" s="69"/>
      <c r="K3420" s="69"/>
      <c r="L3420" s="70"/>
      <c r="M3420" s="69"/>
      <c r="N3420" s="69"/>
      <c r="Q3420" s="73"/>
      <c r="R3420" s="73"/>
      <c r="S3420" s="73"/>
      <c r="T3420" s="73"/>
      <c r="U3420" s="73"/>
      <c r="V3420" s="73"/>
      <c r="W3420" s="73"/>
      <c r="X3420" s="73"/>
    </row>
    <row r="3421" spans="1:24" s="68" customFormat="1" x14ac:dyDescent="0.25">
      <c r="A3421" s="71"/>
      <c r="B3421" s="66"/>
      <c r="C3421" s="67"/>
      <c r="D3421" s="66"/>
      <c r="E3421" s="66"/>
      <c r="F3421" s="66"/>
      <c r="I3421" s="69"/>
      <c r="J3421" s="69"/>
      <c r="K3421" s="69"/>
      <c r="L3421" s="70"/>
      <c r="M3421" s="69"/>
      <c r="N3421" s="69"/>
      <c r="Q3421" s="73"/>
      <c r="R3421" s="73"/>
      <c r="S3421" s="73"/>
      <c r="T3421" s="73"/>
      <c r="U3421" s="73"/>
      <c r="V3421" s="73"/>
      <c r="W3421" s="73"/>
      <c r="X3421" s="73"/>
    </row>
    <row r="3422" spans="1:24" s="68" customFormat="1" x14ac:dyDescent="0.25">
      <c r="A3422" s="71"/>
      <c r="B3422" s="66"/>
      <c r="C3422" s="67"/>
      <c r="D3422" s="66"/>
      <c r="E3422" s="66"/>
      <c r="F3422" s="66"/>
      <c r="I3422" s="69"/>
      <c r="J3422" s="69"/>
      <c r="K3422" s="69"/>
      <c r="L3422" s="70"/>
      <c r="M3422" s="69"/>
      <c r="N3422" s="69"/>
      <c r="Q3422" s="73"/>
      <c r="R3422" s="73"/>
      <c r="S3422" s="73"/>
      <c r="T3422" s="73"/>
      <c r="U3422" s="73"/>
      <c r="V3422" s="73"/>
      <c r="W3422" s="73"/>
      <c r="X3422" s="73"/>
    </row>
    <row r="3423" spans="1:24" s="68" customFormat="1" x14ac:dyDescent="0.25">
      <c r="A3423" s="71"/>
      <c r="B3423" s="66"/>
      <c r="C3423" s="67"/>
      <c r="D3423" s="66"/>
      <c r="E3423" s="66"/>
      <c r="F3423" s="66"/>
      <c r="I3423" s="69"/>
      <c r="J3423" s="69"/>
      <c r="K3423" s="69"/>
      <c r="L3423" s="70"/>
      <c r="M3423" s="69"/>
      <c r="N3423" s="69"/>
      <c r="Q3423" s="73"/>
      <c r="R3423" s="73"/>
      <c r="S3423" s="73"/>
      <c r="T3423" s="73"/>
      <c r="U3423" s="73"/>
      <c r="V3423" s="73"/>
      <c r="W3423" s="73"/>
      <c r="X3423" s="73"/>
    </row>
    <row r="3424" spans="1:24" s="68" customFormat="1" x14ac:dyDescent="0.25">
      <c r="A3424" s="71"/>
      <c r="B3424" s="66"/>
      <c r="C3424" s="67"/>
      <c r="D3424" s="66"/>
      <c r="E3424" s="66"/>
      <c r="F3424" s="66"/>
      <c r="I3424" s="69"/>
      <c r="J3424" s="69"/>
      <c r="K3424" s="69"/>
      <c r="L3424" s="70"/>
      <c r="M3424" s="69"/>
      <c r="N3424" s="69"/>
      <c r="Q3424" s="73"/>
      <c r="R3424" s="73"/>
      <c r="S3424" s="73"/>
      <c r="T3424" s="73"/>
      <c r="U3424" s="73"/>
      <c r="V3424" s="73"/>
      <c r="W3424" s="73"/>
      <c r="X3424" s="73"/>
    </row>
    <row r="3425" spans="1:24" s="68" customFormat="1" x14ac:dyDescent="0.25">
      <c r="A3425" s="71"/>
      <c r="B3425" s="66"/>
      <c r="C3425" s="67"/>
      <c r="D3425" s="66"/>
      <c r="E3425" s="66"/>
      <c r="F3425" s="66"/>
      <c r="I3425" s="69"/>
      <c r="J3425" s="69"/>
      <c r="K3425" s="69"/>
      <c r="L3425" s="70"/>
      <c r="M3425" s="69"/>
      <c r="N3425" s="69"/>
      <c r="Q3425" s="73"/>
      <c r="R3425" s="73"/>
      <c r="S3425" s="73"/>
      <c r="T3425" s="73"/>
      <c r="U3425" s="73"/>
      <c r="V3425" s="73"/>
      <c r="W3425" s="73"/>
      <c r="X3425" s="73"/>
    </row>
    <row r="3426" spans="1:24" s="68" customFormat="1" x14ac:dyDescent="0.25">
      <c r="A3426" s="71"/>
      <c r="B3426" s="66"/>
      <c r="C3426" s="67"/>
      <c r="D3426" s="66"/>
      <c r="E3426" s="66"/>
      <c r="F3426" s="66"/>
      <c r="I3426" s="69"/>
      <c r="J3426" s="69"/>
      <c r="K3426" s="69"/>
      <c r="L3426" s="70"/>
      <c r="M3426" s="69"/>
      <c r="N3426" s="69"/>
      <c r="Q3426" s="73"/>
      <c r="R3426" s="73"/>
      <c r="S3426" s="73"/>
      <c r="T3426" s="73"/>
      <c r="U3426" s="73"/>
      <c r="V3426" s="73"/>
      <c r="W3426" s="73"/>
      <c r="X3426" s="73"/>
    </row>
    <row r="3427" spans="1:24" s="68" customFormat="1" x14ac:dyDescent="0.25">
      <c r="A3427" s="71"/>
      <c r="B3427" s="66"/>
      <c r="C3427" s="67"/>
      <c r="D3427" s="66"/>
      <c r="E3427" s="66"/>
      <c r="F3427" s="66"/>
      <c r="I3427" s="69"/>
      <c r="J3427" s="69"/>
      <c r="K3427" s="69"/>
      <c r="L3427" s="70"/>
      <c r="M3427" s="69"/>
      <c r="N3427" s="69"/>
      <c r="Q3427" s="73"/>
      <c r="R3427" s="73"/>
      <c r="S3427" s="73"/>
      <c r="T3427" s="73"/>
      <c r="U3427" s="73"/>
      <c r="V3427" s="73"/>
      <c r="W3427" s="73"/>
      <c r="X3427" s="73"/>
    </row>
    <row r="3428" spans="1:24" s="68" customFormat="1" x14ac:dyDescent="0.25">
      <c r="A3428" s="71"/>
      <c r="B3428" s="66"/>
      <c r="C3428" s="67"/>
      <c r="D3428" s="66"/>
      <c r="E3428" s="66"/>
      <c r="F3428" s="66"/>
      <c r="I3428" s="69"/>
      <c r="J3428" s="69"/>
      <c r="K3428" s="69"/>
      <c r="L3428" s="70"/>
      <c r="M3428" s="69"/>
      <c r="N3428" s="69"/>
      <c r="Q3428" s="73"/>
      <c r="R3428" s="73"/>
      <c r="S3428" s="73"/>
      <c r="T3428" s="73"/>
      <c r="U3428" s="73"/>
      <c r="V3428" s="73"/>
      <c r="W3428" s="73"/>
      <c r="X3428" s="73"/>
    </row>
    <row r="3429" spans="1:24" s="68" customFormat="1" x14ac:dyDescent="0.25">
      <c r="A3429" s="71"/>
      <c r="B3429" s="66"/>
      <c r="C3429" s="67"/>
      <c r="D3429" s="66"/>
      <c r="E3429" s="66"/>
      <c r="F3429" s="66"/>
      <c r="I3429" s="69"/>
      <c r="J3429" s="69"/>
      <c r="K3429" s="69"/>
      <c r="L3429" s="70"/>
      <c r="M3429" s="69"/>
      <c r="N3429" s="69"/>
      <c r="Q3429" s="73"/>
      <c r="R3429" s="73"/>
      <c r="S3429" s="73"/>
      <c r="T3429" s="73"/>
      <c r="U3429" s="73"/>
      <c r="V3429" s="73"/>
      <c r="W3429" s="73"/>
      <c r="X3429" s="73"/>
    </row>
    <row r="3430" spans="1:24" s="68" customFormat="1" x14ac:dyDescent="0.25">
      <c r="A3430" s="71"/>
      <c r="B3430" s="66"/>
      <c r="C3430" s="67"/>
      <c r="D3430" s="66"/>
      <c r="E3430" s="66"/>
      <c r="F3430" s="66"/>
      <c r="I3430" s="69"/>
      <c r="J3430" s="69"/>
      <c r="K3430" s="69"/>
      <c r="L3430" s="70"/>
      <c r="M3430" s="69"/>
      <c r="N3430" s="69"/>
      <c r="Q3430" s="73"/>
      <c r="R3430" s="73"/>
      <c r="S3430" s="73"/>
      <c r="T3430" s="73"/>
      <c r="U3430" s="73"/>
      <c r="V3430" s="73"/>
      <c r="W3430" s="73"/>
      <c r="X3430" s="73"/>
    </row>
    <row r="3431" spans="1:24" s="68" customFormat="1" x14ac:dyDescent="0.25">
      <c r="A3431" s="71"/>
      <c r="B3431" s="66"/>
      <c r="C3431" s="67"/>
      <c r="D3431" s="66"/>
      <c r="E3431" s="66"/>
      <c r="F3431" s="66"/>
      <c r="I3431" s="69"/>
      <c r="J3431" s="69"/>
      <c r="K3431" s="69"/>
      <c r="L3431" s="70"/>
      <c r="M3431" s="69"/>
      <c r="N3431" s="69"/>
      <c r="Q3431" s="73"/>
      <c r="R3431" s="73"/>
      <c r="S3431" s="73"/>
      <c r="T3431" s="73"/>
      <c r="U3431" s="73"/>
      <c r="V3431" s="73"/>
      <c r="W3431" s="73"/>
      <c r="X3431" s="73"/>
    </row>
    <row r="3432" spans="1:24" s="68" customFormat="1" x14ac:dyDescent="0.25">
      <c r="A3432" s="71"/>
      <c r="B3432" s="66"/>
      <c r="C3432" s="67"/>
      <c r="D3432" s="66"/>
      <c r="E3432" s="66"/>
      <c r="F3432" s="66"/>
      <c r="I3432" s="69"/>
      <c r="J3432" s="69"/>
      <c r="K3432" s="69"/>
      <c r="L3432" s="70"/>
      <c r="M3432" s="69"/>
      <c r="N3432" s="69"/>
      <c r="Q3432" s="73"/>
      <c r="R3432" s="73"/>
      <c r="S3432" s="73"/>
      <c r="T3432" s="73"/>
      <c r="U3432" s="73"/>
      <c r="V3432" s="73"/>
      <c r="W3432" s="73"/>
      <c r="X3432" s="73"/>
    </row>
    <row r="3433" spans="1:24" s="68" customFormat="1" x14ac:dyDescent="0.25">
      <c r="A3433" s="71"/>
      <c r="B3433" s="66"/>
      <c r="C3433" s="67"/>
      <c r="D3433" s="66"/>
      <c r="E3433" s="66"/>
      <c r="F3433" s="66"/>
      <c r="I3433" s="69"/>
      <c r="J3433" s="69"/>
      <c r="K3433" s="69"/>
      <c r="L3433" s="70"/>
      <c r="M3433" s="69"/>
      <c r="N3433" s="69"/>
      <c r="Q3433" s="73"/>
      <c r="R3433" s="73"/>
      <c r="S3433" s="73"/>
      <c r="T3433" s="73"/>
      <c r="U3433" s="73"/>
      <c r="V3433" s="73"/>
      <c r="W3433" s="73"/>
      <c r="X3433" s="73"/>
    </row>
    <row r="3434" spans="1:24" s="68" customFormat="1" x14ac:dyDescent="0.25">
      <c r="A3434" s="71"/>
      <c r="B3434" s="66"/>
      <c r="C3434" s="67"/>
      <c r="D3434" s="66"/>
      <c r="E3434" s="66"/>
      <c r="F3434" s="66"/>
      <c r="I3434" s="69"/>
      <c r="J3434" s="69"/>
      <c r="K3434" s="69"/>
      <c r="L3434" s="70"/>
      <c r="M3434" s="69"/>
      <c r="N3434" s="69"/>
      <c r="Q3434" s="73"/>
      <c r="R3434" s="73"/>
      <c r="S3434" s="73"/>
      <c r="T3434" s="73"/>
      <c r="U3434" s="73"/>
      <c r="V3434" s="73"/>
      <c r="W3434" s="73"/>
      <c r="X3434" s="73"/>
    </row>
    <row r="3435" spans="1:24" s="68" customFormat="1" x14ac:dyDescent="0.25">
      <c r="A3435" s="71"/>
      <c r="B3435" s="66"/>
      <c r="C3435" s="67"/>
      <c r="D3435" s="66"/>
      <c r="E3435" s="66"/>
      <c r="F3435" s="66"/>
      <c r="I3435" s="69"/>
      <c r="J3435" s="69"/>
      <c r="K3435" s="69"/>
      <c r="L3435" s="70"/>
      <c r="M3435" s="69"/>
      <c r="N3435" s="69"/>
      <c r="Q3435" s="73"/>
      <c r="R3435" s="73"/>
      <c r="S3435" s="73"/>
      <c r="T3435" s="73"/>
      <c r="U3435" s="73"/>
      <c r="V3435" s="73"/>
      <c r="W3435" s="73"/>
      <c r="X3435" s="73"/>
    </row>
    <row r="3436" spans="1:24" s="68" customFormat="1" x14ac:dyDescent="0.25">
      <c r="A3436" s="71"/>
      <c r="B3436" s="66"/>
      <c r="C3436" s="67"/>
      <c r="D3436" s="66"/>
      <c r="E3436" s="66"/>
      <c r="F3436" s="66"/>
      <c r="I3436" s="69"/>
      <c r="J3436" s="69"/>
      <c r="K3436" s="69"/>
      <c r="L3436" s="70"/>
      <c r="M3436" s="69"/>
      <c r="N3436" s="69"/>
      <c r="Q3436" s="73"/>
      <c r="R3436" s="73"/>
      <c r="S3436" s="73"/>
      <c r="T3436" s="73"/>
      <c r="U3436" s="73"/>
      <c r="V3436" s="73"/>
      <c r="W3436" s="73"/>
      <c r="X3436" s="73"/>
    </row>
    <row r="3437" spans="1:24" s="68" customFormat="1" x14ac:dyDescent="0.25">
      <c r="A3437" s="71"/>
      <c r="B3437" s="66"/>
      <c r="C3437" s="67"/>
      <c r="D3437" s="66"/>
      <c r="E3437" s="66"/>
      <c r="F3437" s="66"/>
      <c r="I3437" s="69"/>
      <c r="J3437" s="69"/>
      <c r="K3437" s="69"/>
      <c r="L3437" s="70"/>
      <c r="M3437" s="69"/>
      <c r="N3437" s="69"/>
      <c r="Q3437" s="73"/>
      <c r="R3437" s="73"/>
      <c r="S3437" s="73"/>
      <c r="T3437" s="73"/>
      <c r="U3437" s="73"/>
      <c r="V3437" s="73"/>
      <c r="W3437" s="73"/>
      <c r="X3437" s="73"/>
    </row>
    <row r="3438" spans="1:24" s="68" customFormat="1" x14ac:dyDescent="0.25">
      <c r="A3438" s="71"/>
      <c r="B3438" s="66"/>
      <c r="C3438" s="67"/>
      <c r="D3438" s="66"/>
      <c r="E3438" s="66"/>
      <c r="F3438" s="66"/>
      <c r="I3438" s="69"/>
      <c r="J3438" s="69"/>
      <c r="K3438" s="69"/>
      <c r="L3438" s="70"/>
      <c r="M3438" s="69"/>
      <c r="N3438" s="69"/>
      <c r="Q3438" s="73"/>
      <c r="R3438" s="73"/>
      <c r="S3438" s="73"/>
      <c r="T3438" s="73"/>
      <c r="U3438" s="73"/>
      <c r="V3438" s="73"/>
      <c r="W3438" s="73"/>
      <c r="X3438" s="73"/>
    </row>
    <row r="3439" spans="1:24" s="68" customFormat="1" x14ac:dyDescent="0.25">
      <c r="A3439" s="71"/>
      <c r="B3439" s="66"/>
      <c r="C3439" s="67"/>
      <c r="D3439" s="66"/>
      <c r="E3439" s="66"/>
      <c r="F3439" s="66"/>
      <c r="I3439" s="69"/>
      <c r="J3439" s="69"/>
      <c r="K3439" s="69"/>
      <c r="L3439" s="70"/>
      <c r="M3439" s="69"/>
      <c r="N3439" s="69"/>
      <c r="Q3439" s="73"/>
      <c r="R3439" s="73"/>
      <c r="S3439" s="73"/>
      <c r="T3439" s="73"/>
      <c r="U3439" s="73"/>
      <c r="V3439" s="73"/>
      <c r="W3439" s="73"/>
      <c r="X3439" s="73"/>
    </row>
    <row r="3440" spans="1:24" s="68" customFormat="1" x14ac:dyDescent="0.25">
      <c r="A3440" s="71"/>
      <c r="B3440" s="66"/>
      <c r="C3440" s="67"/>
      <c r="D3440" s="66"/>
      <c r="E3440" s="66"/>
      <c r="F3440" s="66"/>
      <c r="I3440" s="69"/>
      <c r="J3440" s="69"/>
      <c r="K3440" s="69"/>
      <c r="L3440" s="70"/>
      <c r="M3440" s="69"/>
      <c r="N3440" s="69"/>
      <c r="Q3440" s="73"/>
      <c r="R3440" s="73"/>
      <c r="S3440" s="73"/>
      <c r="T3440" s="73"/>
      <c r="U3440" s="73"/>
      <c r="V3440" s="73"/>
      <c r="W3440" s="73"/>
      <c r="X3440" s="73"/>
    </row>
    <row r="3441" spans="1:24" s="68" customFormat="1" x14ac:dyDescent="0.25">
      <c r="A3441" s="71"/>
      <c r="B3441" s="66"/>
      <c r="C3441" s="67"/>
      <c r="D3441" s="66"/>
      <c r="E3441" s="66"/>
      <c r="F3441" s="66"/>
      <c r="I3441" s="69"/>
      <c r="J3441" s="69"/>
      <c r="K3441" s="69"/>
      <c r="L3441" s="70"/>
      <c r="M3441" s="69"/>
      <c r="N3441" s="69"/>
      <c r="Q3441" s="73"/>
      <c r="R3441" s="73"/>
      <c r="S3441" s="73"/>
      <c r="T3441" s="73"/>
      <c r="U3441" s="73"/>
      <c r="V3441" s="73"/>
      <c r="W3441" s="73"/>
      <c r="X3441" s="73"/>
    </row>
    <row r="3442" spans="1:24" s="68" customFormat="1" x14ac:dyDescent="0.25">
      <c r="A3442" s="71"/>
      <c r="B3442" s="66"/>
      <c r="C3442" s="67"/>
      <c r="D3442" s="66"/>
      <c r="E3442" s="66"/>
      <c r="F3442" s="66"/>
      <c r="I3442" s="69"/>
      <c r="J3442" s="69"/>
      <c r="K3442" s="69"/>
      <c r="L3442" s="70"/>
      <c r="M3442" s="69"/>
      <c r="N3442" s="69"/>
      <c r="Q3442" s="73"/>
      <c r="R3442" s="73"/>
      <c r="S3442" s="73"/>
      <c r="T3442" s="73"/>
      <c r="U3442" s="73"/>
      <c r="V3442" s="73"/>
      <c r="W3442" s="73"/>
      <c r="X3442" s="73"/>
    </row>
    <row r="3443" spans="1:24" s="68" customFormat="1" x14ac:dyDescent="0.25">
      <c r="A3443" s="71"/>
      <c r="B3443" s="66"/>
      <c r="C3443" s="67"/>
      <c r="D3443" s="66"/>
      <c r="E3443" s="66"/>
      <c r="F3443" s="66"/>
      <c r="I3443" s="69"/>
      <c r="J3443" s="69"/>
      <c r="K3443" s="69"/>
      <c r="L3443" s="70"/>
      <c r="M3443" s="69"/>
      <c r="N3443" s="69"/>
      <c r="Q3443" s="73"/>
      <c r="R3443" s="73"/>
      <c r="S3443" s="73"/>
      <c r="T3443" s="73"/>
      <c r="U3443" s="73"/>
      <c r="V3443" s="73"/>
      <c r="W3443" s="73"/>
      <c r="X3443" s="73"/>
    </row>
    <row r="3444" spans="1:24" s="68" customFormat="1" x14ac:dyDescent="0.25">
      <c r="A3444" s="71"/>
      <c r="B3444" s="66"/>
      <c r="C3444" s="67"/>
      <c r="D3444" s="66"/>
      <c r="E3444" s="66"/>
      <c r="F3444" s="66"/>
      <c r="I3444" s="69"/>
      <c r="J3444" s="69"/>
      <c r="K3444" s="69"/>
      <c r="L3444" s="70"/>
      <c r="M3444" s="69"/>
      <c r="N3444" s="69"/>
      <c r="Q3444" s="73"/>
      <c r="R3444" s="73"/>
      <c r="S3444" s="73"/>
      <c r="T3444" s="73"/>
      <c r="U3444" s="73"/>
      <c r="V3444" s="73"/>
      <c r="W3444" s="73"/>
      <c r="X3444" s="73"/>
    </row>
    <row r="3445" spans="1:24" s="68" customFormat="1" x14ac:dyDescent="0.25">
      <c r="A3445" s="71"/>
      <c r="B3445" s="66"/>
      <c r="C3445" s="67"/>
      <c r="D3445" s="66"/>
      <c r="E3445" s="66"/>
      <c r="F3445" s="66"/>
      <c r="I3445" s="69"/>
      <c r="J3445" s="69"/>
      <c r="K3445" s="69"/>
      <c r="L3445" s="70"/>
      <c r="M3445" s="69"/>
      <c r="N3445" s="69"/>
      <c r="Q3445" s="73"/>
      <c r="R3445" s="73"/>
      <c r="S3445" s="73"/>
      <c r="T3445" s="73"/>
      <c r="U3445" s="73"/>
      <c r="V3445" s="73"/>
      <c r="W3445" s="73"/>
      <c r="X3445" s="73"/>
    </row>
    <row r="3446" spans="1:24" s="68" customFormat="1" x14ac:dyDescent="0.25">
      <c r="A3446" s="71"/>
      <c r="B3446" s="66"/>
      <c r="C3446" s="67"/>
      <c r="D3446" s="66"/>
      <c r="E3446" s="66"/>
      <c r="F3446" s="66"/>
      <c r="I3446" s="69"/>
      <c r="J3446" s="69"/>
      <c r="K3446" s="69"/>
      <c r="L3446" s="70"/>
      <c r="M3446" s="69"/>
      <c r="N3446" s="69"/>
      <c r="Q3446" s="73"/>
      <c r="R3446" s="73"/>
      <c r="S3446" s="73"/>
      <c r="T3446" s="73"/>
      <c r="U3446" s="73"/>
      <c r="V3446" s="73"/>
      <c r="W3446" s="73"/>
      <c r="X3446" s="73"/>
    </row>
    <row r="3447" spans="1:24" s="68" customFormat="1" x14ac:dyDescent="0.25">
      <c r="A3447" s="71"/>
      <c r="B3447" s="66"/>
      <c r="C3447" s="67"/>
      <c r="D3447" s="66"/>
      <c r="E3447" s="66"/>
      <c r="F3447" s="66"/>
      <c r="I3447" s="69"/>
      <c r="J3447" s="69"/>
      <c r="K3447" s="69"/>
      <c r="L3447" s="70"/>
      <c r="M3447" s="69"/>
      <c r="N3447" s="69"/>
      <c r="Q3447" s="73"/>
      <c r="R3447" s="73"/>
      <c r="S3447" s="73"/>
      <c r="T3447" s="73"/>
      <c r="U3447" s="73"/>
      <c r="V3447" s="73"/>
      <c r="W3447" s="73"/>
      <c r="X3447" s="73"/>
    </row>
    <row r="3448" spans="1:24" s="68" customFormat="1" x14ac:dyDescent="0.25">
      <c r="A3448" s="71"/>
      <c r="B3448" s="66"/>
      <c r="C3448" s="67"/>
      <c r="D3448" s="66"/>
      <c r="E3448" s="66"/>
      <c r="F3448" s="66"/>
      <c r="I3448" s="69"/>
      <c r="J3448" s="69"/>
      <c r="K3448" s="69"/>
      <c r="L3448" s="70"/>
      <c r="M3448" s="69"/>
      <c r="N3448" s="69"/>
      <c r="Q3448" s="73"/>
      <c r="R3448" s="73"/>
      <c r="S3448" s="73"/>
      <c r="T3448" s="73"/>
      <c r="U3448" s="73"/>
      <c r="V3448" s="73"/>
      <c r="W3448" s="73"/>
      <c r="X3448" s="73"/>
    </row>
    <row r="3449" spans="1:24" s="68" customFormat="1" x14ac:dyDescent="0.25">
      <c r="A3449" s="71"/>
      <c r="B3449" s="66"/>
      <c r="C3449" s="67"/>
      <c r="D3449" s="66"/>
      <c r="E3449" s="66"/>
      <c r="F3449" s="66"/>
      <c r="I3449" s="69"/>
      <c r="J3449" s="69"/>
      <c r="K3449" s="69"/>
      <c r="L3449" s="70"/>
      <c r="M3449" s="69"/>
      <c r="N3449" s="69"/>
      <c r="Q3449" s="73"/>
      <c r="R3449" s="73"/>
      <c r="S3449" s="73"/>
      <c r="T3449" s="73"/>
      <c r="U3449" s="73"/>
      <c r="V3449" s="73"/>
      <c r="W3449" s="73"/>
      <c r="X3449" s="73"/>
    </row>
    <row r="3450" spans="1:24" s="68" customFormat="1" x14ac:dyDescent="0.25">
      <c r="A3450" s="71"/>
      <c r="B3450" s="66"/>
      <c r="C3450" s="67"/>
      <c r="D3450" s="66"/>
      <c r="E3450" s="66"/>
      <c r="F3450" s="66"/>
      <c r="I3450" s="69"/>
      <c r="J3450" s="69"/>
      <c r="K3450" s="69"/>
      <c r="L3450" s="70"/>
      <c r="M3450" s="69"/>
      <c r="N3450" s="69"/>
      <c r="Q3450" s="73"/>
      <c r="R3450" s="73"/>
      <c r="S3450" s="73"/>
      <c r="T3450" s="73"/>
      <c r="U3450" s="73"/>
      <c r="V3450" s="73"/>
      <c r="W3450" s="73"/>
      <c r="X3450" s="73"/>
    </row>
    <row r="3451" spans="1:24" s="68" customFormat="1" x14ac:dyDescent="0.25">
      <c r="A3451" s="71"/>
      <c r="B3451" s="66"/>
      <c r="C3451" s="67"/>
      <c r="D3451" s="66"/>
      <c r="E3451" s="66"/>
      <c r="F3451" s="66"/>
      <c r="I3451" s="69"/>
      <c r="J3451" s="69"/>
      <c r="K3451" s="69"/>
      <c r="L3451" s="70"/>
      <c r="M3451" s="69"/>
      <c r="N3451" s="69"/>
      <c r="Q3451" s="73"/>
      <c r="R3451" s="73"/>
      <c r="S3451" s="73"/>
      <c r="T3451" s="73"/>
      <c r="U3451" s="73"/>
      <c r="V3451" s="73"/>
      <c r="W3451" s="73"/>
      <c r="X3451" s="73"/>
    </row>
    <row r="3452" spans="1:24" s="68" customFormat="1" x14ac:dyDescent="0.25">
      <c r="A3452" s="71"/>
      <c r="B3452" s="66"/>
      <c r="C3452" s="67"/>
      <c r="D3452" s="66"/>
      <c r="E3452" s="66"/>
      <c r="F3452" s="66"/>
      <c r="I3452" s="69"/>
      <c r="J3452" s="69"/>
      <c r="K3452" s="69"/>
      <c r="L3452" s="70"/>
      <c r="M3452" s="69"/>
      <c r="N3452" s="69"/>
      <c r="Q3452" s="73"/>
      <c r="R3452" s="73"/>
      <c r="S3452" s="73"/>
      <c r="T3452" s="73"/>
      <c r="U3452" s="73"/>
      <c r="V3452" s="73"/>
      <c r="W3452" s="73"/>
      <c r="X3452" s="73"/>
    </row>
    <row r="3453" spans="1:24" s="68" customFormat="1" x14ac:dyDescent="0.25">
      <c r="A3453" s="71"/>
      <c r="B3453" s="66"/>
      <c r="C3453" s="67"/>
      <c r="D3453" s="66"/>
      <c r="E3453" s="66"/>
      <c r="F3453" s="66"/>
      <c r="I3453" s="69"/>
      <c r="J3453" s="69"/>
      <c r="K3453" s="69"/>
      <c r="L3453" s="70"/>
      <c r="M3453" s="69"/>
      <c r="N3453" s="69"/>
      <c r="Q3453" s="73"/>
      <c r="R3453" s="73"/>
      <c r="S3453" s="73"/>
      <c r="T3453" s="73"/>
      <c r="U3453" s="73"/>
      <c r="V3453" s="73"/>
      <c r="W3453" s="73"/>
      <c r="X3453" s="73"/>
    </row>
    <row r="3454" spans="1:24" s="68" customFormat="1" x14ac:dyDescent="0.25">
      <c r="A3454" s="71"/>
      <c r="B3454" s="66"/>
      <c r="C3454" s="67"/>
      <c r="D3454" s="66"/>
      <c r="E3454" s="66"/>
      <c r="F3454" s="66"/>
      <c r="I3454" s="69"/>
      <c r="J3454" s="69"/>
      <c r="K3454" s="69"/>
      <c r="L3454" s="70"/>
      <c r="M3454" s="69"/>
      <c r="N3454" s="69"/>
      <c r="Q3454" s="73"/>
      <c r="R3454" s="73"/>
      <c r="S3454" s="73"/>
      <c r="T3454" s="73"/>
      <c r="U3454" s="73"/>
      <c r="V3454" s="73"/>
      <c r="W3454" s="73"/>
      <c r="X3454" s="73"/>
    </row>
    <row r="3455" spans="1:24" s="68" customFormat="1" x14ac:dyDescent="0.25">
      <c r="A3455" s="71"/>
      <c r="B3455" s="66"/>
      <c r="C3455" s="67"/>
      <c r="D3455" s="66"/>
      <c r="E3455" s="66"/>
      <c r="F3455" s="66"/>
      <c r="I3455" s="69"/>
      <c r="J3455" s="69"/>
      <c r="K3455" s="69"/>
      <c r="L3455" s="70"/>
      <c r="M3455" s="69"/>
      <c r="N3455" s="69"/>
      <c r="Q3455" s="73"/>
      <c r="R3455" s="73"/>
      <c r="S3455" s="73"/>
      <c r="T3455" s="73"/>
      <c r="U3455" s="73"/>
      <c r="V3455" s="73"/>
      <c r="W3455" s="73"/>
      <c r="X3455" s="73"/>
    </row>
    <row r="3456" spans="1:24" s="68" customFormat="1" x14ac:dyDescent="0.25">
      <c r="A3456" s="71"/>
      <c r="B3456" s="66"/>
      <c r="C3456" s="67"/>
      <c r="D3456" s="66"/>
      <c r="E3456" s="66"/>
      <c r="F3456" s="66"/>
      <c r="I3456" s="69"/>
      <c r="J3456" s="69"/>
      <c r="K3456" s="69"/>
      <c r="L3456" s="70"/>
      <c r="M3456" s="69"/>
      <c r="N3456" s="69"/>
      <c r="Q3456" s="73"/>
      <c r="R3456" s="73"/>
      <c r="S3456" s="73"/>
      <c r="T3456" s="73"/>
      <c r="U3456" s="73"/>
      <c r="V3456" s="73"/>
      <c r="W3456" s="73"/>
      <c r="X3456" s="73"/>
    </row>
    <row r="3457" spans="1:24" s="68" customFormat="1" x14ac:dyDescent="0.25">
      <c r="A3457" s="71"/>
      <c r="B3457" s="66"/>
      <c r="C3457" s="67"/>
      <c r="D3457" s="66"/>
      <c r="E3457" s="66"/>
      <c r="F3457" s="66"/>
      <c r="I3457" s="69"/>
      <c r="J3457" s="69"/>
      <c r="K3457" s="69"/>
      <c r="L3457" s="70"/>
      <c r="M3457" s="69"/>
      <c r="N3457" s="69"/>
      <c r="Q3457" s="73"/>
      <c r="R3457" s="73"/>
      <c r="S3457" s="73"/>
      <c r="T3457" s="73"/>
      <c r="U3457" s="73"/>
      <c r="V3457" s="73"/>
      <c r="W3457" s="73"/>
      <c r="X3457" s="73"/>
    </row>
    <row r="3458" spans="1:24" s="68" customFormat="1" x14ac:dyDescent="0.25">
      <c r="A3458" s="71"/>
      <c r="B3458" s="66"/>
      <c r="C3458" s="67"/>
      <c r="D3458" s="66"/>
      <c r="E3458" s="66"/>
      <c r="F3458" s="66"/>
      <c r="I3458" s="69"/>
      <c r="J3458" s="69"/>
      <c r="K3458" s="69"/>
      <c r="L3458" s="70"/>
      <c r="M3458" s="69"/>
      <c r="N3458" s="69"/>
      <c r="Q3458" s="73"/>
      <c r="R3458" s="73"/>
      <c r="S3458" s="73"/>
      <c r="T3458" s="73"/>
      <c r="U3458" s="73"/>
      <c r="V3458" s="73"/>
      <c r="W3458" s="73"/>
      <c r="X3458" s="73"/>
    </row>
    <row r="3459" spans="1:24" s="68" customFormat="1" x14ac:dyDescent="0.25">
      <c r="A3459" s="71"/>
      <c r="B3459" s="66"/>
      <c r="C3459" s="67"/>
      <c r="D3459" s="66"/>
      <c r="E3459" s="66"/>
      <c r="F3459" s="66"/>
      <c r="I3459" s="69"/>
      <c r="J3459" s="69"/>
      <c r="K3459" s="69"/>
      <c r="L3459" s="70"/>
      <c r="M3459" s="69"/>
      <c r="N3459" s="69"/>
      <c r="Q3459" s="73"/>
      <c r="R3459" s="73"/>
      <c r="S3459" s="73"/>
      <c r="T3459" s="73"/>
      <c r="U3459" s="73"/>
      <c r="V3459" s="73"/>
      <c r="W3459" s="73"/>
      <c r="X3459" s="73"/>
    </row>
    <row r="3460" spans="1:24" s="68" customFormat="1" x14ac:dyDescent="0.25">
      <c r="A3460" s="71"/>
      <c r="B3460" s="66"/>
      <c r="C3460" s="67"/>
      <c r="D3460" s="66"/>
      <c r="E3460" s="66"/>
      <c r="F3460" s="66"/>
      <c r="I3460" s="69"/>
      <c r="J3460" s="69"/>
      <c r="K3460" s="69"/>
      <c r="L3460" s="70"/>
      <c r="M3460" s="69"/>
      <c r="N3460" s="69"/>
      <c r="Q3460" s="73"/>
      <c r="R3460" s="73"/>
      <c r="S3460" s="73"/>
      <c r="T3460" s="73"/>
      <c r="U3460" s="73"/>
      <c r="V3460" s="73"/>
      <c r="W3460" s="73"/>
      <c r="X3460" s="73"/>
    </row>
    <row r="3461" spans="1:24" s="68" customFormat="1" x14ac:dyDescent="0.25">
      <c r="A3461" s="71"/>
      <c r="B3461" s="66"/>
      <c r="C3461" s="67"/>
      <c r="D3461" s="66"/>
      <c r="E3461" s="66"/>
      <c r="F3461" s="66"/>
      <c r="I3461" s="69"/>
      <c r="J3461" s="69"/>
      <c r="K3461" s="69"/>
      <c r="L3461" s="70"/>
      <c r="M3461" s="69"/>
      <c r="N3461" s="69"/>
      <c r="Q3461" s="73"/>
      <c r="R3461" s="73"/>
      <c r="S3461" s="73"/>
      <c r="T3461" s="73"/>
      <c r="U3461" s="73"/>
      <c r="V3461" s="73"/>
      <c r="W3461" s="73"/>
      <c r="X3461" s="73"/>
    </row>
  </sheetData>
  <autoFilter ref="A16:AB36"/>
  <mergeCells count="25">
    <mergeCell ref="B17:B35"/>
    <mergeCell ref="Y13:Y15"/>
    <mergeCell ref="Z13:Z15"/>
    <mergeCell ref="B14:B15"/>
    <mergeCell ref="C14:C15"/>
    <mergeCell ref="D14:D15"/>
    <mergeCell ref="E14:F14"/>
    <mergeCell ref="G14:G15"/>
    <mergeCell ref="I14:I15"/>
    <mergeCell ref="J14:J15"/>
    <mergeCell ref="K14:K15"/>
    <mergeCell ref="Q13:X13"/>
    <mergeCell ref="Q14:R14"/>
    <mergeCell ref="S14:T14"/>
    <mergeCell ref="U14:V14"/>
    <mergeCell ref="W14:X14"/>
    <mergeCell ref="A13:A15"/>
    <mergeCell ref="B13:G13"/>
    <mergeCell ref="H13:H15"/>
    <mergeCell ref="I13:L13"/>
    <mergeCell ref="M13:P13"/>
    <mergeCell ref="L14:L15"/>
    <mergeCell ref="M14:N14"/>
    <mergeCell ref="O14:O15"/>
    <mergeCell ref="P14:P15"/>
  </mergeCells>
  <pageMargins left="0.27559055118110237" right="0.15748031496062992" top="0.74803149606299213" bottom="0.74803149606299213" header="0.31496062992125984" footer="0.31496062992125984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2019 приложение 21</vt:lpstr>
      <vt:lpstr>2020 прил.21</vt:lpstr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Жанар Байкенова</dc:creator>
  <cp:lastModifiedBy>Гульнур Жакипбекова</cp:lastModifiedBy>
  <cp:lastPrinted>2021-04-13T07:38:14Z</cp:lastPrinted>
  <dcterms:created xsi:type="dcterms:W3CDTF">2020-04-14T07:12:12Z</dcterms:created>
  <dcterms:modified xsi:type="dcterms:W3CDTF">2021-04-16T09:21:54Z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