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Документы со старого компа\Local D\Ольга Гусева\ДКРЕМ\ДОКУМЕНТЫ 2025 ГОД\Исполнение 2025-1полуг\1 полугодие 2025 на сайт\"/>
    </mc:Choice>
  </mc:AlternateContent>
  <bookViews>
    <workbookView xWindow="0" yWindow="0" windowWidth="25200" windowHeight="11250"/>
  </bookViews>
  <sheets>
    <sheet name="Приложение 5"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s>
  <definedNames>
    <definedName name="\0">#N/A</definedName>
    <definedName name="\A">#N/A</definedName>
    <definedName name="\a2">'[1]Cashflow Forecast Port'!$BV$5:$BV$5</definedName>
    <definedName name="\a3">'[2]Constr, Op &amp; Fin Assmp'!#REF!</definedName>
    <definedName name="\a4">'[2]Op Assmp'!#REF!</definedName>
    <definedName name="\a6">#REF!</definedName>
    <definedName name="\B">'[1]Cashflow Forecast Port'!$BV$20:$BV$20</definedName>
    <definedName name="\C">'[1]Cashflow Forecast Port'!$BV$18:$BV$18</definedName>
    <definedName name="\D">'[2]Constr, Op &amp; Fin Assmp'!#REF!</definedName>
    <definedName name="\E">'[1]Cashflow Forecast Port'!$CA$2:$CA$2</definedName>
    <definedName name="\F">'[2]Op Assmp'!#REF!</definedName>
    <definedName name="\G">'[2]Op Assmp'!#REF!</definedName>
    <definedName name="\H">'[2]Op Assmp'!#REF!</definedName>
    <definedName name="\I">'[1]Cashflow Forecast Port'!$BV$7:$BV$7</definedName>
    <definedName name="\J">'[2]Op Assmp'!#REF!</definedName>
    <definedName name="\K">'[2]Op Assmp'!#REF!</definedName>
    <definedName name="\L">'[2]Op Assmp'!#REF!</definedName>
    <definedName name="\M">'[1]Cashflow Forecast Port'!#REF!</definedName>
    <definedName name="\N">'[2]Op Assmp'!#REF!</definedName>
    <definedName name="\O">'[2]Op Assmp'!#REF!</definedName>
    <definedName name="\P">#N/A</definedName>
    <definedName name="\p2">'[1]Cashflow Forecast Port'!$BV$22:$BV$22</definedName>
    <definedName name="\p3">'[2]Constr, Op &amp; Fin Assmp'!$B$575:$B$575</definedName>
    <definedName name="\p4">'[2]Op Assmp'!#REF!</definedName>
    <definedName name="\p6">#REF!</definedName>
    <definedName name="\Q">'[2]Op Assmp'!#REF!</definedName>
    <definedName name="\R">'[1]Cashflow Forecast Port'!$BV$14:$BV$14</definedName>
    <definedName name="\S">'[2]Op Assmp'!#REF!</definedName>
    <definedName name="\X">#REF!</definedName>
    <definedName name="\Y">'[1]Cashflow Forecast Port'!#REF!</definedName>
    <definedName name="\Z">'[1]Cashflow Forecast Port'!$BX$21:$BX$21</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hidden="1">{#N/A,#N/A,FALSE,"Aging Summary";#N/A,#N/A,FALSE,"Ratio Analysis";#N/A,#N/A,FALSE,"Test 120 Day Accts";#N/A,#N/A,FALSE,"Tickmarks"}</definedName>
    <definedName name="___________ppp2">#N/A</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hidden="1">{"SALARIOS",#N/A,FALSE,"Hoja3";"SUELDOS EMPLEADOS",#N/A,FALSE,"Hoja4";"SUELDOS EJECUTIVOS",#N/A,FALSE,"Hoja5"}</definedName>
    <definedName name="__________A100000">#REF!</definedName>
    <definedName name="__________ala1">#REF!</definedName>
    <definedName name="__________COS98" hidden="1">{#N/A,#N/A,FALSE,"Aging Summary";#N/A,#N/A,FALSE,"Ratio Analysis";#N/A,#N/A,FALSE,"Test 120 Day Accts";#N/A,#N/A,FALSE,"Tickmarks"}</definedName>
    <definedName name="__________idc1">[2]Drawdown!#REF!</definedName>
    <definedName name="__________idc2">[2]Drawdown!#REF!</definedName>
    <definedName name="__________int1">'[2]Debt Service'!#REF!</definedName>
    <definedName name="__________int2">'[2]Debt Service'!#REF!</definedName>
    <definedName name="__________IPC84">#REF!</definedName>
    <definedName name="__________IRR1">#REF!</definedName>
    <definedName name="__________jan01">#REF!</definedName>
    <definedName name="__________KRD1">[4]Loans!#REF!</definedName>
    <definedName name="__________KRD2">[4]Loans!#REF!</definedName>
    <definedName name="__________MAL1">#REF!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#REF!</definedName>
    <definedName name="__________PG1">'[1]Cashflow Forecast Port'!$B$1:$Z$33</definedName>
    <definedName name="__________PG13">#REF!</definedName>
    <definedName name="__________PG15">#REF!</definedName>
    <definedName name="__________PG3">'[1]Cashflow Forecast Port'!$B$42:$Z$71</definedName>
    <definedName name="__________PG4">#REF!</definedName>
    <definedName name="__________PG5">#REF!</definedName>
    <definedName name="__________PG9">#REF!</definedName>
    <definedName name="__________ppp2">#N/A</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hidden="1">{"SALARIOS",#N/A,FALSE,"Hoja3";"SUELDOS EMPLEADOS",#N/A,FALSE,"Hoja4";"SUELDOS EJECUTIVOS",#N/A,FALSE,"Hoja5"}</definedName>
    <definedName name="__________TAB2">#REF!</definedName>
    <definedName name="__________tax2">'[2]Tax &amp; Depreciation'!$102:$102</definedName>
    <definedName name="__________tax3">[2]Tax!$D$7:$AJ$79</definedName>
    <definedName name="_________A100000">#REF!</definedName>
    <definedName name="_________ala1">#REF!</definedName>
    <definedName name="_________COS98" hidden="1">{#N/A,#N/A,FALSE,"Aging Summary";#N/A,#N/A,FALSE,"Ratio Analysis";#N/A,#N/A,FALSE,"Test 120 Day Accts";#N/A,#N/A,FALSE,"Tickmarks"}</definedName>
    <definedName name="_________idc1">[2]Drawdown!#REF!</definedName>
    <definedName name="_________idc2">[2]Drawdown!#REF!</definedName>
    <definedName name="_________int1">'[2]Debt Service'!#REF!</definedName>
    <definedName name="_________int2">'[2]Debt Service'!#REF!</definedName>
    <definedName name="_________IPC84">#REF!</definedName>
    <definedName name="_________IRR1">#REF!</definedName>
    <definedName name="_________jan01">#REF!</definedName>
    <definedName name="_________KRD1">[4]Loans!#REF!</definedName>
    <definedName name="_________KRD2">[4]Loans!#REF!</definedName>
    <definedName name="_________MAL1">#REF!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#REF!</definedName>
    <definedName name="_________PG1">'[1]Cashflow Forecast Port'!$B$1:$Z$33</definedName>
    <definedName name="_________PG13">#REF!</definedName>
    <definedName name="_________PG15">#REF!</definedName>
    <definedName name="_________PG3">'[1]Cashflow Forecast Port'!$B$42:$Z$71</definedName>
    <definedName name="_________PG4">#REF!</definedName>
    <definedName name="_________PG5">#REF!</definedName>
    <definedName name="_________PG9">#REF!</definedName>
    <definedName name="_________ppp2">#N/A</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hidden="1">{"SALARIOS",#N/A,FALSE,"Hoja3";"SUELDOS EMPLEADOS",#N/A,FALSE,"Hoja4";"SUELDOS EJECUTIVOS",#N/A,FALSE,"Hoja5"}</definedName>
    <definedName name="_________TAB2">#REF!</definedName>
    <definedName name="_________tax2">'[2]Tax &amp; Depreciation'!$102:$102</definedName>
    <definedName name="_________tax3">[2]Tax!$D$7:$AJ$79</definedName>
    <definedName name="________98CONSY">'[6]99 cons YTD'!#REF!</definedName>
    <definedName name="________A100000">#REF!</definedName>
    <definedName name="________a11">[7]ЯНВАРЬ!#REF!</definedName>
    <definedName name="________A70000">'[8]B-4'!#REF!</definedName>
    <definedName name="________A80000">'[8]B-4'!#REF!</definedName>
    <definedName name="________ala1">#REF!</definedName>
    <definedName name="________COS98" hidden="1">{#N/A,#N/A,FALSE,"Aging Summary";#N/A,#N/A,FALSE,"Ratio Analysis";#N/A,#N/A,FALSE,"Test 120 Day Accts";#N/A,#N/A,FALSE,"Tickmarks"}</definedName>
    <definedName name="________idc1">[2]Drawdown!#REF!</definedName>
    <definedName name="________idc2">[2]Drawdown!#REF!</definedName>
    <definedName name="________int1">'[2]Debt Service'!#REF!</definedName>
    <definedName name="________int2">'[2]Debt Service'!#REF!</definedName>
    <definedName name="________IPC84">#REF!</definedName>
    <definedName name="________IRR1">#REF!</definedName>
    <definedName name="________jan01">#REF!</definedName>
    <definedName name="________key2" hidden="1">#REF!</definedName>
    <definedName name="________KRD1">[4]Loans!#REF!</definedName>
    <definedName name="________KRD2">[4]Loans!#REF!</definedName>
    <definedName name="________lab1">'[9]Option 0'!$Q$9</definedName>
    <definedName name="________lab2">'[9]Option 0'!$Q$10</definedName>
    <definedName name="________MAL1">#REF!</definedName>
    <definedName name="________MF2">[10]PDC_Worksheet!$E$65</definedName>
    <definedName name="________n1">[11]Капзатраты!$D$1:$J$1</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#REF!</definedName>
    <definedName name="________PG1">'[1]Cashflow Forecast Port'!$B$1:$Z$33</definedName>
    <definedName name="________PG13">#REF!</definedName>
    <definedName name="________PG15">#REF!</definedName>
    <definedName name="________PG3">'[1]Cashflow Forecast Port'!$B$42:$Z$71</definedName>
    <definedName name="________PG4">#REF!</definedName>
    <definedName name="________PG5">#REF!</definedName>
    <definedName name="________PG9">#REF!</definedName>
    <definedName name="________ppp2">#N/A</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hidden="1">{"SALARIOS",#N/A,FALSE,"Hoja3";"SUELDOS EMPLEADOS",#N/A,FALSE,"Hoja4";"SUELDOS EJECUTIVOS",#N/A,FALSE,"Hoja5"}</definedName>
    <definedName name="________sul1">#REF!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#REF!</definedName>
    <definedName name="_______98CONSY">'[6]99 cons YTD'!#REF!</definedName>
    <definedName name="_______A100000">#REF!</definedName>
    <definedName name="_______a11">[7]ЯНВАРЬ!#REF!</definedName>
    <definedName name="_______A70000">'[8]B-4'!#REF!</definedName>
    <definedName name="_______A80000">'[8]B-4'!#REF!</definedName>
    <definedName name="_______ala1">#REF!</definedName>
    <definedName name="_______COS98" hidden="1">{#N/A,#N/A,FALSE,"Aging Summary";#N/A,#N/A,FALSE,"Ratio Analysis";#N/A,#N/A,FALSE,"Test 120 Day Accts";#N/A,#N/A,FALSE,"Tickmarks"}</definedName>
    <definedName name="_______idc1">[2]Drawdown!#REF!</definedName>
    <definedName name="_______idc2">[2]Drawdown!#REF!</definedName>
    <definedName name="_______int1">'[2]Debt Service'!#REF!</definedName>
    <definedName name="_______int2">'[2]Debt Service'!#REF!</definedName>
    <definedName name="_______IPC84">#REF!</definedName>
    <definedName name="_______IRR1">#REF!</definedName>
    <definedName name="_______jan01">#REF!</definedName>
    <definedName name="_______key2" hidden="1">#REF!</definedName>
    <definedName name="_______KRD1">[13]Loans!#REF!</definedName>
    <definedName name="_______KRD2">[13]Loans!#REF!</definedName>
    <definedName name="_______MAL1">#REF!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#REF!</definedName>
    <definedName name="_______PG1">'[1]Cashflow Forecast Port'!$B$1:$Z$33</definedName>
    <definedName name="_______PG13">#REF!</definedName>
    <definedName name="_______PG15">#REF!</definedName>
    <definedName name="_______PG3">'[1]Cashflow Forecast Port'!$B$42:$Z$71</definedName>
    <definedName name="_______PG4">#REF!</definedName>
    <definedName name="_______PG5">#REF!</definedName>
    <definedName name="_______PG9">#REF!</definedName>
    <definedName name="_______ppp2">#N/A</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hidden="1">{"SALARIOS",#N/A,FALSE,"Hoja3";"SUELDOS EMPLEADOS",#N/A,FALSE,"Hoja4";"SUELDOS EJECUTIVOS",#N/A,FALSE,"Hoja5"}</definedName>
    <definedName name="_______sul1">#REF!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'[6]99 cons YTD'!#REF!</definedName>
    <definedName name="______A100000">#REF!</definedName>
    <definedName name="______a11">[7]ЯНВАРЬ!#REF!</definedName>
    <definedName name="______A70000">'[8]B-4'!#REF!</definedName>
    <definedName name="______A80000">'[8]B-4'!#REF!</definedName>
    <definedName name="______ala1">#REF!</definedName>
    <definedName name="______COS98" hidden="1">{#N/A,#N/A,FALSE,"Aging Summary";#N/A,#N/A,FALSE,"Ratio Analysis";#N/A,#N/A,FALSE,"Test 120 Day Accts";#N/A,#N/A,FALSE,"Tickmarks"}</definedName>
    <definedName name="______idc1">[2]Drawdown!#REF!</definedName>
    <definedName name="______idc2">[2]Drawdown!#REF!</definedName>
    <definedName name="______int1">'[2]Debt Service'!#REF!</definedName>
    <definedName name="______int2">'[2]Debt Service'!#REF!</definedName>
    <definedName name="______IPC84">#REF!</definedName>
    <definedName name="______IRR1">#REF!</definedName>
    <definedName name="______jan01">#REF!</definedName>
    <definedName name="______key2" hidden="1">#REF!</definedName>
    <definedName name="______KRD1">[13]Loans!#REF!</definedName>
    <definedName name="______KRD2">[13]Loans!#REF!</definedName>
    <definedName name="______lab1">'[9]Option 0'!$Q$9</definedName>
    <definedName name="______lab2">'[9]Option 0'!$Q$10</definedName>
    <definedName name="______MAL1">#REF!</definedName>
    <definedName name="______MF2">[10]PDC_Worksheet!$E$65</definedName>
    <definedName name="______n1">[11]Капзатраты!$D$1:$J$1</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#REF!</definedName>
    <definedName name="______PG1">'[1]Cashflow Forecast Port'!$B$1:$Z$33</definedName>
    <definedName name="______PG13">#REF!</definedName>
    <definedName name="______PG15">#REF!</definedName>
    <definedName name="______PG3">'[1]Cashflow Forecast Port'!$B$42:$Z$71</definedName>
    <definedName name="______PG4">#REF!</definedName>
    <definedName name="______PG5">#REF!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'[6]99 cons YTD'!#REF!</definedName>
    <definedName name="_____A100000">#REF!</definedName>
    <definedName name="_____a11">[7]ЯНВАРЬ!#REF!</definedName>
    <definedName name="_____A70000">'[8]B-4'!#REF!</definedName>
    <definedName name="_____A80000">'[8]B-4'!#REF!</definedName>
    <definedName name="_____ala1">#REF!</definedName>
    <definedName name="_____COS98" hidden="1">{#N/A,#N/A,FALSE,"Aging Summary";#N/A,#N/A,FALSE,"Ratio Analysis";#N/A,#N/A,FALSE,"Test 120 Day Accts";#N/A,#N/A,FALSE,"Tickmarks"}</definedName>
    <definedName name="_____idc1">[2]Drawdown!#REF!</definedName>
    <definedName name="_____idc2">[2]Drawdown!#REF!</definedName>
    <definedName name="_____int1">'[2]Debt Service'!#REF!</definedName>
    <definedName name="_____int2">'[2]Debt Service'!#REF!</definedName>
    <definedName name="_____IPC84">#REF!</definedName>
    <definedName name="_____IRR1">#REF!</definedName>
    <definedName name="_____jan01">#REF!</definedName>
    <definedName name="_____key2" hidden="1">#REF!</definedName>
    <definedName name="_____KRD1">[13]Loans!#REF!</definedName>
    <definedName name="_____KRD2">[13]Loans!#REF!</definedName>
    <definedName name="_____MAL1">#REF!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#REF!</definedName>
    <definedName name="_____PG1">'[1]Cashflow Forecast Port'!$B$1:$Z$33</definedName>
    <definedName name="_____PG13">#REF!</definedName>
    <definedName name="_____PG15">#REF!</definedName>
    <definedName name="_____PG3">'[1]Cashflow Forecast Port'!$B$42:$Z$71</definedName>
    <definedName name="_____PG4">#REF!</definedName>
    <definedName name="_____PG5">#REF!</definedName>
    <definedName name="_____PG9">#REF!</definedName>
    <definedName name="_____ppp2">#N/A</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hidden="1">{"SALARIOS",#N/A,FALSE,"Hoja3";"SUELDOS EMPLEADOS",#N/A,FALSE,"Hoja4";"SUELDOS EJECUTIVOS",#N/A,FALSE,"Hoja5"}</definedName>
    <definedName name="_____sul1">#REF!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'[6]99 cons YTD'!#REF!</definedName>
    <definedName name="____A100000">#REF!</definedName>
    <definedName name="____a11">[7]ЯНВАРЬ!#REF!</definedName>
    <definedName name="____a63789" hidden="1">{#N/A,#N/A,FALSE,"Supuestos";#N/A,#N/A,FALSE,"Totales";#N/A,#N/A,FALSE,"UTE TDF";#N/A,#N/A,FALSE,"C. AUSTRAL";#N/A,#N/A,FALSE,"L. ATRAVESADO";#N/A,#N/A,FALSE,"FERNANDEZ  ORO";#N/A,#N/A,FALSE,"PORTEZUELOS";#N/A,#N/A,FALSE,"25 MM";#N/A,#N/A,FALSE,"SAN ROQUE";#N/A,#N/A,FALSE,"A.  PICHANA"}</definedName>
    <definedName name="____A70000">'[8]B-4'!#REF!</definedName>
    <definedName name="____A80000">'[8]B-4'!#REF!</definedName>
    <definedName name="____ala1">#REF!</definedName>
    <definedName name="____COS98" hidden="1">{#N/A,#N/A,FALSE,"Aging Summary";#N/A,#N/A,FALSE,"Ratio Analysis";#N/A,#N/A,FALSE,"Test 120 Day Accts";#N/A,#N/A,FALSE,"Tickmarks"}</definedName>
    <definedName name="____g12"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[2]Drawdown!#REF!</definedName>
    <definedName name="____idc2">[2]Drawdown!#REF!</definedName>
    <definedName name="____int1">'[2]Debt Service'!#REF!</definedName>
    <definedName name="____int2">'[2]Debt Service'!#REF!</definedName>
    <definedName name="____IPC84">#REF!</definedName>
    <definedName name="____IRR1">#REF!</definedName>
    <definedName name="____jan01">#REF!</definedName>
    <definedName name="____key2" hidden="1">#REF!</definedName>
    <definedName name="____KRD1">[13]Loans!#REF!</definedName>
    <definedName name="____KRD2">[13]Loans!#REF!</definedName>
    <definedName name="____lab1">'[9]Option 0'!$Q$9</definedName>
    <definedName name="____lab2">'[9]Option 0'!$Q$10</definedName>
    <definedName name="____MAL1">#REF!</definedName>
    <definedName name="____MF2">[10]PDC_Worksheet!$E$65</definedName>
    <definedName name="____n1">[11]Капзатраты!$D$1:$J$1</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#REF!</definedName>
    <definedName name="____PG1">'[1]Cashflow Forecast Port'!$B$1:$Z$33</definedName>
    <definedName name="____PG13">#REF!</definedName>
    <definedName name="____PG15">#REF!</definedName>
    <definedName name="____PG3">'[1]Cashflow Forecast Port'!$B$42:$Z$71</definedName>
    <definedName name="____PG4">#REF!</definedName>
    <definedName name="____PG5">#REF!</definedName>
    <definedName name="____PG9">#REF!</definedName>
    <definedName name="____ppp2">#N/A</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hidden="1">{"SALARIOS",#N/A,FALSE,"Hoja3";"SUELDOS EMPLEADOS",#N/A,FALSE,"Hoja4";"SUELDOS EJECUTIVOS",#N/A,FALSE,"Hoja5"}</definedName>
    <definedName name="____sul1">#REF!</definedName>
    <definedName name="____TAB2">#REF!</definedName>
    <definedName name="____tax2">'[2]Tax &amp; Depreciation'!$A$102:$IV$102</definedName>
    <definedName name="____tax3">[2]Tax!$D$7:$AJ$79</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hidden="1">{#N/A,#N/A,FALSE,"Aging Summary";#N/A,#N/A,FALSE,"Ratio Analysis";#N/A,#N/A,FALSE,"Test 120 Day Accts";#N/A,#N/A,FALSE,"Tickmarks"}</definedName>
    <definedName name="____z001"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hidden="1">{#VALUE!,#N/A,FALSE,0;#N/A,#N/A,FALSE,0;#N/A,#N/A,FALSE,0;#N/A,#N/A,FALSE,0;#N/A,#N/A,FALSE,0;#N/A,#N/A,FALSE,0;#N/A,#N/A,FALSE,0;#N/A,#N/A,FALSE,0;#N/A,#N/A,FALSE,0;#N/A,#N/A,FALSE,0}</definedName>
    <definedName name="____z743"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hidden="1">{#VALUE!,#N/A,FALSE,0;#N/A,#N/A,FALSE,0;#N/A,#N/A,FALSE,0;#N/A,#N/A,FALSE,0;#N/A,#N/A,FALSE,0;#N/A,#N/A,FALSE,0;#N/A,#N/A,FALSE,0;#N/A,#N/A,FALSE,0;#N/A,#N/A,FALSE,0;#N/A,#N/A,FALSE,0}</definedName>
    <definedName name="____z851"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hidden="1">{#VALUE!,#N/A,FALSE,0;#N/A,#N/A,FALSE,0;#N/A,#N/A,FALSE,0;#N/A,#N/A,FALSE,0;#N/A,#N/A,FALSE,0;#N/A,#N/A,FALSE,0;#N/A,#N/A,FALSE,0;#N/A,#N/A,FALSE,0;#N/A,#N/A,FALSE,0;#N/A,#N/A,FALSE,0}</definedName>
    <definedName name="____z854"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hidden="1">{#VALUE!,#N/A,FALSE,0;#N/A,#N/A,FALSE,0;#N/A,#N/A,FALSE,0;#N/A,#N/A,FALSE,0;#N/A,#N/A,FALSE,0;#N/A,#N/A,FALSE,0;#N/A,#N/A,FALSE,0;#N/A,#N/A,FALSE,0;#N/A,#N/A,FALSE,0;#N/A,#N/A,FALSE,0}</definedName>
    <definedName name="____z985" hidden="1">{#N/A,#N/A,FALSE,"Supuestos";#N/A,#N/A,FALSE,"Totales";#N/A,#N/A,FALSE,"UTE TDF";#N/A,#N/A,FALSE,"C. AUSTRAL";#N/A,#N/A,FALSE,"L. ATRAVESADO";#N/A,#N/A,FALSE,"FERNANDEZ  ORO";#N/A,#N/A,FALSE,"PORTEZUELOS";#N/A,#N/A,FALSE,"25 MM";#N/A,#N/A,FALSE,"SAN ROQUE";#N/A,#N/A,FALSE,"A.  PICHANA"}</definedName>
    <definedName name="____z9875" hidden="1">{#N/A,#N/A,FALSE,"Aging Summary";#N/A,#N/A,FALSE,"Ratio Analysis";#N/A,#N/A,FALSE,"Test 120 Day Accts";#N/A,#N/A,FALSE,"Tickmarks"}</definedName>
    <definedName name="____za1" hidden="1">{#N/A,#N/A,FALSE,"Supuestos";#N/A,#N/A,FALSE,"Totales";#N/A,#N/A,FALSE,"UTE TDF";#N/A,#N/A,FALSE,"C. AUSTRAL";#N/A,#N/A,FALSE,"L. ATRAVESADO";#N/A,#N/A,FALSE,"FERNANDEZ  ORO";#N/A,#N/A,FALSE,"PORTEZUELOS";#N/A,#N/A,FALSE,"25 MM";#N/A,#N/A,FALSE,"SAN ROQUE";#N/A,#N/A,FALSE,"A.  PICHANA"}</definedName>
    <definedName name="____zs2" hidden="1">{#VALUE!,#N/A,FALSE,0;#N/A,#N/A,FALSE,0;#N/A,#N/A,FALSE,0;#N/A,#N/A,FALSE,0;#N/A,#N/A,FALSE,0;#N/A,#N/A,FALSE,0;#N/A,#N/A,FALSE,0;#N/A,#N/A,FALSE,0;#N/A,#N/A,FALSE,0;#N/A,#N/A,FALSE,0}</definedName>
    <definedName name="____zz899" hidden="1">{#N/A,#N/A,FALSE,"Supuestos";#N/A,#N/A,FALSE,"Totales";#N/A,#N/A,FALSE,"UTE TDF";#N/A,#N/A,FALSE,"C. AUSTRAL";#N/A,#N/A,FALSE,"L. ATRAVESADO";#N/A,#N/A,FALSE,"FERNANDEZ  ORO";#N/A,#N/A,FALSE,"PORTEZUELOS";#N/A,#N/A,FALSE,"25 MM";#N/A,#N/A,FALSE,"SAN ROQUE";#N/A,#N/A,FALSE,"A.  PICHANA"}</definedName>
    <definedName name="___98CONSY">'[6]99 cons YTD'!#REF!</definedName>
    <definedName name="___A100000">#REF!</definedName>
    <definedName name="___a11">[7]ЯНВАРЬ!#REF!</definedName>
    <definedName name="___A70000">'[8]B-4'!#REF!</definedName>
    <definedName name="___A80000">'[8]B-4'!#REF!</definedName>
    <definedName name="___ala1">#REF!</definedName>
    <definedName name="___COS98" hidden="1">{#N/A,#N/A,FALSE,"Aging Summary";#N/A,#N/A,FALSE,"Ratio Analysis";#N/A,#N/A,FALSE,"Test 120 Day Accts";#N/A,#N/A,FALSE,"Tickmarks"}</definedName>
    <definedName name="___idc1">[2]Drawdown!#REF!</definedName>
    <definedName name="___idc2">[2]Drawdown!#REF!</definedName>
    <definedName name="___int1">'[2]Debt Service'!#REF!</definedName>
    <definedName name="___int2">'[2]Debt Service'!#REF!</definedName>
    <definedName name="___IPC84">#REF!</definedName>
    <definedName name="___IRR1">#REF!</definedName>
    <definedName name="___jan01">#REF!</definedName>
    <definedName name="___key2" hidden="1">#REF!</definedName>
    <definedName name="___KRD1">[4]Loans!#REF!</definedName>
    <definedName name="___KRD2">[4]Loans!#REF!</definedName>
    <definedName name="___MAL1">#REF!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#REF!</definedName>
    <definedName name="___PG1">'[1]Cashflow Forecast Port'!$B$1:$Z$33</definedName>
    <definedName name="___PG13">#REF!</definedName>
    <definedName name="___PG15">#REF!</definedName>
    <definedName name="___PG3">'[1]Cashflow Forecast Port'!$B$42:$Z$71</definedName>
    <definedName name="___PG4">#REF!</definedName>
    <definedName name="___PG5">#REF!</definedName>
    <definedName name="___PG9">#REF!</definedName>
    <definedName name="___ppp2">[0]!F_INCOME,[0]!F_BALANCE,[0]!f_free_cash_flow,[0]!f_ratios,[0]!f_valuation</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hidden="1">{"SALARIOS",#N/A,FALSE,"Hoja3";"SUELDOS EMPLEADOS",#N/A,FALSE,"Hoja4";"SUELDOS EJECUTIVOS",#N/A,FALSE,"Hoja5"}</definedName>
    <definedName name="___sul1">#REF!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'[1]Cashflow Forecast Port'!#REF!</definedName>
    <definedName name="__101MBJANO_M">'[1]Cashflow Forecast Port'!#REF!</definedName>
    <definedName name="__102MBJULO_M">'[1]Cashflow Forecast Port'!#REF!</definedName>
    <definedName name="__103MBJUNO_M">'[1]Cashflow Forecast Port'!#REF!</definedName>
    <definedName name="__104MBMARO_M">'[1]Cashflow Forecast Port'!#REF!</definedName>
    <definedName name="__105MBMAYO_M">'[1]Cashflow Forecast Port'!#REF!</definedName>
    <definedName name="__106MBNOVO_M">'[1]Cashflow Forecast Port'!#REF!</definedName>
    <definedName name="__107MBSEPO_M">'[1]Cashflow Forecast Port'!#REF!</definedName>
    <definedName name="__108YAAPRO_M">'[1]Cashflow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'[1]Cashflow Forecast Port'!#REF!</definedName>
    <definedName name="__111YAFEBO_M">'[1]Cashflow Forecast Port'!#REF!</definedName>
    <definedName name="__112YAJANO_M">'[1]Cashflow Forecast Port'!#REF!</definedName>
    <definedName name="__113YAJULO_M">'[1]Cashflow Forecast Port'!#REF!</definedName>
    <definedName name="__114YAJUNO_M">'[1]Cashflow Forecast Port'!#REF!</definedName>
    <definedName name="__115YAMARO_M">'[1]Cashflow Forecast Port'!#REF!</definedName>
    <definedName name="__116YAMAYO_M">'[1]Cashflow Forecast Port'!#REF!</definedName>
    <definedName name="__117YANOVO_M">'[1]Cashflow Forecast Port'!#REF!</definedName>
    <definedName name="__118YAOCTO_M">'[1]Cashflow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'[1]Cashflow Forecast Port'!#REF!</definedName>
    <definedName name="__121YBAUGO_M">'[1]Cashflow Forecast Port'!#REF!</definedName>
    <definedName name="__122YBDECO_M">'[1]Cashflow Forecast Port'!#REF!</definedName>
    <definedName name="__123YBFEBO_M">'[1]Cashflow Forecast Port'!#REF!</definedName>
    <definedName name="__124YBJANO_M">'[1]Cashflow Forecast Port'!#REF!</definedName>
    <definedName name="__125YBJULO_M">'[1]Cashflow Forecast Port'!#REF!</definedName>
    <definedName name="__126YBJUNO_M">'[1]Cashflow Forecast Port'!#REF!</definedName>
    <definedName name="__127YBMARO_M">'[1]Cashflow Forecast Port'!#REF!</definedName>
    <definedName name="__128YBMAYO_M">'[1]Cashflow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'[6]99 cons YTD'!#REF!</definedName>
    <definedName name="__85__123Graph_XCHART_8" hidden="1">[14]Calc!$A$83:$A$154</definedName>
    <definedName name="__85MAAPRO_M">'[1]Cashflow Forecast Port'!#REF!</definedName>
    <definedName name="__86__123Graph_XCHART_9" hidden="1">[14]Calc!$A$83:$A$153</definedName>
    <definedName name="__86MAAUGO_M">'[1]Cashflow Forecast Port'!#REF!</definedName>
    <definedName name="__87MADECO_M">'[1]Cashflow Forecast Port'!#REF!</definedName>
    <definedName name="__88MAFEBO_M">'[1]Cashflow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'[1]Cashflow Forecast Port'!#REF!</definedName>
    <definedName name="__91MAJUNO_M">'[1]Cashflow Forecast Port'!#REF!</definedName>
    <definedName name="__92MAMARO_M">'[1]Cashflow Forecast Port'!#REF!</definedName>
    <definedName name="__93MAMAYO_M">'[1]Cashflow Forecast Port'!#REF!</definedName>
    <definedName name="__94MANOVO_M">'[1]Cashflow Forecast Port'!#REF!</definedName>
    <definedName name="__95MAOCTO_M">'[1]Cashflow Forecast Port'!#REF!</definedName>
    <definedName name="__96MASEPO_M">'[1]Cashflow Forecast Port'!#REF!</definedName>
    <definedName name="__97MBAPRO_M">'[1]Cashflow Forecast Port'!#REF!</definedName>
    <definedName name="__98CONSY">'[6]99 cons YTD'!#REF!</definedName>
    <definedName name="__98MBAUGO_M">'[1]Cashflow Forecast Port'!#REF!</definedName>
    <definedName name="__99MBDECO_M">'[1]Cashflow Forecast Port'!#REF!</definedName>
    <definedName name="__A100000">#REF!</definedName>
    <definedName name="__a11">[7]ЯНВАРЬ!#REF!</definedName>
    <definedName name="__a63789" hidden="1">{#N/A,#N/A,FALSE,"Supuestos";#N/A,#N/A,FALSE,"Totales";#N/A,#N/A,FALSE,"UTE TDF";#N/A,#N/A,FALSE,"C. AUSTRAL";#N/A,#N/A,FALSE,"L. ATRAVESADO";#N/A,#N/A,FALSE,"FERNANDEZ  ORO";#N/A,#N/A,FALSE,"PORTEZUELOS";#N/A,#N/A,FALSE,"25 MM";#N/A,#N/A,FALSE,"SAN ROQUE";#N/A,#N/A,FALSE,"A.  PICHANA"}</definedName>
    <definedName name="__A65555">#REF!</definedName>
    <definedName name="__A70000">'[8]B-4'!#REF!</definedName>
    <definedName name="__A80000">'[8]B-4'!#REF!</definedName>
    <definedName name="__ala1">#REF!</definedName>
    <definedName name="__COS98" hidden="1">{#N/A,#N/A,FALSE,"Aging Summary";#N/A,#N/A,FALSE,"Ratio Analysis";#N/A,#N/A,FALSE,"Test 120 Day Accts";#N/A,#N/A,FALSE,"Tickmarks"}</definedName>
    <definedName name="__g12"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[2]Drawdown!#REF!</definedName>
    <definedName name="__idc2">[2]Drawdown!#REF!</definedName>
    <definedName name="__int1">'[2]Debt Service'!#REF!</definedName>
    <definedName name="__int2">'[2]Debt Service'!#REF!</definedName>
    <definedName name="__IntlFixup" hidden="1">TRUE</definedName>
    <definedName name="__IPC84">#REF!</definedName>
    <definedName name="__IRR1">#REF!</definedName>
    <definedName name="__jan01">#REF!</definedName>
    <definedName name="__key2" hidden="1">#REF!</definedName>
    <definedName name="__KRD1">[13]Loans!#REF!</definedName>
    <definedName name="__KRD2">[13]Loans!#REF!</definedName>
    <definedName name="__MAL1">#REF!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#REF!</definedName>
    <definedName name="__PG1">'[1]Cashflow Forecast Port'!$B$1:$Z$33</definedName>
    <definedName name="__PG13">#REF!</definedName>
    <definedName name="__PG15">#REF!</definedName>
    <definedName name="__PG3">'[1]Cashflow Forecast Port'!$B$42:$Z$71</definedName>
    <definedName name="__PG4">#REF!</definedName>
    <definedName name="__PG5">#REF!</definedName>
    <definedName name="__PG9">#REF!</definedName>
    <definedName name="__ppp2">#N/A</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hidden="1">{"SALARIOS",#N/A,FALSE,"Hoja3";"SUELDOS EMPLEADOS",#N/A,FALSE,"Hoja4";"SUELDOS EJECUTIVOS",#N/A,FALSE,"Hoja5"}</definedName>
    <definedName name="__sul1">#REF!</definedName>
    <definedName name="__TAB2">#REF!</definedName>
    <definedName name="__tax2">'[2]Tax &amp; Depreciation'!$A$102:$IV$102</definedName>
    <definedName name="__tax3">[2]Tax!$D$7:$AJ$79</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hidden="1">{#N/A,#N/A,FALSE,"Aging Summary";#N/A,#N/A,FALSE,"Ratio Analysis";#N/A,#N/A,FALSE,"Test 120 Day Accts";#N/A,#N/A,FALSE,"Tickmarks"}</definedName>
    <definedName name="__z001"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hidden="1">{#VALUE!,#N/A,FALSE,0;#N/A,#N/A,FALSE,0;#N/A,#N/A,FALSE,0;#N/A,#N/A,FALSE,0;#N/A,#N/A,FALSE,0;#N/A,#N/A,FALSE,0;#N/A,#N/A,FALSE,0;#N/A,#N/A,FALSE,0;#N/A,#N/A,FALSE,0;#N/A,#N/A,FALSE,0}</definedName>
    <definedName name="__z743"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hidden="1">{#VALUE!,#N/A,FALSE,0;#N/A,#N/A,FALSE,0;#N/A,#N/A,FALSE,0;#N/A,#N/A,FALSE,0;#N/A,#N/A,FALSE,0;#N/A,#N/A,FALSE,0;#N/A,#N/A,FALSE,0;#N/A,#N/A,FALSE,0;#N/A,#N/A,FALSE,0;#N/A,#N/A,FALSE,0}</definedName>
    <definedName name="__z851"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hidden="1">{#VALUE!,#N/A,FALSE,0;#N/A,#N/A,FALSE,0;#N/A,#N/A,FALSE,0;#N/A,#N/A,FALSE,0;#N/A,#N/A,FALSE,0;#N/A,#N/A,FALSE,0;#N/A,#N/A,FALSE,0;#N/A,#N/A,FALSE,0;#N/A,#N/A,FALSE,0;#N/A,#N/A,FALSE,0}</definedName>
    <definedName name="__z854"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hidden="1">{#VALUE!,#N/A,FALSE,0;#N/A,#N/A,FALSE,0;#N/A,#N/A,FALSE,0;#N/A,#N/A,FALSE,0;#N/A,#N/A,FALSE,0;#N/A,#N/A,FALSE,0;#N/A,#N/A,FALSE,0;#N/A,#N/A,FALSE,0;#N/A,#N/A,FALSE,0;#N/A,#N/A,FALSE,0}</definedName>
    <definedName name="__z985" hidden="1">{#N/A,#N/A,FALSE,"Supuestos";#N/A,#N/A,FALSE,"Totales";#N/A,#N/A,FALSE,"UTE TDF";#N/A,#N/A,FALSE,"C. AUSTRAL";#N/A,#N/A,FALSE,"L. ATRAVESADO";#N/A,#N/A,FALSE,"FERNANDEZ  ORO";#N/A,#N/A,FALSE,"PORTEZUELOS";#N/A,#N/A,FALSE,"25 MM";#N/A,#N/A,FALSE,"SAN ROQUE";#N/A,#N/A,FALSE,"A.  PICHANA"}</definedName>
    <definedName name="__z9875" hidden="1">{#N/A,#N/A,FALSE,"Aging Summary";#N/A,#N/A,FALSE,"Ratio Analysis";#N/A,#N/A,FALSE,"Test 120 Day Accts";#N/A,#N/A,FALSE,"Tickmarks"}</definedName>
    <definedName name="__za1" hidden="1">{#N/A,#N/A,FALSE,"Supuestos";#N/A,#N/A,FALSE,"Totales";#N/A,#N/A,FALSE,"UTE TDF";#N/A,#N/A,FALSE,"C. AUSTRAL";#N/A,#N/A,FALSE,"L. ATRAVESADO";#N/A,#N/A,FALSE,"FERNANDEZ  ORO";#N/A,#N/A,FALSE,"PORTEZUELOS";#N/A,#N/A,FALSE,"25 MM";#N/A,#N/A,FALSE,"SAN ROQUE";#N/A,#N/A,FALSE,"A.  PICHANA"}</definedName>
    <definedName name="__zs2" hidden="1">{#VALUE!,#N/A,FALSE,0;#N/A,#N/A,FALSE,0;#N/A,#N/A,FALSE,0;#N/A,#N/A,FALSE,0;#N/A,#N/A,FALSE,0;#N/A,#N/A,FALSE,0;#N/A,#N/A,FALSE,0;#N/A,#N/A,FALSE,0;#N/A,#N/A,FALSE,0;#N/A,#N/A,FALSE,0}</definedName>
    <definedName name="__zz899" hidden="1">{#N/A,#N/A,FALSE,"Supuestos";#N/A,#N/A,FALSE,"Totales";#N/A,#N/A,FALSE,"UTE TDF";#N/A,#N/A,FALSE,"C. AUSTRAL";#N/A,#N/A,FALSE,"L. ATRAVESADO";#N/A,#N/A,FALSE,"FERNANDEZ  ORO";#N/A,#N/A,FALSE,"PORTEZUELOS";#N/A,#N/A,FALSE,"25 MM";#N/A,#N/A,FALSE,"SAN ROQUE";#N/A,#N/A,FALSE,"A.  PICHANA"}</definedName>
    <definedName name="_0_SLQ_MetricsDIR">#REF!</definedName>
    <definedName name="_0_SLQ_MetricsIND">#REF!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'[1]Cashflow Forecast Port'!#REF!</definedName>
    <definedName name="_100MBFEBO_M">'[1]Cashflow Forecast Port'!#REF!</definedName>
    <definedName name="_101MBJANO_M">'[1]Cashflow Forecast Port'!#REF!</definedName>
    <definedName name="_102MAAUGO_M">'[1]Cashflow Forecast Port'!#REF!</definedName>
    <definedName name="_102MADECO_M">'[1]Cashflow Forecast Port'!#REF!</definedName>
    <definedName name="_102MAMARO_M">'[1]Cashflow Forecast Port'!#REF!</definedName>
    <definedName name="_102MBJULO_M">'[1]Cashflow Forecast Port'!#REF!</definedName>
    <definedName name="_103_bond_DSR_switch">[15]SUMMARY!#REF!</definedName>
    <definedName name="_103_enhanced_ash_cost_sensitivity">[15]SUMMARY!#REF!</definedName>
    <definedName name="_103_enhanced_availability_sensitivity">[15]SUMMARY!#REF!</definedName>
    <definedName name="_103_enhanced_capital_cost_sensitivity">[15]SUMMARY!#REF!</definedName>
    <definedName name="_103_enhanced_dispatch_sensitivity">[15]SUMMARY!#REF!</definedName>
    <definedName name="_103_enhanced_fuel_cost_sensitivity">[15]SUMMARY!#REF!</definedName>
    <definedName name="_103_enhanced_inflation_sensitivity">[15]SUMMARY!#REF!</definedName>
    <definedName name="_103_enhanced_interest_sensitivity">[15]SUMMARY!#REF!</definedName>
    <definedName name="_103MBJUNO_M">'[1]Cashflow Forecast Port'!#REF!</definedName>
    <definedName name="_104MAMAYO_M">'[1]Cashflow Forecast Port'!#REF!</definedName>
    <definedName name="_104MBMARO_M">'[1]Cashflow Forecast Port'!#REF!</definedName>
    <definedName name="_105MBMAYO_M">'[1]Cashflow Forecast Port'!#REF!</definedName>
    <definedName name="_106MAFEBO_M">'[1]Cashflow Forecast Port'!#REF!</definedName>
    <definedName name="_106MANOVO_M">'[1]Cashflow Forecast Port'!#REF!</definedName>
    <definedName name="_106MBNOVO_M">'[1]Cashflow Forecast Port'!#REF!</definedName>
    <definedName name="_107MADECO_M">'[1]Cashflow Forecast Port'!#REF!</definedName>
    <definedName name="_107MBSEPO_M">'[1]Cashflow Forecast Port'!#REF!</definedName>
    <definedName name="_108MAOCTO_M">'[1]Cashflow Forecast Port'!#REF!</definedName>
    <definedName name="_108YAAPRO_M">'[1]Cashflow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'[1]Cashflow Forecast Port'!#REF!</definedName>
    <definedName name="_110MASEPO_M">'[1]Cashflow Forecast Port'!#REF!</definedName>
    <definedName name="_110YADECO_M">'[1]Cashflow Forecast Port'!#REF!</definedName>
    <definedName name="_111YAFEBO_M">'[1]Cashflow Forecast Port'!#REF!</definedName>
    <definedName name="_112MAFEBO_M">'[1]Cashflow Forecast Port'!#REF!</definedName>
    <definedName name="_112MBAPRO_M">'[1]Cashflow Forecast Port'!#REF!</definedName>
    <definedName name="_112YAJANO_M">'[1]Cashflow Forecast Port'!#REF!</definedName>
    <definedName name="_113YAJULO_M">'[1]Cashflow Forecast Port'!#REF!</definedName>
    <definedName name="_114MAJULO_M">'[1]Cashflow Forecast Port'!#REF!</definedName>
    <definedName name="_114MBAUGO_M">'[1]Cashflow Forecast Port'!#REF!</definedName>
    <definedName name="_114YAJUNO_M">'[1]Cashflow Forecast Port'!#REF!</definedName>
    <definedName name="_115YAMARO_M">'[1]Cashflow Forecast Port'!#REF!</definedName>
    <definedName name="_116MBDECO_M">'[1]Cashflow Forecast Port'!#REF!</definedName>
    <definedName name="_116YAMAYO_M">'[1]Cashflow Forecast Port'!#REF!</definedName>
    <definedName name="_117MAJANO_M">'[1]Cashflow Forecast Port'!#REF!</definedName>
    <definedName name="_117YANOVO_M">'[1]Cashflow Forecast Port'!#REF!</definedName>
    <definedName name="_118MAJUNO_M">'[1]Cashflow Forecast Port'!#REF!</definedName>
    <definedName name="_118MBFEBO_M">'[1]Cashflow Forecast Port'!#REF!</definedName>
    <definedName name="_118YAOCTO_M">'[1]Cashflow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'[1]Cashflow Forecast Port'!#REF!</definedName>
    <definedName name="_120YBAPRO_M">'[1]Cashflow Forecast Port'!#REF!</definedName>
    <definedName name="_121YBAUGO_M">'[1]Cashflow Forecast Port'!#REF!</definedName>
    <definedName name="_122MAJULO_M">'[1]Cashflow Forecast Port'!#REF!</definedName>
    <definedName name="_122MAMARO_M">'[1]Cashflow Forecast Port'!#REF!</definedName>
    <definedName name="_122MBJULO_M">'[1]Cashflow Forecast Port'!#REF!</definedName>
    <definedName name="_122YBDECO_M">'[1]Cashflow Forecast Port'!#REF!</definedName>
    <definedName name="_123YBFEBO_M">'[1]Cashflow Forecast Port'!#REF!</definedName>
    <definedName name="_124MBJUNO_M">'[1]Cashflow Forecast Port'!#REF!</definedName>
    <definedName name="_124YBJANO_M">'[1]Cashflow Forecast Port'!#REF!</definedName>
    <definedName name="_125YBJULO_M">'[1]Cashflow Forecast Port'!#REF!</definedName>
    <definedName name="_126MAMAYO_M">'[1]Cashflow Forecast Port'!#REF!</definedName>
    <definedName name="_126MBMARO_M">'[1]Cashflow Forecast Port'!#REF!</definedName>
    <definedName name="_126YBJUNO_M">'[1]Cashflow Forecast Port'!#REF!</definedName>
    <definedName name="_127MAJUNO_M">'[1]Cashflow Forecast Port'!#REF!</definedName>
    <definedName name="_127YBMARO_M">'[1]Cashflow Forecast Port'!#REF!</definedName>
    <definedName name="_128MBMAYO_M">'[1]Cashflow Forecast Port'!#REF!</definedName>
    <definedName name="_128YBMAYO_M">'[1]Cashflow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'[1]Cashflow Forecast Port'!#REF!</definedName>
    <definedName name="_130MBNOVO_M">'[1]Cashflow Forecast Port'!#REF!</definedName>
    <definedName name="_130YBOCTO_M">'[1]Cashflow Forecast Port'!#REF!</definedName>
    <definedName name="_131YBSEPO_M">'[1]Cashflow Forecast Port'!#REF!</definedName>
    <definedName name="_132MAMARO_M">'[1]Cashflow Forecast Port'!#REF!</definedName>
    <definedName name="_132MBSEPO_M">'[1]Cashflow Forecast Port'!#REF!</definedName>
    <definedName name="_134MAOCTO_M">'[1]Cashflow Forecast Port'!#REF!</definedName>
    <definedName name="_134YAAPRO_M">'[1]Cashflow Forecast Port'!#REF!</definedName>
    <definedName name="_136YAAUGO_M">'[1]Cashflow Forecast Port'!#REF!</definedName>
    <definedName name="_137MAMAYO_M">'[1]Cashflow Forecast Port'!#REF!</definedName>
    <definedName name="_138MASEPO_M">'[1]Cashflow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'[1]Cashflow Forecast Port'!#REF!</definedName>
    <definedName name="_142MANOVO_M">'[1]Cashflow Forecast Port'!#REF!</definedName>
    <definedName name="_142MBAPRO_M">'[1]Cashflow Forecast Port'!#REF!</definedName>
    <definedName name="_142YAJANO_M">'[1]Cashflow Forecast Port'!#REF!</definedName>
    <definedName name="_144YAJULO_M">'[1]Cashflow Forecast Port'!#REF!</definedName>
    <definedName name="_146MBAUGO_M">'[1]Cashflow Forecast Port'!#REF!</definedName>
    <definedName name="_146YAJUNO_M">'[1]Cashflow Forecast Port'!#REF!</definedName>
    <definedName name="_147MAOCTO_M">'[1]Cashflow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'[1]Cashflow Forecast Port'!#REF!</definedName>
    <definedName name="_150YAMAYO_M">'[1]Cashflow Forecast Port'!#REF!</definedName>
    <definedName name="_152MASEPO_M">'[1]Cashflow Forecast Port'!#REF!</definedName>
    <definedName name="_152YANOVO_M">'[1]Cashflow Forecast Port'!#REF!</definedName>
    <definedName name="_154MBFEBO_M">'[1]Cashflow Forecast Port'!#REF!</definedName>
    <definedName name="_154YAOCTO_M">'[1]Cashflow Forecast Port'!#REF!</definedName>
    <definedName name="_156YASEPO_M">'[1]Cashflow Forecast Port'!#REF!</definedName>
    <definedName name="_157MBAPRO_M">'[1]Cashflow Forecast Port'!#REF!</definedName>
    <definedName name="_158MBJANO_M">'[1]Cashflow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'[1]Cashflow Forecast Port'!#REF!</definedName>
    <definedName name="_162MBAUGO_M">'[1]Cashflow Forecast Port'!#REF!</definedName>
    <definedName name="_162MBJULO_M">'[1]Cashflow Forecast Port'!#REF!</definedName>
    <definedName name="_162YBDECO_M">'[1]Cashflow Forecast Port'!#REF!</definedName>
    <definedName name="_164YBFEBO_M">'[1]Cashflow Forecast Port'!#REF!</definedName>
    <definedName name="_166MBJUNO_M">'[1]Cashflow Forecast Port'!#REF!</definedName>
    <definedName name="_166YBJANO_M">'[1]Cashflow Forecast Port'!#REF!</definedName>
    <definedName name="_167MBDECO_M">'[1]Cashflow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'[1]Cashflow Forecast Port'!#REF!</definedName>
    <definedName name="_170YBJUNO_M">'[1]Cashflow Forecast Port'!#REF!</definedName>
    <definedName name="_172MBFEBO_M">'[1]Cashflow Forecast Port'!#REF!</definedName>
    <definedName name="_172YBMARO_M">'[1]Cashflow Forecast Port'!#REF!</definedName>
    <definedName name="_174MBMAYO_M">'[1]Cashflow Forecast Port'!#REF!</definedName>
    <definedName name="_174YBMAYO_M">'[1]Cashflow Forecast Port'!#REF!</definedName>
    <definedName name="_176YBNOVO_M">'[1]Cashflow Forecast Port'!#REF!</definedName>
    <definedName name="_177MBJANO_M">'[1]Cashflow Forecast Port'!#REF!</definedName>
    <definedName name="_178MBNOVO_M">'[1]Cashflow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'[1]Cashflow Forecast Port'!#REF!</definedName>
    <definedName name="_182MBJULO_M">'[1]Cashflow Forecast Port'!#REF!</definedName>
    <definedName name="_182MBSEPO_M">'[1]Cashflow Forecast Port'!#REF!</definedName>
    <definedName name="_186YAAPRO_M">'[1]Cashflow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'[1]Cashflow Forecast Port'!#REF!</definedName>
    <definedName name="_192MBMARO_M">'[1]Cashflow Forecast Port'!#REF!</definedName>
    <definedName name="_194YADECO_M">'[1]Cashflow Forecast Port'!#REF!</definedName>
    <definedName name="_197MBMAYO_M">'[1]Cashflow Forecast Port'!#REF!</definedName>
    <definedName name="_198YAFEBO_M">'[1]Cashflow Forecast Port'!#REF!</definedName>
    <definedName name="_1D">'[2]Constr, Op &amp; Fin Assmp'!#REF!</definedName>
    <definedName name="_2__123Graph_ACHART_1" hidden="1">[14]Calc!$D$38:$D$83</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'[1]Cashflow Forecast Port'!#REF!</definedName>
    <definedName name="_202YAJANO_M">'[1]Cashflow Forecast Port'!#REF!</definedName>
    <definedName name="_206YAJULO_M">'[1]Cashflow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'[1]Cashflow Forecast Port'!#REF!</definedName>
    <definedName name="_212YAAPRO_M">'[1]Cashflow Forecast Port'!#REF!</definedName>
    <definedName name="_214YAMARO_M">'[1]Cashflow Forecast Port'!#REF!</definedName>
    <definedName name="_217YAAUGO_M">'[1]Cashflow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'[1]Cashflow Forecast Port'!#REF!</definedName>
    <definedName name="_222YANOVO_M">'[1]Cashflow Forecast Port'!#REF!</definedName>
    <definedName name="_226YAOCTO_M">'[1]Cashflow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'[1]Cashflow Forecast Port'!#REF!</definedName>
    <definedName name="_232YAJANO_M">'[1]Cashflow Forecast Port'!#REF!</definedName>
    <definedName name="_234YBAPRO_M">'[1]Cashflow Forecast Port'!#REF!</definedName>
    <definedName name="_237YAJULO_M">'[1]Cashflow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'[1]Cashflow Forecast Port'!#REF!</definedName>
    <definedName name="_242YBDECO_M">'[1]Cashflow Forecast Port'!#REF!</definedName>
    <definedName name="_246YBFEBO_M">'[1]Cashflow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'[1]Cashflow Forecast Port'!#REF!</definedName>
    <definedName name="_252YAMAYO_M">'[1]Cashflow Forecast Port'!#REF!</definedName>
    <definedName name="_254YBJULO_M">'[1]Cashflow Forecast Port'!#REF!</definedName>
    <definedName name="_257YANOVO_M">'[1]Cashflow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'[1]Cashflow Forecast Port'!#REF!</definedName>
    <definedName name="_262YBMARO_M">'[1]Cashflow Forecast Port'!#REF!</definedName>
    <definedName name="_266YBMAYO_M">'[1]Cashflow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'[1]Cashflow Forecast Port'!#REF!</definedName>
    <definedName name="_272YBAPRO_M">'[1]Cashflow Forecast Port'!#REF!</definedName>
    <definedName name="_274YBOCTO_M">'[1]Cashflow Forecast Port'!#REF!</definedName>
    <definedName name="_277YBAUGO_M">'[1]Cashflow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'[1]Cashflow Forecast Port'!#REF!</definedName>
    <definedName name="_297YBJULO_M">'[1]Cashflow Forecast Port'!#REF!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#REF!</definedName>
    <definedName name="_3_AQ_AGPipe_AvgDiam">#REF!</definedName>
    <definedName name="_3_AQ_AGPipe_AvgDiam_BoreLg">#REF!</definedName>
    <definedName name="_3_AQ_AGPipe_AvgDiam_BoreSm">#REF!</definedName>
    <definedName name="_3_AQ_AGPipe_AvgDiam_MatCS">#REF!</definedName>
    <definedName name="_3_AQ_AGPipe_AvgDiam_MatMisc">#REF!</definedName>
    <definedName name="_3_AQ_AGPipe_AvgDiam_MatSS">#REF!</definedName>
    <definedName name="_3_AQ_UGPipe_AvgDiam">#REF!</definedName>
    <definedName name="_3_KQQ_AGPipe_Sub1_BoreLg">#REF!</definedName>
    <definedName name="_3_KQQ_AGPipe_Sub1_BoreSm">#REF!</definedName>
    <definedName name="_3_KQQ_AGPipe_Sub2_InstPipe">#REF!</definedName>
    <definedName name="_3_KQQ_AGPipe_Sub2_Spool">#REF!</definedName>
    <definedName name="_3_KQQ_AGPipe_Sub2_StRun">#REF!</definedName>
    <definedName name="_3_KQQ_AGPipe_Sub3_FieldRunFab">#REF!</definedName>
    <definedName name="_3_KQQ_AGPipe_Sub3_RemoteFab">#REF!</definedName>
    <definedName name="_3_KQQ_AGPipeLength_MatCS">#REF!</definedName>
    <definedName name="_3_KQQ_AGPipeLength_MatMisc">#REF!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#REF!</definedName>
    <definedName name="_4_KQQ_Conc_Sub1_BlkMed">#REF!</definedName>
    <definedName name="_4_KQQ_Conc_Sub1_BlkSm">#REF!</definedName>
    <definedName name="_4_KQQ_Conc_Sub1_DuctBank">#REF!</definedName>
    <definedName name="_4_KQQ_Conc_Sub1_Elev">#REF!</definedName>
    <definedName name="_4_KQQ_Conc_Sub1_MassLg">#REF!</definedName>
    <definedName name="_4_KQQ_Conc_Sub1_MassMed">#REF!</definedName>
    <definedName name="_4_KQQ_Conc_Sub1_MassSm">#REF!</definedName>
    <definedName name="_4_KQQ_Conc_Sub1_Piling">#REF!</definedName>
    <definedName name="_4_KQQ_ConcTot_Embeds">#REF!</definedName>
    <definedName name="_4_KQQ_ConcTot_ExcBF">#REF!</definedName>
    <definedName name="_4_KQQ_ConcTot_Forms">#REF!</definedName>
    <definedName name="_4_KQQ_ConcTot_Grout">#REF!</definedName>
    <definedName name="_4_KQQ_ConcTot_Rebar">#REF!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#REF!</definedName>
    <definedName name="_5_KQQ_TotQty_Sub1_HvyXHvy">#REF!</definedName>
    <definedName name="_5_KQQ_TotQty_Sub1_Ldr">#REF!</definedName>
    <definedName name="_5_KQQ_TotQty_Sub1_Med">#REF!</definedName>
    <definedName name="_5_KQQ_TotQty_Sub1_Misc">#REF!</definedName>
    <definedName name="_5_KQQ_TotQty_Sub1_PlatStrGrt">#REF!</definedName>
    <definedName name="_5_KQQ_TotQty_Sub2_FloorTread">#REF!</definedName>
    <definedName name="_5_KQQ_TotQty_Sub2_HR">#REF!</definedName>
    <definedName name="_5_KQQ_TotQty_Sub2_Ladder">#REF!</definedName>
    <definedName name="_5_KQQ_TotQty_Sub2_Other">#REF!</definedName>
    <definedName name="_5_KQQ_TotQty_Sub2_Piperack">#REF!</definedName>
    <definedName name="_5_KQQ_TotQty_Sub2_Platform">#REF!</definedName>
    <definedName name="_5_KQQ_TotQty_Sub2_Structure">#REF!</definedName>
    <definedName name="_5_KQQ_TotQty_Sub2_Suppts">#REF!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#REF!</definedName>
    <definedName name="_6_KQQ_InstWire">#REF!</definedName>
    <definedName name="_6_KQQ_RacewayTot">#REF!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#REF!</definedName>
    <definedName name="_7_KQQ_AGJBox">#REF!</definedName>
    <definedName name="_7_KQQ_AGRacewayTot">#REF!</definedName>
    <definedName name="_7_KQQ_AGUGElecTerms">#REF!</definedName>
    <definedName name="_7_KQQ_AGUGJBox">#REF!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'[6]99 cons YTD'!#REF!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'[1]Cashflow Forecast Port'!#REF!</definedName>
    <definedName name="_88MAFEBO_M">'[1]Cashflow Forecast Port'!#REF!</definedName>
    <definedName name="_89__123Graph_XCHART_7" hidden="1">[14]Calc!$A$153:$A$688</definedName>
    <definedName name="_89__123Graph_XCHART_9" hidden="1">[14]Calc!$A$83:$A$153</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'[6]99 cons YTD'!#REF!</definedName>
    <definedName name="_90MAAUGO_M">'[1]Cashflow Forecast Port'!#REF!</definedName>
    <definedName name="_90MAJULO_M">'[1]Cashflow Forecast Port'!#REF!</definedName>
    <definedName name="_91__123Graph_XCHART_9" hidden="1">[14]Calc!$A$83:$A$153</definedName>
    <definedName name="_91MAJUNO_M">'[1]Cashflow Forecast Port'!#REF!</definedName>
    <definedName name="_92_98CONSY">'[6]99 cons YTD'!#REF!</definedName>
    <definedName name="_92MADECO_M">'[1]Cashflow Forecast Port'!#REF!</definedName>
    <definedName name="_92MAMARO_M">'[1]Cashflow Forecast Port'!#REF!</definedName>
    <definedName name="_93MAMAYO_M">'[1]Cashflow Forecast Port'!#REF!</definedName>
    <definedName name="_94MAAPRO_M">'[1]Cashflow Forecast Port'!#REF!</definedName>
    <definedName name="_94MAFEBO_M">'[1]Cashflow Forecast Port'!#REF!</definedName>
    <definedName name="_94MANOVO_M">'[1]Cashflow Forecast Port'!#REF!</definedName>
    <definedName name="_95MAOCTO_M">'[1]Cashflow Forecast Port'!#REF!</definedName>
    <definedName name="_96MAJANO_M">'[1]Cashflow Forecast Port'!#REF!</definedName>
    <definedName name="_96MASEPO_M">'[1]Cashflow Forecast Port'!#REF!</definedName>
    <definedName name="_97MAAPRO_M">'[1]Cashflow Forecast Port'!#REF!</definedName>
    <definedName name="_97MBAPRO_M">'[1]Cashflow Forecast Port'!#REF!</definedName>
    <definedName name="_98CONSY">'[6]99 cons YTD'!#REF!</definedName>
    <definedName name="_98MAAUGO_M">'[1]Cashflow Forecast Port'!#REF!</definedName>
    <definedName name="_98MAJULO_M">'[1]Cashflow Forecast Port'!#REF!</definedName>
    <definedName name="_98MBAUGO_M">'[1]Cashflow Forecast Port'!#REF!</definedName>
    <definedName name="_99MBDECO_M">'[1]Cashflow Forecast Port'!#REF!</definedName>
    <definedName name="_A100000">#REF!</definedName>
    <definedName name="_a11">[7]ЯНВАРЬ!#REF!</definedName>
    <definedName name="_a63789" hidden="1">{#N/A,#N/A,FALSE,"Supuestos";#N/A,#N/A,FALSE,"Totales";#N/A,#N/A,FALSE,"UTE TDF";#N/A,#N/A,FALSE,"C. AUSTRAL";#N/A,#N/A,FALSE,"L. ATRAVESADO";#N/A,#N/A,FALSE,"FERNANDEZ  ORO";#N/A,#N/A,FALSE,"PORTEZUELOS";#N/A,#N/A,FALSE,"25 MM";#N/A,#N/A,FALSE,"SAN ROQUE";#N/A,#N/A,FALSE,"A.  PICHANA"}</definedName>
    <definedName name="_A65555">#REF!</definedName>
    <definedName name="_A70000">'[8]B-4'!#REF!</definedName>
    <definedName name="_A80000">'[8]B-4'!#REF!</definedName>
    <definedName name="_ActualSales">[16]KONSOLID!#REF!</definedName>
    <definedName name="_ala1">#REF!</definedName>
    <definedName name="_clr4">[10]PDC_Worksheet!$E$66</definedName>
    <definedName name="_COS98" hidden="1">{#N/A,#N/A,FALSE,"Aging Summary";#N/A,#N/A,FALSE,"Ratio Analysis";#N/A,#N/A,FALSE,"Test 120 Day Accts";#N/A,#N/A,FALSE,"Tickmarks"}</definedName>
    <definedName name="_EXR0105">#REF!</definedName>
    <definedName name="_EXR0106">#REF!</definedName>
    <definedName name="_EXR0107">#REF!</definedName>
    <definedName name="_EXR0108">#REF!</definedName>
    <definedName name="_EXR0205">#REF!</definedName>
    <definedName name="_EXR0206">#REF!</definedName>
    <definedName name="_EXR0207">#REF!</definedName>
    <definedName name="_EXR0208">#REF!</definedName>
    <definedName name="_EXR0305">#REF!</definedName>
    <definedName name="_EXR0306">#REF!</definedName>
    <definedName name="_EXR0307">#REF!</definedName>
    <definedName name="_EXR0308">#REF!</definedName>
    <definedName name="_EXR0405">#REF!</definedName>
    <definedName name="_EXR0406">#REF!</definedName>
    <definedName name="_EXR0407">#REF!</definedName>
    <definedName name="_EXR0408">#REF!</definedName>
    <definedName name="_EXR0505">#REF!</definedName>
    <definedName name="_EXR0506">#REF!</definedName>
    <definedName name="_EXR0507">#REF!</definedName>
    <definedName name="_EXR0508">#REF!</definedName>
    <definedName name="_EXR0605">#REF!</definedName>
    <definedName name="_EXR0606">#REF!</definedName>
    <definedName name="_EXR0607">#REF!</definedName>
    <definedName name="_EXR0608">#REF!</definedName>
    <definedName name="_EXR0705">#REF!</definedName>
    <definedName name="_EXR0706">#REF!</definedName>
    <definedName name="_EXR0707">#REF!</definedName>
    <definedName name="_EXR0708">#REF!</definedName>
    <definedName name="_EXR0805">#REF!</definedName>
    <definedName name="_EXR0806">#REF!</definedName>
    <definedName name="_EXR0807">#REF!</definedName>
    <definedName name="_EXR0808">#REF!</definedName>
    <definedName name="_EXR0905">#REF!</definedName>
    <definedName name="_EXR0906">#REF!</definedName>
    <definedName name="_EXR0907">#REF!</definedName>
    <definedName name="_EXR1005">#REF!</definedName>
    <definedName name="_EXR1006">#REF!</definedName>
    <definedName name="_EXR1007">#REF!</definedName>
    <definedName name="_EXR1105">#REF!</definedName>
    <definedName name="_EXR1106">#REF!</definedName>
    <definedName name="_EXR1107">#REF!</definedName>
    <definedName name="_EXR1205">#REF!</definedName>
    <definedName name="_EXR1206">#REF!</definedName>
    <definedName name="_EXR1207">#REF!</definedName>
    <definedName name="_EXR280205">#REF!</definedName>
    <definedName name="_EXR280206">#REF!</definedName>
    <definedName name="_EXR280207">#REF!</definedName>
    <definedName name="_EXR290208">#REF!</definedName>
    <definedName name="_EXR300405">#REF!</definedName>
    <definedName name="_EXR300406">#REF!</definedName>
    <definedName name="_EXR300407">#REF!</definedName>
    <definedName name="_EXR300408">#REF!</definedName>
    <definedName name="_EXR300605">#REF!</definedName>
    <definedName name="_EXR300606">#REF!</definedName>
    <definedName name="_EXR300607">#REF!</definedName>
    <definedName name="_EXR300608">#REF!</definedName>
    <definedName name="_EXR300905">#REF!</definedName>
    <definedName name="_EXR300906">#REF!</definedName>
    <definedName name="_EXR300907">#REF!</definedName>
    <definedName name="_EXR301105">#REF!</definedName>
    <definedName name="_EXR301106">#REF!</definedName>
    <definedName name="_EXR301107">#REF!</definedName>
    <definedName name="_EXR310105">#REF!</definedName>
    <definedName name="_EXR310106">#REF!</definedName>
    <definedName name="_EXR310107">#REF!</definedName>
    <definedName name="_EXR310108">#REF!</definedName>
    <definedName name="_EXR310305">#REF!</definedName>
    <definedName name="_EXR310306">#REF!</definedName>
    <definedName name="_EXR310307">#REF!</definedName>
    <definedName name="_EXR310308">#REF!</definedName>
    <definedName name="_EXR310505">#REF!</definedName>
    <definedName name="_EXR310506">#REF!</definedName>
    <definedName name="_EXR310507">#REF!</definedName>
    <definedName name="_EXR310508">#REF!</definedName>
    <definedName name="_EXR310705">#REF!</definedName>
    <definedName name="_EXR310706">#REF!</definedName>
    <definedName name="_EXR310707">#REF!</definedName>
    <definedName name="_EXR310708">#REF!</definedName>
    <definedName name="_EXR310805">#REF!</definedName>
    <definedName name="_EXR310806">#REF!</definedName>
    <definedName name="_EXR310807">#REF!</definedName>
    <definedName name="_EXR310808">#REF!</definedName>
    <definedName name="_EXR311005">#REF!</definedName>
    <definedName name="_EXR311006">#REF!</definedName>
    <definedName name="_EXR311007">#REF!</definedName>
    <definedName name="_EXR311204">#REF!</definedName>
    <definedName name="_EXR311205">#REF!</definedName>
    <definedName name="_EXR311206">#REF!</definedName>
    <definedName name="_EXR311207">#REF!</definedName>
    <definedName name="_Fill" hidden="1">#REF!</definedName>
    <definedName name="_g12"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hidden="1">#REF!</definedName>
    <definedName name="_HJ3" hidden="1">#REF!</definedName>
    <definedName name="_idc1">[2]Drawdown!#REF!</definedName>
    <definedName name="_idc2">[2]Drawdown!#REF!</definedName>
    <definedName name="_int1">'[2]Debt Service'!#REF!</definedName>
    <definedName name="_int2">'[2]Debt Service'!#REF!</definedName>
    <definedName name="_IPC84">#REF!</definedName>
    <definedName name="_IRR1">#REF!</definedName>
    <definedName name="_jan01">#REF!</definedName>
    <definedName name="_k1">[11]Изменение_оборотных_средств!#REF!</definedName>
    <definedName name="_k2">[11]Изменение_оборотных_средств!#REF!</definedName>
    <definedName name="_Key1" hidden="1">#REF!</definedName>
    <definedName name="_Key2" hidden="1">#REF!</definedName>
    <definedName name="_KRD1">[4]Loans!#REF!</definedName>
    <definedName name="_KRD2">[4]Loans!#REF!</definedName>
    <definedName name="_Logo_Civil_COA_Sumry">"Object 10"</definedName>
    <definedName name="_Logo_Civil_Item_Dets">"Object 131"</definedName>
    <definedName name="_Logo_Civil_Item_Sumry">"Object 53"</definedName>
    <definedName name="_m1">[11]Изменение_оборотных_средств!#REF!</definedName>
    <definedName name="_m2">[11]Изменение_оборотных_средств!#REF!</definedName>
    <definedName name="_MAL1">#REF!</definedName>
    <definedName name="_MF2">[10]PDC_Worksheet!$E$65</definedName>
    <definedName name="_n1">[11]Капзатраты!$D$1:$J$1</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#REF!</definedName>
    <definedName name="_npv2">#REF!</definedName>
    <definedName name="_npv3">#REF!</definedName>
    <definedName name="_npv4">#REF!</definedName>
    <definedName name="_npv5">#REF!</definedName>
    <definedName name="_Order1" hidden="1">255</definedName>
    <definedName name="_Order2" hidden="1">255</definedName>
    <definedName name="_p1">[11]Изменение_оборотных_средств!#REF!</definedName>
    <definedName name="_PG1">'[1]Cashflow Forecast Port'!$B$1:$Z$33</definedName>
    <definedName name="_PG13">#REF!</definedName>
    <definedName name="_PG15">#REF!</definedName>
    <definedName name="_PG3">'[1]Cashflow Forecast Port'!$B$42:$Z$71</definedName>
    <definedName name="_PG4">#REF!</definedName>
    <definedName name="_PG5">#REF!</definedName>
    <definedName name="_PG9">#REF!</definedName>
    <definedName name="_ppp2">F_INCOME,F_BALANCE,f_free_cash_flow,f_ratios,f_valuation</definedName>
    <definedName name="_Pvb3">[17]SGV_Oz!#REF!</definedName>
    <definedName name="_Pvb4">[17]SGV_Oz!#REF!</definedName>
    <definedName name="_Pvc3">[17]SGV_Oz!#REF!</definedName>
    <definedName name="_Pvc4">[17]SGV_Oz!#REF!</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#REF!</definedName>
    <definedName name="_sal2" hidden="1">{"SALARIOS",#N/A,FALSE,"Hoja3";"SUELDOS EMPLEADOS",#N/A,FALSE,"Hoja4";"SUELDOS EJECUTIVOS",#N/A,FALSE,"Hoja5"}</definedName>
    <definedName name="_sch02">#REF!</definedName>
    <definedName name="_sch03">[18]sch03!#REF!</definedName>
    <definedName name="_sch04">#REF!</definedName>
    <definedName name="_sch05">[18]sch08!#REF!</definedName>
    <definedName name="_sch06">[18]sch06!#REF!</definedName>
    <definedName name="_SCH08">#REF!</definedName>
    <definedName name="_Sort" hidden="1">#REF!</definedName>
    <definedName name="_SRS1">#REF!</definedName>
    <definedName name="_SRS2">#REF!</definedName>
    <definedName name="_sul1">#REF!</definedName>
    <definedName name="_TAB2">#REF!</definedName>
    <definedName name="_tax2">'[2]Tax &amp; Depreciation'!$A$102:$IV$102</definedName>
    <definedName name="_tax3">[2]Tax!$D$7:$AJ$79</definedName>
    <definedName name="_tbl1">#REF!</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#REF!</definedName>
    <definedName name="_wrn1" hidden="1">{#N/A,#N/A,FALSE,"Aging Summary";#N/A,#N/A,FALSE,"Ratio Analysis";#N/A,#N/A,FALSE,"Test 120 Day Accts";#N/A,#N/A,FALSE,"Tickmarks"}</definedName>
    <definedName name="_z001"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hidden="1">{#N/A,#N/A,FALSE,"Supuestos";#N/A,#N/A,FALSE,"Totales";#N/A,#N/A,FALSE,"UTE TDF";#N/A,#N/A,FALSE,"C. AUSTRAL";#N/A,#N/A,FALSE,"L. ATRAVESADO";#N/A,#N/A,FALSE,"FERNANDEZ  ORO";#N/A,#N/A,FALSE,"PORTEZUELOS";#N/A,#N/A,FALSE,"25 MM";#N/A,#N/A,FALSE,"SAN ROQUE";#N/A,#N/A,FALSE,"A.  PICHANA"}</definedName>
    <definedName name="_z2_2"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hidden="1">{#VALUE!,#N/A,FALSE,0;#N/A,#N/A,FALSE,0;#N/A,#N/A,FALSE,0;#N/A,#N/A,FALSE,0;#N/A,#N/A,FALSE,0;#N/A,#N/A,FALSE,0;#N/A,#N/A,FALSE,0;#N/A,#N/A,FALSE,0;#N/A,#N/A,FALSE,0;#N/A,#N/A,FALSE,0}</definedName>
    <definedName name="_z356"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hidden="1">{#VALUE!,#N/A,FALSE,0;#N/A,#N/A,FALSE,0;#N/A,#N/A,FALSE,0;#N/A,#N/A,FALSE,0;#N/A,#N/A,FALSE,0;#N/A,#N/A,FALSE,0;#N/A,#N/A,FALSE,0;#N/A,#N/A,FALSE,0;#N/A,#N/A,FALSE,0;#N/A,#N/A,FALSE,0}</definedName>
    <definedName name="_z743"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hidden="1">{#VALUE!,#N/A,FALSE,0;#N/A,#N/A,FALSE,0;#N/A,#N/A,FALSE,0;#N/A,#N/A,FALSE,0;#N/A,#N/A,FALSE,0;#N/A,#N/A,FALSE,0;#N/A,#N/A,FALSE,0;#N/A,#N/A,FALSE,0;#N/A,#N/A,FALSE,0;#N/A,#N/A,FALSE,0}</definedName>
    <definedName name="_z851"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hidden="1">{#VALUE!,#N/A,FALSE,0;#N/A,#N/A,FALSE,0;#N/A,#N/A,FALSE,0;#N/A,#N/A,FALSE,0;#N/A,#N/A,FALSE,0;#N/A,#N/A,FALSE,0;#N/A,#N/A,FALSE,0;#N/A,#N/A,FALSE,0;#N/A,#N/A,FALSE,0;#N/A,#N/A,FALSE,0}</definedName>
    <definedName name="_z854"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hidden="1">{#VALUE!,#N/A,FALSE,0;#N/A,#N/A,FALSE,0;#N/A,#N/A,FALSE,0;#N/A,#N/A,FALSE,0;#N/A,#N/A,FALSE,0;#N/A,#N/A,FALSE,0;#N/A,#N/A,FALSE,0;#N/A,#N/A,FALSE,0;#N/A,#N/A,FALSE,0;#N/A,#N/A,FALSE,0}</definedName>
    <definedName name="_z985" hidden="1">{#N/A,#N/A,FALSE,"Supuestos";#N/A,#N/A,FALSE,"Totales";#N/A,#N/A,FALSE,"UTE TDF";#N/A,#N/A,FALSE,"C. AUSTRAL";#N/A,#N/A,FALSE,"L. ATRAVESADO";#N/A,#N/A,FALSE,"FERNANDEZ  ORO";#N/A,#N/A,FALSE,"PORTEZUELOS";#N/A,#N/A,FALSE,"25 MM";#N/A,#N/A,FALSE,"SAN ROQUE";#N/A,#N/A,FALSE,"A.  PICHANA"}</definedName>
    <definedName name="_z9875" hidden="1">{#N/A,#N/A,FALSE,"Aging Summary";#N/A,#N/A,FALSE,"Ratio Analysis";#N/A,#N/A,FALSE,"Test 120 Day Accts";#N/A,#N/A,FALSE,"Tickmarks"}</definedName>
    <definedName name="_za1" hidden="1">{#N/A,#N/A,FALSE,"Supuestos";#N/A,#N/A,FALSE,"Totales";#N/A,#N/A,FALSE,"UTE TDF";#N/A,#N/A,FALSE,"C. AUSTRAL";#N/A,#N/A,FALSE,"L. ATRAVESADO";#N/A,#N/A,FALSE,"FERNANDEZ  ORO";#N/A,#N/A,FALSE,"PORTEZUELOS";#N/A,#N/A,FALSE,"25 MM";#N/A,#N/A,FALSE,"SAN ROQUE";#N/A,#N/A,FALSE,"A.  PICHANA"}</definedName>
    <definedName name="_zs2" hidden="1">{#VALUE!,#N/A,FALSE,0;#N/A,#N/A,FALSE,0;#N/A,#N/A,FALSE,0;#N/A,#N/A,FALSE,0;#N/A,#N/A,FALSE,0;#N/A,#N/A,FALSE,0;#N/A,#N/A,FALSE,0;#N/A,#N/A,FALSE,0;#N/A,#N/A,FALSE,0;#N/A,#N/A,FALSE,0}</definedName>
    <definedName name="_zz899" hidden="1">{#N/A,#N/A,FALSE,"Supuestos";#N/A,#N/A,FALSE,"Totales";#N/A,#N/A,FALSE,"UTE TDF";#N/A,#N/A,FALSE,"C. AUSTRAL";#N/A,#N/A,FALSE,"L. ATRAVESADO";#N/A,#N/A,FALSE,"FERNANDEZ  ORO";#N/A,#N/A,FALSE,"PORTEZUELOS";#N/A,#N/A,FALSE,"25 MM";#N/A,#N/A,FALSE,"SAN ROQUE";#N/A,#N/A,FALSE,"A.  PICHANA"}</definedName>
    <definedName name="_пиэ">'[1]Cashflow Forecast Port'!#REF!</definedName>
    <definedName name="_xlnm._FilterDatabase" localSheetId="0" hidden="1">'Приложение 5'!$A$14:$AC$115</definedName>
    <definedName name="a">#REF!</definedName>
    <definedName name="a_123_error_1">#REF!</definedName>
    <definedName name="a_123_error_10">#REF!</definedName>
    <definedName name="a_123_error_11">#REF!</definedName>
    <definedName name="a_123_error_12">#REF!</definedName>
    <definedName name="a_123_error_13">#REF!</definedName>
    <definedName name="a_123_error_14">#REF!</definedName>
    <definedName name="a_123_error_2">'[19]Op Assumps'!#REF!</definedName>
    <definedName name="a_123_error_3">'[19]Cash Flow Summ'!#REF!</definedName>
    <definedName name="a_123_error_4">#REF!</definedName>
    <definedName name="a_123_error_5">#REF!</definedName>
    <definedName name="a_123_error_6">#REF!</definedName>
    <definedName name="a_123_error_7">#REF!</definedName>
    <definedName name="a_123_error_8">#REF!</definedName>
    <definedName name="a_123_error_9">[19]Maintenance!#REF!</definedName>
    <definedName name="A_hung">#REF!</definedName>
    <definedName name="A_kaz">#REF!</definedName>
    <definedName name="a_z_error_1">#REF!</definedName>
    <definedName name="a_z_error_10">#REF!,#REF!,#REF!,#REF!</definedName>
    <definedName name="a_z_error_11">[19]Debt!$C$24:$O$24,[19]Debt!$C$25:$M$25,[19]Debt!$B$24:$B$26,[19]Debt!$C$32:$O$32,[19]Debt!$C$33:$M$33,[19]Debt!$B$32:$B$34</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'[19]Op Assumps'!#REF!</definedName>
    <definedName name="a_z_error_3">'[19]Cash Flow Summ'!#REF!</definedName>
    <definedName name="a_z_error_4">#REF!</definedName>
    <definedName name="a_z_error_5">#REF!</definedName>
    <definedName name="a_z_error_6">#REF!</definedName>
    <definedName name="a_z_error_7">[19]Revenue!#REF!</definedName>
    <definedName name="a_z_error_8">#REF!,#REF!,#REF!,#REF!</definedName>
    <definedName name="a_z_error_9">[19]Maintenance!#REF!,[19]Maintenance!$C$38:$Q$38,[19]Maintenance!#REF!</definedName>
    <definedName name="aa">'[20]COA Sumry by RG'!$C$6</definedName>
    <definedName name="aaaaaa">#N/A</definedName>
    <definedName name="aaaaaaa">#N/A</definedName>
    <definedName name="abovegrdpowercable">#REF!</definedName>
    <definedName name="ABSEnergoKZT">#REF!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#REF!</definedName>
    <definedName name="actual10">[21]SYSTEM!$B$5</definedName>
    <definedName name="ActualCoalPaymentInclVATKzt">#REF!</definedName>
    <definedName name="Adjustment_formula_factor">[15]SUMMARY!#REF!</definedName>
    <definedName name="adjustments">#REF!</definedName>
    <definedName name="Admin">[22]Admin!$C$16</definedName>
    <definedName name="AdminAESpeopleQuantity">[23]Assumption!$E$166:$AV$166</definedName>
    <definedName name="AdminAESpeopleSalaryKztPerson">[23]Assumption!$E$156:$AV$156</definedName>
    <definedName name="AdminBonusKzt">[23]Assumption!$E$159:$AV$159</definedName>
    <definedName name="AdminContactorsPeopleQuantity">[23]Assumption!$E$167:$AV$167</definedName>
    <definedName name="AdminContractorsPeopleSalaryKztPerson">[23]Assumption!$E$157:$AV$157</definedName>
    <definedName name="AdminContractorsQuantity">[24]Assumption!#REF!</definedName>
    <definedName name="AdminContractSalaryKzt">[24]Assumption!#REF!</definedName>
    <definedName name="AdminFixedAssetsKzt">[24]Assumption!#REF!</definedName>
    <definedName name="AdminPeopleQuantaty">[24]Assumption!#REF!</definedName>
    <definedName name="AdminPeopleQuantity">[24]Assumption!#REF!</definedName>
    <definedName name="AdminSafetySuppliesKzt">[24]Assumption!#REF!</definedName>
    <definedName name="AdminSalaryIncreasePercent">[23]Assumption!$E$158:$AV$158</definedName>
    <definedName name="AdminSalaryKzt">[24]Assumption!#REF!</definedName>
    <definedName name="AES_Correspondence_Outgoing_">#REF!</definedName>
    <definedName name="AES_Rate">'[25]#REF'!#REF!</definedName>
    <definedName name="aesdiscrate">[2]Outputs!#REF!</definedName>
    <definedName name="AESExpensesInUSD">[24]Assumption!#REF!</definedName>
    <definedName name="AESGreatBritain">[23]Assumption!$E$270:$AV$270</definedName>
    <definedName name="AESOperationPeopleSalaryKztPerson">[23]Assumption!$E$151:$AV$151</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[26]Input!$G$22</definedName>
    <definedName name="Air_Ust">[26]Input!$G$20</definedName>
    <definedName name="Air_Zhe">[26]Input!$G$21</definedName>
    <definedName name="ala">#REF!</definedName>
    <definedName name="AlicCashFlow">#REF!</definedName>
    <definedName name="AlicIncStUSGAAP2">'[27]US GAAP'!#REF!</definedName>
    <definedName name="AlicInputAmortDep2">'[27]DyA SJ'!#REF!</definedName>
    <definedName name="AlicInputAmortDep3">'[27]DyA SJ'!#REF!</definedName>
    <definedName name="AlicInputAmortDep4">'[27]DyA SJ'!#REF!</definedName>
    <definedName name="AlicInputGyA10">'[27]SG&amp;A'!#REF!</definedName>
    <definedName name="AlicInputGyA11">'[27]SG&amp;A'!#REF!</definedName>
    <definedName name="AlicInputGyA12">'[27]SG&amp;A'!#REF!</definedName>
    <definedName name="AlicInputGyA13">'[27]SG&amp;A'!#REF!</definedName>
    <definedName name="AlicInputGyA3">'[27]SG&amp;A'!#REF!</definedName>
    <definedName name="AlicInputGyA5">'[27]SG&amp;A'!#REF!</definedName>
    <definedName name="AlicInputGyA7">'[27]SG&amp;A'!#REF!</definedName>
    <definedName name="AlicInputGyA9">'[27]SG&amp;A'!#REF!</definedName>
    <definedName name="AlicInputIntExp">#REF!</definedName>
    <definedName name="AlicInputIntExp2">#REF!</definedName>
    <definedName name="AlicInputIntExp3">#REF!</definedName>
    <definedName name="AlicInputOyM">#REF!</definedName>
    <definedName name="AlicInputRevenue2">'[27]Revenue Salta'!#REF!</definedName>
    <definedName name="AlicInputRevenue3">'[27]Revenue Salta'!#REF!</definedName>
    <definedName name="AlicInputRevenue5">'[27]Revenue Salta'!#REF!</definedName>
    <definedName name="AlicInputRevenue6">'[27]Revenue Salta'!#REF!</definedName>
    <definedName name="all">#REF!</definedName>
    <definedName name="allfactors">#REF!</definedName>
    <definedName name="AllInCost">[2]Construction!$AP$52</definedName>
    <definedName name="Allitems">#REF!</definedName>
    <definedName name="am_DZE">'[28]Входные данные'!$D$94</definedName>
    <definedName name="am_KRG">'[28]Входные данные'!$D$93</definedName>
    <definedName name="AM_KZT_03.2007">'[29]X-rates'!$F$28</definedName>
    <definedName name="AM_KZT_04.2007">'[29]X-rates'!$G$28</definedName>
    <definedName name="AM_KZT_05.2007">'[29]X-rates'!$H$28</definedName>
    <definedName name="AM_KZT_06.2007">'[29]X-rates'!$I$28</definedName>
    <definedName name="AM_KZT_07.2007">'[29]X-rates'!$J$28</definedName>
    <definedName name="AM_KZT_08.2007">'[29]X-rates'!$K$28</definedName>
    <definedName name="am_TSE">'[28]Входные данные'!$D$95</definedName>
    <definedName name="am_UKK">'[28]Входные данные'!$D$92</definedName>
    <definedName name="AmortazIntangFixedAssetsRatePercent">[24]Assumption!#REF!</definedName>
    <definedName name="AmortizIntangibleAssetsKzt">#REF!</definedName>
    <definedName name="AmortizIntangibleFixedAssetsKzt">#REF!</definedName>
    <definedName name="AMTTAX">#REF!</definedName>
    <definedName name="AMTTAXLEFT">#REF!</definedName>
    <definedName name="AMTTAXTOP">#REF!</definedName>
    <definedName name="anexo1">#REF!</definedName>
    <definedName name="anexo2">#REF!</definedName>
    <definedName name="anexo3">#REF!</definedName>
    <definedName name="annen">#REF!</definedName>
    <definedName name="annpay">#REF!</definedName>
    <definedName name="Annual_CapEx">'[2]Project Data'!#REF!</definedName>
    <definedName name="annual_report2" hidden="1">{"ARPandL",#N/A,FALSE,"Report Annual";"ARCashflow",#N/A,FALSE,"Report Annual";"ARBalanceSheet",#N/A,FALSE,"Report Annual";"ARRatios",#N/A,FALSE,"Report Annual"}</definedName>
    <definedName name="anualizado">#REF!</definedName>
    <definedName name="Apr_Days">#REF!</definedName>
    <definedName name="April_Days">#REF!</definedName>
    <definedName name="AprL3">#REF!</definedName>
    <definedName name="AprL4">#REF!</definedName>
    <definedName name="AprL5">#REF!</definedName>
    <definedName name="AprNI1">#REF!</definedName>
    <definedName name="AprNI2">#REF!</definedName>
    <definedName name="AprNI3">#REF!</definedName>
    <definedName name="AprNI4">#REF!</definedName>
    <definedName name="AprNI5">#REF!</definedName>
    <definedName name="aqw" hidden="1">{#N/A,#N/A,FALSE,"Supuestos";#N/A,#N/A,FALSE,"Totales";#N/A,#N/A,FALSE,"UTE TDF";#N/A,#N/A,FALSE,"C. AUSTRAL";#N/A,#N/A,FALSE,"L. ATRAVESADO";#N/A,#N/A,FALSE,"FERNANDEZ  ORO";#N/A,#N/A,FALSE,"PORTEZUELOS";#N/A,#N/A,FALSE,"25 MM";#N/A,#N/A,FALSE,"SAN ROQUE";#N/A,#N/A,FALSE,"A.  PICHANA"}</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'[25]#REF'!$G$25</definedName>
    <definedName name="AshDisposalTax">#REF!</definedName>
    <definedName name="AshDisposalTaxRateProduced">[23]Assumption!$E$175:$AV$175</definedName>
    <definedName name="AshDisposalWaterKzt">#REF!</definedName>
    <definedName name="AshDisposalWaterQuantatyM3">#REF!</definedName>
    <definedName name="AshDisposalWaterQuantatyPerMWh">[23]Assumption!$E$121:$AV$121</definedName>
    <definedName name="ASSET_PEN">#REF!</definedName>
    <definedName name="Asset_Value">'[25]#REF'!#REF!</definedName>
    <definedName name="AssocFormat1">#REF!</definedName>
    <definedName name="AssocFormat2">#REF!</definedName>
    <definedName name="AssocFormat3">#REF!</definedName>
    <definedName name="AssocFormat4">#REF!</definedName>
    <definedName name="AssocFormat5">#REF!</definedName>
    <definedName name="AssocFormat6">#REF!</definedName>
    <definedName name="assumptions">#REF!</definedName>
    <definedName name="ativ3">#REF!</definedName>
    <definedName name="ativo2">'[1]Receita IRT'!#REF!</definedName>
    <definedName name="Au_Bars_Production">#REF!</definedName>
    <definedName name="AuditDate">[30]SMSTemp!$B$4</definedName>
    <definedName name="AuditorsServisesKzt">[23]Assumption!$E$262:$AV$262</definedName>
    <definedName name="AUDX">#REF!</definedName>
    <definedName name="AugL3">#REF!</definedName>
    <definedName name="AugL4">#REF!</definedName>
    <definedName name="AugL5">#REF!</definedName>
    <definedName name="AugNI1">#REF!</definedName>
    <definedName name="AugNI2">#REF!</definedName>
    <definedName name="AugNI3">#REF!</definedName>
    <definedName name="AugNI4">#REF!</definedName>
    <definedName name="AugNI5">#REF!</definedName>
    <definedName name="August_Days">#REF!</definedName>
    <definedName name="AV_COST">#REF!</definedName>
    <definedName name="AV_ESC">#REF!</definedName>
    <definedName name="av_exch_rate_to_31_oct">'[31]income statement (usd)'!$K$1</definedName>
    <definedName name="av_rate_to_30_nov">#REF!</definedName>
    <definedName name="av_rate_to_31_dec">#REF!</definedName>
    <definedName name="av_rate_to_31_oct">#REF!</definedName>
    <definedName name="avail">#REF!</definedName>
    <definedName name="avecapchg">#REF!</definedName>
    <definedName name="avecappmt">#REF!</definedName>
    <definedName name="aveenchg">#REF!</definedName>
    <definedName name="aveenergypmt">#REF!</definedName>
    <definedName name="AverageFxRateKztUSD">[23]Assumption!$E$286:$AV$286</definedName>
    <definedName name="AverHouseLoadPercent">[24]Assumption!#REF!</definedName>
    <definedName name="AverMaikCoalBurningPerMonthTons">#REF!</definedName>
    <definedName name="AverMaikCoalBurningPerMonthTonsIn">#REF!</definedName>
    <definedName name="AverMaikPortionPercent">#REF!</definedName>
    <definedName name="AverWeightedCoalPriceKztTon">#REF!</definedName>
    <definedName name="Avg_Wage">'[25]#REF'!$E$44:$X$44</definedName>
    <definedName name="b">#REF!</definedName>
    <definedName name="b_manual">#REF!</definedName>
    <definedName name="B_Ore_Mining_Data">#REF!</definedName>
    <definedName name="back6">#REF!</definedName>
    <definedName name="back7">#REF!</definedName>
    <definedName name="bag_2">[32]Проект2002!#REF!</definedName>
    <definedName name="bag_3">[32]Проект2002!#REF!</definedName>
    <definedName name="BALANCE">#REF!</definedName>
    <definedName name="BalanceSheet_29">#REF!</definedName>
    <definedName name="BalanceSheet_3">#REF!</definedName>
    <definedName name="BalancingMarketFee">[23]Assumption!$E$64:$AV$64</definedName>
    <definedName name="BalancingMarketFeeKZT">[23]Calculations!$E$334:$AV$334</definedName>
    <definedName name="BalancingOfPowerLoadCostKzt">[23]Calculations!$E$333:$AV$333</definedName>
    <definedName name="Bank_DSR_LC_Amount">[33]SUMMARY!$H$17</definedName>
    <definedName name="BankCouncil_PC">'[2]MODEL INPUTS'!#REF!</definedName>
    <definedName name="BankFeesKzt">[23]Assumption!$E$257:$AV$257</definedName>
    <definedName name="BankInterestPercent">[24]Assumption!#REF!</definedName>
    <definedName name="BankInterestPercentKZTBase">[24]Assumption!#REF!</definedName>
    <definedName name="BankInterestPercentUSDBase">[24]Assumption!#REF!</definedName>
    <definedName name="BASE">#REF!</definedName>
    <definedName name="Base_Case_Output">[2]SHELL!#REF!</definedName>
    <definedName name="BASE_CASE_REDUCTIONS">#REF!</definedName>
    <definedName name="BASE_CASE_SALES_MIX">#REF!</definedName>
    <definedName name="BASERING">#REF!</definedName>
    <definedName name="bau_2">[32]Проект2002!#REF!</definedName>
    <definedName name="bau_3">[32]Проект2002!#REF!</definedName>
    <definedName name="BB">[34]SGV_Oz!#REF!</definedName>
    <definedName name="BeatersCostKzt">#REF!</definedName>
    <definedName name="Beginning_Balance">#N/A</definedName>
    <definedName name="BegOperPer">[2]SHELL!#REF!</definedName>
    <definedName name="belowgrdpowercable">#REF!</definedName>
    <definedName name="BG_Del" hidden="1">15</definedName>
    <definedName name="BG_Ins" hidden="1">4</definedName>
    <definedName name="BG_Mod" hidden="1">6</definedName>
    <definedName name="BID">#REF!</definedName>
    <definedName name="BILAN">[35]!BILAN</definedName>
    <definedName name="BlockStartsOfOneBoilerPerMonth">[23]Assumption!$E$115:$AV$115</definedName>
    <definedName name="BM_COST">#REF!</definedName>
    <definedName name="BM_ESC">#REF!</definedName>
    <definedName name="Bob">[17]SGV_Oz!#REF!</definedName>
    <definedName name="bobb">[34]SGV_Oz!#REF!</definedName>
    <definedName name="Bon">[17]SGV_Oz!#REF!</definedName>
    <definedName name="bonb">[34]SGV_Oz!#REF!</definedName>
    <definedName name="Bonus">'[25]#REF'!$G$34</definedName>
    <definedName name="BonusKzt">[23]Assumption!$E$159:$AG$159</definedName>
    <definedName name="BOOK_BASE">#REF!</definedName>
    <definedName name="BOOK_DURATION">#REF!</definedName>
    <definedName name="BookBase">'[2]Finance &amp; Economic Data'!$E$100</definedName>
    <definedName name="BookDep">'[2]Finance &amp; Economic Data'!$E$101</definedName>
    <definedName name="BORDER2">#REF!</definedName>
    <definedName name="br">#REF!</definedName>
    <definedName name="BS">#REF!</definedName>
    <definedName name="bsusd">[36]BSUSD!$B$7:$AG$107</definedName>
    <definedName name="BUD">'[1]Cashflow Forecast Port'!$A$1:$A$1</definedName>
    <definedName name="BUDAPRFEE">'[1]Cashflow Forecast Port'!#REF!</definedName>
    <definedName name="BUDAPRINT">'[1]Cashflow Forecast Port'!#REF!</definedName>
    <definedName name="BUDAUGFEE">'[1]Cashflow Forecast Port'!#REF!</definedName>
    <definedName name="BUDAUGINT">'[1]Cashflow Forecast Port'!#REF!</definedName>
    <definedName name="BUDDECFEE">'[1]Cashflow Forecast Port'!#REF!</definedName>
    <definedName name="BUDDECINT">'[1]Cashflow Forecast Port'!#REF!</definedName>
    <definedName name="BUDFEBFEE">'[1]Cashflow Forecast Port'!#REF!</definedName>
    <definedName name="BUDFEBINT">'[1]Cashflow Forecast Port'!#REF!</definedName>
    <definedName name="BUDGET">'[1]Cashflow Forecast Port'!$A$1:$Y$58</definedName>
    <definedName name="budget10">#REF!</definedName>
    <definedName name="BUDJANFEE">'[1]Cashflow Forecast Port'!#REF!</definedName>
    <definedName name="BUDJANINT">'[1]Cashflow Forecast Port'!#REF!</definedName>
    <definedName name="BUDJULFEE">'[1]Cashflow Forecast Port'!#REF!</definedName>
    <definedName name="BUDJULINT">'[1]Cashflow Forecast Port'!#REF!</definedName>
    <definedName name="BUDJUNFEE">'[1]Cashflow Forecast Port'!#REF!</definedName>
    <definedName name="BUDJUNINT">'[1]Cashflow Forecast Port'!#REF!</definedName>
    <definedName name="BUDMARFEE">'[1]Cashflow Forecast Port'!#REF!</definedName>
    <definedName name="BUDMARINT">'[1]Cashflow Forecast Port'!#REF!</definedName>
    <definedName name="BUDMAYFEE">'[1]Cashflow Forecast Port'!#REF!</definedName>
    <definedName name="BUDMAYINT">'[1]Cashflow Forecast Port'!#REF!</definedName>
    <definedName name="BUDNOVFEE">'[1]Cashflow Forecast Port'!#REF!</definedName>
    <definedName name="BUDNOVINT">'[1]Cashflow Forecast Port'!#REF!</definedName>
    <definedName name="BUDOCTFEE">'[1]Cashflow Forecast Port'!#REF!</definedName>
    <definedName name="BUDOCTINT">'[1]Cashflow Forecast Port'!#REF!</definedName>
    <definedName name="BUDSEPFEE">'[1]Cashflow Forecast Port'!#REF!</definedName>
    <definedName name="BUDSEPINT">'[1]Cashflow Forecast Port'!#REF!</definedName>
    <definedName name="Busdev">[4]Busdev!$A$1:$A$20</definedName>
    <definedName name="busdev1">[4]Busdev!$A$1:$A$20</definedName>
    <definedName name="busducts">#REF!</definedName>
    <definedName name="Business_Trips_per_year">#REF!</definedName>
    <definedName name="bv">[17]SGV_Oz!#REF!</definedName>
    <definedName name="bvb">[34]SGV_Oz!#REF!</definedName>
    <definedName name="bvtyf" hidden="1">{"GAN.Y PERD.RESUMIDO",#N/A,FALSE,"Hoja1";"GAN.Y PERD.DETALLADO",#N/A,FALSE,"Hoja1"}</definedName>
    <definedName name="BY_Cap_Pmt">'[25]#REF'!$D$138:$D$148</definedName>
    <definedName name="BY_Fuel_Price">'[25]#REF'!$G$19</definedName>
    <definedName name="BY_Lime_Pr">'[25]#REF'!$G$22</definedName>
    <definedName name="BY_Unit_Size">'[25]#REF'!$D$123:$D$133</definedName>
    <definedName name="BY_Wage">'[25]#REF'!$G$26</definedName>
    <definedName name="BY_WageRate">'[25]#REF'!$G$26</definedName>
    <definedName name="C_">#REF!</definedName>
    <definedName name="ca">[4]CA!$A$1:$B$27</definedName>
    <definedName name="CA_tax">'[2]Finance data'!$F$101</definedName>
    <definedName name="Cable">#REF!</definedName>
    <definedName name="Cable_AG">#REF!</definedName>
    <definedName name="Cable_Tray">#REF!</definedName>
    <definedName name="CALC">#REF!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#REF!</definedName>
    <definedName name="CAP_PAYMENT">#REF!</definedName>
    <definedName name="Cap_pmt">#REF!</definedName>
    <definedName name="Cap_Pmt_Esc_Rate">'[25]#REF'!$B$138:$B$148</definedName>
    <definedName name="CAPCOST">#N/A</definedName>
    <definedName name="capex">#REF!</definedName>
    <definedName name="CapEx_A">#REF!</definedName>
    <definedName name="CapEx_esc">'[2]Project Data'!#REF!</definedName>
    <definedName name="CapEx_H">#REF!</definedName>
    <definedName name="CapEx_R">#REF!</definedName>
    <definedName name="CapExOpt">'[25]#REF'!$F$12</definedName>
    <definedName name="CapExPort">'[25]#REF'!$F$13</definedName>
    <definedName name="capexprj">#REF!</definedName>
    <definedName name="capital">#REF!</definedName>
    <definedName name="Capitalization_estimated">#REF!</definedName>
    <definedName name="caprev">#REF!</definedName>
    <definedName name="Carb">#REF!</definedName>
    <definedName name="CarbConc">#REF!</definedName>
    <definedName name="Carbon">#REF!</definedName>
    <definedName name="Case_1_Inputs">[2]SHELL!#REF!</definedName>
    <definedName name="Case_1_Output">[2]SHELL!#REF!</definedName>
    <definedName name="Case_2_Inputs">[2]SHELL!#REF!</definedName>
    <definedName name="Case_2_Output">[2]SHELL!#REF!</definedName>
    <definedName name="Case_3_Inputs">[2]SHELL!#REF!</definedName>
    <definedName name="Case_3_Output">[2]SHELL!#REF!</definedName>
    <definedName name="Case_4_Inputs">[2]SHELL!#REF!</definedName>
    <definedName name="Case_4_Output">[2]SHELL!#REF!</definedName>
    <definedName name="Case_5_Inputs">[2]SHELL!#REF!</definedName>
    <definedName name="Case_5_Output">[2]SHELL!#REF!</definedName>
    <definedName name="Case1Inputs">[2]SHELL!#REF!</definedName>
    <definedName name="Case2Inputs">[2]SHELL!#REF!</definedName>
    <definedName name="Case3Inputs">[2]SHELL!#REF!</definedName>
    <definedName name="Case4Inputs">[2]SHELL!#REF!</definedName>
    <definedName name="Case5Inputs">[2]SHELL!#REF!</definedName>
    <definedName name="CASH">#REF!</definedName>
    <definedName name="CASH_FLOW">#REF!</definedName>
    <definedName name="Cash_to_Corp">#REF!</definedName>
    <definedName name="cashadj">[37]curve!#REF!</definedName>
    <definedName name="CashBalance">#REF!</definedName>
    <definedName name="CASHCVEAPR">#REF!</definedName>
    <definedName name="CASHCVEAUG">#REF!</definedName>
    <definedName name="CASHCVEDEC">#REF!</definedName>
    <definedName name="CASHCVEFEB">#REF!</definedName>
    <definedName name="CASHCVEJAN">#REF!</definedName>
    <definedName name="CASHCVEJUL">#REF!</definedName>
    <definedName name="CASHCVEJUN">#REF!</definedName>
    <definedName name="CASHCVEMAR">#REF!</definedName>
    <definedName name="CASHCVEMAY">#REF!</definedName>
    <definedName name="CASHCVENOV">#REF!</definedName>
    <definedName name="CASHCVEOCT">#REF!</definedName>
    <definedName name="CASHCVESEP">#REF!</definedName>
    <definedName name="CASHCVETOT">'[5]Cash CCI Detail'!$T$117</definedName>
    <definedName name="CASHCVNAPR">#REF!</definedName>
    <definedName name="CASHCVNAUG">#REF!</definedName>
    <definedName name="CASHCVNDEC">#REF!</definedName>
    <definedName name="CASHCVNFEB">#REF!</definedName>
    <definedName name="CASHCVNJAN">#REF!</definedName>
    <definedName name="CASHCVNJUL">#REF!</definedName>
    <definedName name="CASHCVNJUN">#REF!</definedName>
    <definedName name="CASHCVNMAR">#REF!</definedName>
    <definedName name="CASHCVNMAY">'[38]Cash CCI Detail'!$G$28+'[38]Cash CCI Detail'!$K$107</definedName>
    <definedName name="CASHCVNNOV">#REF!</definedName>
    <definedName name="CASHCVNOCT">#REF!</definedName>
    <definedName name="CASHCVNSEP">#REF!</definedName>
    <definedName name="CASHCVNTOT">'[5]Cash CCI Detail'!$T$157</definedName>
    <definedName name="CASHE3APR">#REF!</definedName>
    <definedName name="CASHE3AUG">#REF!</definedName>
    <definedName name="CASHE3DEC">#REF!</definedName>
    <definedName name="CASHE3FEB">#REF!</definedName>
    <definedName name="CASHE3JAN">#REF!</definedName>
    <definedName name="CASHE3JUL">#REF!</definedName>
    <definedName name="CASHE3JUN">#REF!</definedName>
    <definedName name="CASHE3MAR">#REF!</definedName>
    <definedName name="CASHE3MAY">#REF!</definedName>
    <definedName name="CASHE3NOV">#REF!</definedName>
    <definedName name="CASHE3OCT">#REF!</definedName>
    <definedName name="CASHE3SEP">#REF!</definedName>
    <definedName name="CASHE3TOT">'[5]Cash CCI Detail'!$T$28</definedName>
    <definedName name="CASHE4APR">#REF!</definedName>
    <definedName name="CASHE4AUG">#REF!</definedName>
    <definedName name="CASHE4DEC">#REF!</definedName>
    <definedName name="CASHE4FEB">#REF!</definedName>
    <definedName name="CASHE4JAN">#REF!</definedName>
    <definedName name="CASHE4JUL">#REF!</definedName>
    <definedName name="CASHE4JUN">#REF!</definedName>
    <definedName name="CASHE4MAR">#REF!</definedName>
    <definedName name="CASHE4MAY">#REF!</definedName>
    <definedName name="CASHE4NOV">#REF!</definedName>
    <definedName name="CASHE4OCT">#REF!</definedName>
    <definedName name="CASHE4SEP">#REF!</definedName>
    <definedName name="CASHE4TOT">'[5]Cash CCI Detail'!$T$36</definedName>
    <definedName name="CASHE5APR">#REF!</definedName>
    <definedName name="CASHE5AUG">#REF!</definedName>
    <definedName name="CASHE5DEC">#REF!</definedName>
    <definedName name="CASHE5FEB">#REF!</definedName>
    <definedName name="CASHE5JAN">#REF!</definedName>
    <definedName name="CASHE5JUL">#REF!</definedName>
    <definedName name="CASHE5JUN">#REF!</definedName>
    <definedName name="CASHE5MAR">#REF!</definedName>
    <definedName name="CASHE5MAY">#REF!</definedName>
    <definedName name="CASHE5NOV">#REF!</definedName>
    <definedName name="CASHE5OCT">#REF!</definedName>
    <definedName name="CASHE5SEP">#REF!</definedName>
    <definedName name="CASHE5TOT">'[5]Cash CCI Detail'!$T$42</definedName>
    <definedName name="CASHEVEFXAPR">#REF!</definedName>
    <definedName name="CASHEVEFXAUG">#REF!</definedName>
    <definedName name="CASHEVEFXDEC">#REF!</definedName>
    <definedName name="CASHEVEFXFEB">#REF!</definedName>
    <definedName name="CASHEVEFXJAN">#REF!</definedName>
    <definedName name="CASHEVEFXJUL">#REF!</definedName>
    <definedName name="CASHEVEFXJUN">#REF!</definedName>
    <definedName name="CASHEVEFXMAR">#REF!</definedName>
    <definedName name="CASHEVEFXMAY">#REF!</definedName>
    <definedName name="CASHEVEFXNOV">#REF!</definedName>
    <definedName name="CASHEVEFXOCT">#REF!</definedName>
    <definedName name="CASHEVEFXSEP">#REF!</definedName>
    <definedName name="CASHEVEFXTOT">'[5]Cash CCI Detail'!$T$170</definedName>
    <definedName name="CASHEVEIRAPR">#REF!</definedName>
    <definedName name="CASHEVEIRAUG">#REF!</definedName>
    <definedName name="CASHEVEIRDEC">#REF!</definedName>
    <definedName name="CASHEVEIRFEB">#REF!</definedName>
    <definedName name="CASHEVEIRJAN">#REF!</definedName>
    <definedName name="CASHEVEIRJUL">#REF!</definedName>
    <definedName name="CASHEVEIRJUN">#REF!</definedName>
    <definedName name="CASHEVEIRMAR">#REF!</definedName>
    <definedName name="CASHEVEIRMAY">#REF!</definedName>
    <definedName name="CASHEVEIRNOV">#REF!</definedName>
    <definedName name="CASHEVEIROCT">#REF!</definedName>
    <definedName name="CASHEVEIRSEP">#REF!</definedName>
    <definedName name="CASHEVEIRTOT">'[5]Cash CCI Detail'!$T$175</definedName>
    <definedName name="CASHEVEMPAPR">#REF!</definedName>
    <definedName name="CASHEVEMPAUG">#REF!</definedName>
    <definedName name="CASHEVEMPDEC">#REF!</definedName>
    <definedName name="CASHEVEMPFEB">#REF!</definedName>
    <definedName name="CASHEVEMPJAN">#REF!</definedName>
    <definedName name="CASHEVEMPJUL">#REF!</definedName>
    <definedName name="CASHEVEMPJUN">#REF!</definedName>
    <definedName name="CASHEVEMPMAR">#REF!</definedName>
    <definedName name="CASHEVEMPMAY">#REF!</definedName>
    <definedName name="CASHEVEMPNOV">#REF!</definedName>
    <definedName name="CASHEVEMPOCT">#REF!</definedName>
    <definedName name="CASHEVEMPSEP">#REF!</definedName>
    <definedName name="CASHEVEMPTOT">'[5]Cash CCI Detail'!$T$187</definedName>
    <definedName name="CASHEVETXAPR">#REF!</definedName>
    <definedName name="CASHEVETXAUG">#REF!</definedName>
    <definedName name="CASHEVETXDEC">#REF!</definedName>
    <definedName name="CASHEVETXFEB">#REF!</definedName>
    <definedName name="CASHEVETXJAN">#REF!</definedName>
    <definedName name="CASHEVETXJUL">#REF!</definedName>
    <definedName name="CASHEVETXJUN">#REF!</definedName>
    <definedName name="CASHEVETXMAR">#REF!</definedName>
    <definedName name="CASHEVETXMAY">#REF!</definedName>
    <definedName name="CASHEVETXNOV">#REF!</definedName>
    <definedName name="CASHEVETXOCT">#REF!</definedName>
    <definedName name="CASHEVETXSEP">#REF!</definedName>
    <definedName name="CASHEVETXTOT">'[5]Cash CCI Detail'!$T$181</definedName>
    <definedName name="CASHEXEAPR">#REF!</definedName>
    <definedName name="CASHEXEAUG">#REF!</definedName>
    <definedName name="CASHEXEDEC">#REF!</definedName>
    <definedName name="CASHEXEFEB">#REF!</definedName>
    <definedName name="CASHEXEJAN">#REF!</definedName>
    <definedName name="CASHEXEJUL">#REF!</definedName>
    <definedName name="CASHEXEJUN">#REF!</definedName>
    <definedName name="CASHEXEMAR">#REF!</definedName>
    <definedName name="CASHEXEMAY">#REF!</definedName>
    <definedName name="CASHEXENOV">#REF!</definedName>
    <definedName name="CASHEXEOCT">#REF!</definedName>
    <definedName name="CASHEXESEP">#REF!</definedName>
    <definedName name="CASHEXETOT">#REF!</definedName>
    <definedName name="CASHEXNACAPR">#REF!</definedName>
    <definedName name="CASHEXNACAUG">#REF!</definedName>
    <definedName name="CASHEXNACDEC">#REF!</definedName>
    <definedName name="CASHEXNACFEB">#REF!</definedName>
    <definedName name="CASHEXNACJAN">#REF!</definedName>
    <definedName name="CASHEXNACJUL">#REF!</definedName>
    <definedName name="CASHEXNACJUN">#REF!</definedName>
    <definedName name="CASHEXNACMAR">#REF!</definedName>
    <definedName name="CASHEXNACMAY">#REF!</definedName>
    <definedName name="CASHEXNACNOV">#REF!</definedName>
    <definedName name="CASHEXNACOCT">#REF!</definedName>
    <definedName name="CASHEXNACSEP">#REF!</definedName>
    <definedName name="CASHEXNACTOT">'[5]Cash CCI Detail'!$T$227</definedName>
    <definedName name="CASHEXNFXAPR">#REF!</definedName>
    <definedName name="CASHEXNFXAUG">#REF!</definedName>
    <definedName name="CASHEXNFXDEC">#REF!</definedName>
    <definedName name="CASHEXNFXFEB">#REF!</definedName>
    <definedName name="CASHEXNFXJAN">#REF!</definedName>
    <definedName name="CASHEXNFXJUL">#REF!</definedName>
    <definedName name="CASHEXNFXJUN">#REF!</definedName>
    <definedName name="CASHEXNFXMAR">#REF!</definedName>
    <definedName name="CASHEXNFXMAY">#REF!</definedName>
    <definedName name="CASHEXNFXNOV">#REF!</definedName>
    <definedName name="CASHEXNFXOCT">#REF!</definedName>
    <definedName name="CASHEXNFXSEP">#REF!</definedName>
    <definedName name="CASHEXNFXTOT">'[5]Cash CCI Detail'!$T$203</definedName>
    <definedName name="CASHEXNIRAPR">#REF!</definedName>
    <definedName name="CASHEXNIRAUG">#REF!</definedName>
    <definedName name="CASHEXNIRDEC">#REF!</definedName>
    <definedName name="CASHEXNIRFEB">#REF!</definedName>
    <definedName name="CASHEXNIRJAN">#REF!</definedName>
    <definedName name="CASHEXNIRJUL">#REF!</definedName>
    <definedName name="CASHEXNIRJUN">#REF!</definedName>
    <definedName name="CASHEXNIRMAR">#REF!</definedName>
    <definedName name="CASHEXNIRMAY">#REF!</definedName>
    <definedName name="CASHEXNIRNOV">#REF!</definedName>
    <definedName name="CASHEXNIROCT">#REF!</definedName>
    <definedName name="CASHEXNIRSEP">#REF!</definedName>
    <definedName name="CASHEXNIRTOT">'[5]Cash CCI Detail'!$T$208</definedName>
    <definedName name="CASHEXNMPAPR">#REF!</definedName>
    <definedName name="CASHEXNMPAUG">#REF!</definedName>
    <definedName name="CASHEXNMPDEC">#REF!</definedName>
    <definedName name="CASHEXNMPFEB">#REF!</definedName>
    <definedName name="CASHEXNMPJAN">#REF!</definedName>
    <definedName name="CASHEXNMPJUL">#REF!</definedName>
    <definedName name="CASHEXNMPJUN">#REF!</definedName>
    <definedName name="CASHEXNMPMAR">#REF!</definedName>
    <definedName name="CASHEXNMPMAY">#REF!</definedName>
    <definedName name="CASHEXNMPNOV">#REF!</definedName>
    <definedName name="CASHEXNMPOCT">#REF!</definedName>
    <definedName name="CASHEXNMPSEP">#REF!</definedName>
    <definedName name="CASHEXNMPTOT">'[5]Cash CCI Detail'!$T$222</definedName>
    <definedName name="CASHEXNTXAPR">#REF!</definedName>
    <definedName name="CASHEXNTXAUG">#REF!</definedName>
    <definedName name="CASHEXNTXDEC">#REF!</definedName>
    <definedName name="CASHEXNTXFEB">#REF!</definedName>
    <definedName name="CASHEXNTXJAN">#REF!</definedName>
    <definedName name="CASHEXNTXJUL">#REF!</definedName>
    <definedName name="CASHEXNTXJUN">#REF!</definedName>
    <definedName name="CASHEXNTXMAR">#REF!</definedName>
    <definedName name="CASHEXNTXMAY">#REF!</definedName>
    <definedName name="CASHEXNTXNOV">#REF!</definedName>
    <definedName name="CASHEXNTXOCT">#REF!</definedName>
    <definedName name="CASHEXNTXSEP">#REF!</definedName>
    <definedName name="CASHEXNTXTOT">'[5]Cash CCI Detail'!$T$214</definedName>
    <definedName name="CASHEXVACAPR">#REF!</definedName>
    <definedName name="CASHEXVACAUG">#REF!</definedName>
    <definedName name="CASHEXVACDEC">#REF!</definedName>
    <definedName name="CASHEXVACFEB">#REF!</definedName>
    <definedName name="CASHEXVACJAN">#REF!</definedName>
    <definedName name="CASHEXVACJUL">#REF!</definedName>
    <definedName name="CASHEXVACJUN">#REF!</definedName>
    <definedName name="CASHEXVACMAR">#REF!</definedName>
    <definedName name="CASHEXVACMAY">#REF!</definedName>
    <definedName name="CASHEXVACNOV">#REF!</definedName>
    <definedName name="CASHEXVACOCT">#REF!</definedName>
    <definedName name="CASHEXVACSEP">#REF!</definedName>
    <definedName name="CASHEXVACTOT">'[5]Cash CCI Detail'!$T$192</definedName>
    <definedName name="CASHEXVMPAUG">#REF!</definedName>
    <definedName name="CASHEXVMPDEC">#REF!</definedName>
    <definedName name="CASHEXVMPNOV">#REF!</definedName>
    <definedName name="CASHEXVMPOCT">#REF!</definedName>
    <definedName name="CASHEXVMPSEP">#REF!</definedName>
    <definedName name="CASHEXVMPTOT">#REF!</definedName>
    <definedName name="CASHFLOW">#N/A</definedName>
    <definedName name="cashflow2">[2]Statements!$D$71:$AY$125</definedName>
    <definedName name="cashflow3">#REF!</definedName>
    <definedName name="cashflow4">#REF!</definedName>
    <definedName name="cashflow5">#REF!</definedName>
    <definedName name="cashflow6">#REF!</definedName>
    <definedName name="CashFlowBalanceKztIn">#REF!</definedName>
    <definedName name="CashFlowClosingBalanceKzt">#REF!</definedName>
    <definedName name="CASHFLOWLEFT">#REF!</definedName>
    <definedName name="CashFlows_29">#REF!</definedName>
    <definedName name="CashFlows_3">#REF!</definedName>
    <definedName name="CashFlows_5">#REF!</definedName>
    <definedName name="CASHFLOWTOP">#REF!</definedName>
    <definedName name="CashLib">#REF!</definedName>
    <definedName name="cashlimapr">#REF!</definedName>
    <definedName name="cashlimaug">#REF!</definedName>
    <definedName name="cashlimdec">#REF!</definedName>
    <definedName name="cashlimfeb">#REF!</definedName>
    <definedName name="cashlimjan">#REF!</definedName>
    <definedName name="cashlimjul">#REF!</definedName>
    <definedName name="cashlimjun">#REF!</definedName>
    <definedName name="cashlimmar">#REF!</definedName>
    <definedName name="cashlimmay">#REF!</definedName>
    <definedName name="cashlimnov">#REF!</definedName>
    <definedName name="cashlimoct">#REF!</definedName>
    <definedName name="cashlimsep">#REF!</definedName>
    <definedName name="cashlimtot">'[5]Cash CCI Detail'!$T$246</definedName>
    <definedName name="cashminapr">#REF!</definedName>
    <definedName name="cashminaug">#REF!</definedName>
    <definedName name="cashmindec">#REF!</definedName>
    <definedName name="cashminfeb">#REF!</definedName>
    <definedName name="cashminjan">#REF!</definedName>
    <definedName name="cashminjul">#REF!</definedName>
    <definedName name="cashminjun">#REF!</definedName>
    <definedName name="cashminmar">#REF!</definedName>
    <definedName name="cashminmay">#REF!</definedName>
    <definedName name="cashminnov">#REF!</definedName>
    <definedName name="cashminoct">#REF!</definedName>
    <definedName name="cashminsep">#REF!</definedName>
    <definedName name="cashmintot">'[5]Cash CCI Detail'!$T$245</definedName>
    <definedName name="CASHN1APR">#REF!</definedName>
    <definedName name="CASHN1AUG">#REF!</definedName>
    <definedName name="CASHN1DEC">#REF!</definedName>
    <definedName name="CASHN1FEB">#REF!</definedName>
    <definedName name="CASHN1JAN">#REF!</definedName>
    <definedName name="CASHN1JUL">#REF!</definedName>
    <definedName name="CASHN1JUN">#REF!</definedName>
    <definedName name="CASHN1MAR">#REF!</definedName>
    <definedName name="CASHN1MAY">#REF!</definedName>
    <definedName name="CASHN1NOV">#REF!</definedName>
    <definedName name="CASHN1OCT">#REF!</definedName>
    <definedName name="CASHN1SEP">#REF!</definedName>
    <definedName name="CASHN1TOT">'[5]Cash CCI Detail'!$T$55</definedName>
    <definedName name="CASHN2APR">#REF!</definedName>
    <definedName name="CASHN2AUG">#REF!</definedName>
    <definedName name="CASHN2DEC">#REF!</definedName>
    <definedName name="CASHN2FEB">#REF!</definedName>
    <definedName name="CASHN2JAN">#REF!</definedName>
    <definedName name="CASHN2JUL">#REF!</definedName>
    <definedName name="CASHN2JUN">#REF!</definedName>
    <definedName name="CASHN2MAR">#REF!</definedName>
    <definedName name="CASHN2MAY">#REF!</definedName>
    <definedName name="CASHN2NOV">#REF!</definedName>
    <definedName name="CASHN2OCT">#REF!</definedName>
    <definedName name="CASHN2SEP">#REF!</definedName>
    <definedName name="CASHN2TOT">'[5]Cash CCI Detail'!$T$62</definedName>
    <definedName name="CASHN3APR">#REF!</definedName>
    <definedName name="CASHN3AUG">#REF!</definedName>
    <definedName name="CASHN3DEC">#REF!</definedName>
    <definedName name="CASHN3FEB">#REF!</definedName>
    <definedName name="CASHN3JAN">#REF!</definedName>
    <definedName name="CASHN3JUL">#REF!</definedName>
    <definedName name="CASHN3JUN">#REF!</definedName>
    <definedName name="CASHN3MAR">#REF!</definedName>
    <definedName name="CASHN3MAY">#REF!</definedName>
    <definedName name="CASHN3NOV">#REF!</definedName>
    <definedName name="CASHN3OCT">#REF!</definedName>
    <definedName name="CASHN3SEP">#REF!</definedName>
    <definedName name="CASHN3TOT">'[5]Cash CCI Detail'!$T$79</definedName>
    <definedName name="CASHN4APR">#REF!</definedName>
    <definedName name="CASHN4AUG">#REF!</definedName>
    <definedName name="CASHN4DEC">#REF!</definedName>
    <definedName name="CASHN4FEB">#REF!</definedName>
    <definedName name="CASHN4JAN">#REF!</definedName>
    <definedName name="CASHN4JUL">#REF!</definedName>
    <definedName name="CASHN4JUN">#REF!</definedName>
    <definedName name="CASHN4MAR">#REF!</definedName>
    <definedName name="CASHN4MAY">#REF!</definedName>
    <definedName name="CASHN4NOV">#REF!</definedName>
    <definedName name="CASHN4OCT">#REF!</definedName>
    <definedName name="CASHN4SEP">#REF!</definedName>
    <definedName name="CASHN4TOT">'[5]Cash CCI Detail'!$T$88</definedName>
    <definedName name="CASHN5APR">#REF!</definedName>
    <definedName name="CASHN5AUG">#REF!</definedName>
    <definedName name="CASHN5DEC">#REF!</definedName>
    <definedName name="CASHN5FEB">#REF!</definedName>
    <definedName name="CASHN5JAN">#REF!</definedName>
    <definedName name="CASHN5JUL">#REF!</definedName>
    <definedName name="CASHN5JUN">#REF!</definedName>
    <definedName name="CASHN5MAR">#REF!</definedName>
    <definedName name="CASHN5MAY">#REF!</definedName>
    <definedName name="CASHN5NOV">#REF!</definedName>
    <definedName name="CASHN5OCT">#REF!</definedName>
    <definedName name="CASHN5SEP">#REF!</definedName>
    <definedName name="CASHN5TOT">'[5]Cash CCI Detail'!$T$102</definedName>
    <definedName name="CASHOTHERAPR">#REF!</definedName>
    <definedName name="CASHOTHERAUG">#REF!</definedName>
    <definedName name="CASHOTHERDEC">#REF!</definedName>
    <definedName name="CASHOTHERFEB">#REF!</definedName>
    <definedName name="CASHOTHERJAN">#REF!</definedName>
    <definedName name="CASHOTHERJUL">#REF!</definedName>
    <definedName name="CASHOTHERJUN">#REF!</definedName>
    <definedName name="CASHOTHERMAR">#REF!</definedName>
    <definedName name="CASHOTHERNOV">#REF!</definedName>
    <definedName name="CASHOTHEROCT">#REF!</definedName>
    <definedName name="CASHOTHERSEP">#REF!</definedName>
    <definedName name="CASHOTHERTOT">'[5]Cash CCI Detail'!$T$242</definedName>
    <definedName name="CASHTAX">#REF!</definedName>
    <definedName name="cashtoinv">[2]Drawdown!#REF!</definedName>
    <definedName name="cashtoinv2">[2]Drawdown!#REF!</definedName>
    <definedName name="CASHTOTHERMAY">#REF!</definedName>
    <definedName name="cat">#REF!</definedName>
    <definedName name="cathodic_protection">#REF!</definedName>
    <definedName name="CausticSodaConsumptionPerTonOfWaterKg">[23]Assumption!$E$130:$AV$130</definedName>
    <definedName name="CausticSodaPricePerTonKzt">[23]Assumption!$E$136:$AV$136</definedName>
    <definedName name="CBORDER">#REF!</definedName>
    <definedName name="cctv">#REF!</definedName>
    <definedName name="CDB">#REF!</definedName>
    <definedName name="cdc">#REF!</definedName>
    <definedName name="cdcusd">#REF!</definedName>
    <definedName name="cedisdeval">[2]Inputs!#REF!</definedName>
    <definedName name="CEEE">#REF!</definedName>
    <definedName name="CELESC">#REF!</definedName>
    <definedName name="CELG">#REF!</definedName>
    <definedName name="CEMAT">#REF!</definedName>
    <definedName name="CEMIG">#REF!</definedName>
    <definedName name="CESP">#REF!</definedName>
    <definedName name="CF">#REF!</definedName>
    <definedName name="cf_code">#REF!</definedName>
    <definedName name="CFAPRACT">'[1]Cashflow Forecast Port'!$I$71:$I$71</definedName>
    <definedName name="CFAPRBUD">'[1]Cashflow Forecast Port'!#REF!</definedName>
    <definedName name="CFAUGACT">'[1]Cashflow Forecast Port'!$Q$71:$Q$71</definedName>
    <definedName name="CFAUGBUD">'[1]Cashflow Forecast Port'!#REF!</definedName>
    <definedName name="CFclosingBalanceKzt">#REF!</definedName>
    <definedName name="CFDECACT">'[1]Cashflow Forecast Port'!$Y$71:$Y$71</definedName>
    <definedName name="CFDECBUD">'[1]Cashflow Forecast Port'!#REF!</definedName>
    <definedName name="CFFEBACT">'[1]Cashflow Forecast Port'!$E$71:$E$71</definedName>
    <definedName name="CFFEBBUD">'[1]Cashflow Forecast Port'!#REF!</definedName>
    <definedName name="CFFIRST14">#N/A</definedName>
    <definedName name="cffordetail">#REF!</definedName>
    <definedName name="CFJANACT">'[1]Cashflow Forecast Port'!$C$71:$C$71</definedName>
    <definedName name="CFJANBUD">'[1]Cashflow Forecast Port'!#REF!</definedName>
    <definedName name="CFJULACT">'[1]Cashflow Forecast Port'!$O$71:$O$71</definedName>
    <definedName name="CFJULBUD">'[1]Cashflow Forecast Port'!#REF!</definedName>
    <definedName name="CFJUNACT">'[1]Cashflow Forecast Port'!$M$71:$M$71</definedName>
    <definedName name="CFJUNBUD">'[1]Cashflow Forecast Port'!#REF!</definedName>
    <definedName name="CFLAST14">#N/A</definedName>
    <definedName name="cflowpg">#REF!</definedName>
    <definedName name="CFMARACT">'[1]Cashflow Forecast Port'!$G$71:$G$71</definedName>
    <definedName name="CFMARBUD">'[1]Cashflow Forecast Port'!#REF!</definedName>
    <definedName name="CFMAYACT">'[1]Cashflow Forecast Port'!$K$71:$K$71</definedName>
    <definedName name="CFMAYBUD">'[1]Cashflow Forecast Port'!#REF!</definedName>
    <definedName name="CFNOVACT">'[1]Cashflow Forecast Port'!$W$71:$W$71</definedName>
    <definedName name="CFNOVBUD">'[1]Cashflow Forecast Port'!#REF!</definedName>
    <definedName name="CFOCTACT">'[1]Cashflow Forecast Port'!$U$71:$U$71</definedName>
    <definedName name="CFOCTBUD">'[1]Cashflow Forecast Port'!#REF!</definedName>
    <definedName name="CFSEPACT">'[1]Cashflow Forecast Port'!$S$71:$S$71</definedName>
    <definedName name="CFSEPBUD">'[1]Cashflow Forecast Port'!#REF!</definedName>
    <definedName name="Cgpl">[10]PDC_Worksheet!$E$136</definedName>
    <definedName name="CGTEE">#REF!</definedName>
    <definedName name="ChangesEquity_4">#REF!</definedName>
    <definedName name="Chemicals">[22]Chemicals!$C$22</definedName>
    <definedName name="CHF">91.92</definedName>
    <definedName name="civilsrate">#REF!</definedName>
    <definedName name="CKWAPRBUD">'[1]Cashflow Forecast Port'!#REF!</definedName>
    <definedName name="CKWAUGBUD">'[1]Cashflow Forecast Port'!#REF!</definedName>
    <definedName name="CKWDECBUD">'[1]Cashflow Forecast Port'!#REF!</definedName>
    <definedName name="CKWFEBBUD">'[1]Cashflow Forecast Port'!#REF!</definedName>
    <definedName name="CKWJANBUD">'[1]Cashflow Forecast Port'!#REF!</definedName>
    <definedName name="CKWJULBUD">'[1]Cashflow Forecast Port'!#REF!</definedName>
    <definedName name="CKWJUNBUD">'[1]Cashflow Forecast Port'!#REF!</definedName>
    <definedName name="CKWMARBUD">'[1]Cashflow Forecast Port'!#REF!</definedName>
    <definedName name="CKWMAYBUD">'[1]Cashflow Forecast Port'!#REF!</definedName>
    <definedName name="CKWNOVBUD">'[1]Cashflow Forecast Port'!#REF!</definedName>
    <definedName name="CKWOCTBUD">'[1]Cashflow Forecast Port'!#REF!</definedName>
    <definedName name="CKWSEPBUD">'[1]Cashflow Forecast Port'!#REF!</definedName>
    <definedName name="CL_KZT_03.2007">'[29]X-rates'!$F$30</definedName>
    <definedName name="CL_KZT_04.2007">'[29]X-rates'!$G$30</definedName>
    <definedName name="CL_KZT_05.2007">'[29]X-rates'!$H$30</definedName>
    <definedName name="CL_KZT_06.2007">'[29]X-rates'!$I$30</definedName>
    <definedName name="CL_KZT_07.2007">'[29]X-rates'!$J$30</definedName>
    <definedName name="CL_KZT_08.2007">'[29]X-rates'!$K$30</definedName>
    <definedName name="ClientName">[30]SMSTemp!$B$3</definedName>
    <definedName name="Closs">[10]PDC_Worksheet!$D$722</definedName>
    <definedName name="cm_Capex">'[39]Thresholds for variances'!$D$20</definedName>
    <definedName name="cm_Cash">'[39]Thresholds for variances'!$D$19</definedName>
    <definedName name="cm_CFO">'[39]Thresholds for variances'!$D$21</definedName>
    <definedName name="cm_EE">'[39]Thresholds for variances'!$D$16</definedName>
    <definedName name="cm_FC">'[39]Thresholds for variances'!$D$9</definedName>
    <definedName name="cm_FX">'[39]Thresholds for variances'!$D$17</definedName>
    <definedName name="cm_IE">'[39]Thresholds for variances'!$D$15</definedName>
    <definedName name="cm_II">'[39]Thresholds for variances'!$D$14</definedName>
    <definedName name="cm_MI">'[39]Thresholds for variances'!$D$18</definedName>
    <definedName name="cm_OE">'[39]Thresholds for variances'!$D$13</definedName>
    <definedName name="cm_OGM">'[39]Thresholds for variances'!$D$11</definedName>
    <definedName name="cm_OI">'[39]Thresholds for variances'!$D$12</definedName>
    <definedName name="cm_Rev">'[39]Thresholds for variances'!$D$7</definedName>
    <definedName name="cm_SGA">'[39]Thresholds for variances'!$D$10</definedName>
    <definedName name="cm_VM">'[39]Thresholds for variances'!$D$8</definedName>
    <definedName name="CO2CAPACITY">#N/A</definedName>
    <definedName name="CO2PRICE">#N/A</definedName>
    <definedName name="coa">'[40]Trial Balance'!$H$8:$U$530</definedName>
    <definedName name="CoagulantAlluminiumPricePerTonKzt">[23]Assumption!$E$141:$AV$141</definedName>
    <definedName name="CoagulantConsumpAlluminiumPerTonOfWaterKg">[23]Assumption!$E$135:$AV$135</definedName>
    <definedName name="CoagulantConsumptionPerTonOfWaterKg">[23]Assumption!$E$134:$AV$134</definedName>
    <definedName name="CoagulantPricePerTonKzt">[23]Assumption!$E$140:$AV$140</definedName>
    <definedName name="COAL_">#N/A</definedName>
    <definedName name="CoalCoalTransportNetVATKzt">#REF!</definedName>
    <definedName name="CoalConsumptionforHeatEnergy">#REF!</definedName>
    <definedName name="CoalConsumptionPerProducedkWh">[23]Assumption!$E$103:$AV$103</definedName>
    <definedName name="CoalConsumptionTons">#REF!</definedName>
    <definedName name="CoalCostKzt">#REF!</definedName>
    <definedName name="CoalTransportationCostKzt">#REF!</definedName>
    <definedName name="CobPagos">#REF!</definedName>
    <definedName name="Code">#REF!</definedName>
    <definedName name="COGS">#REF!</definedName>
    <definedName name="COGS_from_related_parties">#REF!</definedName>
    <definedName name="COLA1">[41]Labor!$E$11</definedName>
    <definedName name="COLA2">[41]Labor!$F$11</definedName>
    <definedName name="COLA3">[41]Labor!$G$11</definedName>
    <definedName name="column">#REF!</definedName>
    <definedName name="Column_reactor">#REF!</definedName>
    <definedName name="com_ca">[36]BSKZT!$A$7:$B$108</definedName>
    <definedName name="comfee2">[2]Drawdown!#REF!</definedName>
    <definedName name="CommercialDispatchFeeKztkWh">[23]Assumption!$E$65:$AV$65</definedName>
    <definedName name="CommercialdispatchKzt">[23]Calculations!$E$335:$AV$335</definedName>
    <definedName name="Commodity_prices">#REF!</definedName>
    <definedName name="communications">#REF!</definedName>
    <definedName name="COMP_TAX_RATE">#N/A</definedName>
    <definedName name="company">#REF!</definedName>
    <definedName name="COMPLETO_HASTA_2012">#REF!</definedName>
    <definedName name="comshare_IS">[42]Comshare!$B$3:$C$288</definedName>
    <definedName name="Conct">#REF!</definedName>
    <definedName name="ConMgtFee">'[2]Owners Costs'!$E$24</definedName>
    <definedName name="ConMo">[2]Drawdown!#REF!</definedName>
    <definedName name="Consol">[4]Consol!$A$1:$A$654</definedName>
    <definedName name="consolidado">#REF!</definedName>
    <definedName name="CONSTANT">#REF!</definedName>
    <definedName name="constr">[43]Master!$F$35</definedName>
    <definedName name="ConsultancyServisesKzt">[23]Assumption!$E$266:$AV$266</definedName>
    <definedName name="Consum">#REF!</definedName>
    <definedName name="Consume">[22]Consumables!$C$14</definedName>
    <definedName name="CONT_CAPACITY">#REF!</definedName>
    <definedName name="Contents">#REF!</definedName>
    <definedName name="contingency">'[2]Owners Costs'!$G$43</definedName>
    <definedName name="contmanning">'[44]mac_LOP Sched  Personnel'!$Y$5:$AB$49</definedName>
    <definedName name="contractedmw">[2]Inputs!#REF!</definedName>
    <definedName name="COPEL">#REF!</definedName>
    <definedName name="copperBV">#REF!</definedName>
    <definedName name="copperBVUSD">#REF!</definedName>
    <definedName name="CorporateTaxKzt">#REF!</definedName>
    <definedName name="COS" hidden="1">{#N/A,#N/A,FALSE,"Aging Summary";#N/A,#N/A,FALSE,"Ratio Analysis";#N/A,#N/A,FALSE,"Test 120 Day Accts";#N/A,#N/A,FALSE,"Tickmarks"}</definedName>
    <definedName name="Cosma00">[45]Costos!$B$15:$N$22</definedName>
    <definedName name="Cosma01">[45]Costos!$B$25:$N$32</definedName>
    <definedName name="Cosma02">[45]Costos!$B$35:$N$42</definedName>
    <definedName name="Cosma03">[45]Costos!$B$46:$N$52</definedName>
    <definedName name="Cosma04">[45]Costos!$B$56:$N$62</definedName>
    <definedName name="Cosma05">[45]Costos!$B$65:$N$72</definedName>
    <definedName name="Cosma06">[45]Costos!$B$75:$N$82</definedName>
    <definedName name="Cosma07">[45]Costos!$B$85:$N$92</definedName>
    <definedName name="Cosma08">[45]Costos!$B$95:$N$102</definedName>
    <definedName name="Cosma99">[45]Costos!$B$5:$N$12</definedName>
    <definedName name="COST">#REF!</definedName>
    <definedName name="Cost_List">#REF!</definedName>
    <definedName name="COST1">#REF!</definedName>
    <definedName name="COST10">#REF!</definedName>
    <definedName name="COST2">#REF!</definedName>
    <definedName name="COST3">#REF!</definedName>
    <definedName name="COST4">#REF!</definedName>
    <definedName name="COST5">#REF!</definedName>
    <definedName name="COST6">#REF!</definedName>
    <definedName name="COST7">#REF!</definedName>
    <definedName name="COST8">#REF!</definedName>
    <definedName name="COST9">#REF!</definedName>
    <definedName name="CostA">#REF!</definedName>
    <definedName name="CostAA">#REF!</definedName>
    <definedName name="costfunding">[2]Inputs!#REF!</definedName>
    <definedName name="CostP">#REF!</definedName>
    <definedName name="CostT">#REF!</definedName>
    <definedName name="COSTTON1">#REF!</definedName>
    <definedName name="COSTTON2">#REF!</definedName>
    <definedName name="CostVS">#REF!</definedName>
    <definedName name="CountMonths">#REF!</definedName>
    <definedName name="COV">#REF!</definedName>
    <definedName name="COVENANTS">#REF!</definedName>
    <definedName name="cp">[17]SGV_Oz!#REF!</definedName>
    <definedName name="cp_syst">#REF!</definedName>
    <definedName name="cpb">[34]SGV_Oz!#REF!</definedName>
    <definedName name="CPFL">#REF!</definedName>
    <definedName name="CPKAPRACT">'[1]Cashflow Forecast Port'!$I$73:$I$73</definedName>
    <definedName name="CPKAPRBUD">'[1]Cashflow Forecast Port'!#REF!</definedName>
    <definedName name="CPKAUGACT">'[1]Cashflow Forecast Port'!$Q$73:$Q$73</definedName>
    <definedName name="CPKAUGBUD">'[1]Cashflow Forecast Port'!#REF!</definedName>
    <definedName name="CPKDECACT">'[1]Cashflow Forecast Port'!$Y$73:$Y$73</definedName>
    <definedName name="CPKDECBUD">'[1]Cashflow Forecast Port'!#REF!</definedName>
    <definedName name="CPKFEBACT">'[1]Cashflow Forecast Port'!$E$73:$E$73</definedName>
    <definedName name="CPKFEBBUD">'[1]Cashflow Forecast Port'!#REF!</definedName>
    <definedName name="CPKJANACT">'[1]Cashflow Forecast Port'!$C$73:$C$73</definedName>
    <definedName name="CPKJANBUD">'[1]Cashflow Forecast Port'!#REF!</definedName>
    <definedName name="CPKJULACT">'[1]Cashflow Forecast Port'!$O$73:$O$73</definedName>
    <definedName name="CPKJULBUD">'[1]Cashflow Forecast Port'!#REF!</definedName>
    <definedName name="CPKJUNACT">'[1]Cashflow Forecast Port'!$M$73:$M$73</definedName>
    <definedName name="CPKJUNBUD">'[1]Cashflow Forecast Port'!#REF!</definedName>
    <definedName name="CPKMARACT">'[1]Cashflow Forecast Port'!$G$73:$G$73</definedName>
    <definedName name="CPKMARBUD">'[1]Cashflow Forecast Port'!#REF!</definedName>
    <definedName name="CPKMAYACT">'[1]Cashflow Forecast Port'!$K$73:$K$73</definedName>
    <definedName name="CPKMAYBUD">'[1]Cashflow Forecast Port'!#REF!</definedName>
    <definedName name="CPKNOVACT">'[1]Cashflow Forecast Port'!$W$73:$W$73</definedName>
    <definedName name="CPKNOVBUD">'[1]Cashflow Forecast Port'!#REF!</definedName>
    <definedName name="CPKOCTACT">'[1]Cashflow Forecast Port'!$U$73:$U$73</definedName>
    <definedName name="CPKOCTBUD">'[1]Cashflow Forecast Port'!#REF!</definedName>
    <definedName name="CPKSEPACT">'[1]Cashflow Forecast Port'!$S$73:$S$73</definedName>
    <definedName name="CPKSEPBUD">'[1]Cashflow Forecast Port'!#REF!</definedName>
    <definedName name="CPRIVK">#REF!</definedName>
    <definedName name="craft">#REF!</definedName>
    <definedName name="craftrate">#REF!</definedName>
    <definedName name="crane100te">#REF!</definedName>
    <definedName name="crane450te">#REF!</definedName>
    <definedName name="crane50te">#REF!</definedName>
    <definedName name="creditcurve">[37]curve!#REF!</definedName>
    <definedName name="crema" hidden="1">#REF!</definedName>
    <definedName name="CREMA_1" hidden="1">[46]modaj!#REF!</definedName>
    <definedName name="CREMA_2" hidden="1">#REF!</definedName>
    <definedName name="CRESSUS">#REF!</definedName>
    <definedName name="crkf" hidden="1">{#N/A,#N/A,FALSE,"Aging Summary";#N/A,#N/A,FALSE,"Ratio Analysis";#N/A,#N/A,FALSE,"Test 120 Day Accts";#N/A,#N/A,FALSE,"Tickmarks"}</definedName>
    <definedName name="CrushLoad">[47]Parameters!$G$36</definedName>
    <definedName name="crushmoisttph">[10]PDC_Worksheet!$E$47</definedName>
    <definedName name="crushtph4">[10]PDC_Worksheet!$E$45</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#REF!</definedName>
    <definedName name="Cu_Concentrate_Breakdown">#REF!</definedName>
    <definedName name="Cu_concentrate_production">#REF!</definedName>
    <definedName name="CUNIT">[48]Example!$M$7</definedName>
    <definedName name="cur_assets">#REF!</definedName>
    <definedName name="cur_liab">#REF!</definedName>
    <definedName name="CURRENCY">[49]Details!$B$3:$EO$3</definedName>
    <definedName name="Currency_location">#REF!</definedName>
    <definedName name="Currency_names">[50]LISTS!$C$7:$C$10</definedName>
    <definedName name="CurrTabl">#REF!</definedName>
    <definedName name="CustomsFeesKzt">#REF!</definedName>
    <definedName name="CVApr">#REF!</definedName>
    <definedName name="CVAug">#REF!</definedName>
    <definedName name="CVDec">#REF!</definedName>
    <definedName name="CVFeb">#REF!</definedName>
    <definedName name="CVJan">#REF!</definedName>
    <definedName name="CVJul">#REF!</definedName>
    <definedName name="CVJun">#REF!</definedName>
    <definedName name="CVMar">#REF!</definedName>
    <definedName name="CVMay">#REF!</definedName>
    <definedName name="CVNApr">#REF!</definedName>
    <definedName name="CVNAug">#REF!</definedName>
    <definedName name="CVNDec">#REF!</definedName>
    <definedName name="CVNFeb">#REF!</definedName>
    <definedName name="CVNJan">#REF!</definedName>
    <definedName name="CVNJul">#REF!</definedName>
    <definedName name="CVNJun">#REF!</definedName>
    <definedName name="CVNMar">#REF!</definedName>
    <definedName name="CVNMay">#REF!</definedName>
    <definedName name="CVNNov">#REF!</definedName>
    <definedName name="CVNOct">#REF!</definedName>
    <definedName name="CVNov">#REF!</definedName>
    <definedName name="CVNSep">#REF!</definedName>
    <definedName name="CVNTot">'[5]P&amp;L CCI Detail'!$T$159</definedName>
    <definedName name="CVOct">#REF!</definedName>
    <definedName name="CVSep">#REF!</definedName>
    <definedName name="CVTot">'[5]P&amp;L CCI Detail'!$T$109</definedName>
    <definedName name="cycof">[10]PDC_Worksheet!$E$69</definedName>
    <definedName name="d">#REF!</definedName>
    <definedName name="DATA">#REF!</definedName>
    <definedName name="data1">#REF!</definedName>
    <definedName name="data2">#REF!</definedName>
    <definedName name="data3">#REF!</definedName>
    <definedName name="data4">#REF!</definedName>
    <definedName name="data5">#REF!</definedName>
    <definedName name="data6">#REF!</definedName>
    <definedName name="data7">#REF!</definedName>
    <definedName name="Date">'[2]Plant Operations'!$A$4:$AL$4</definedName>
    <definedName name="days">#REF!</definedName>
    <definedName name="DaysduringPowerPurchase">[23]Assumption!$E$33:$AV$33</definedName>
    <definedName name="DaysInMonth">[23]Assumption!$E$48:$AV$48</definedName>
    <definedName name="DaysInYear">[51]Assumptions!$I$23:$AC$23</definedName>
    <definedName name="DCF">#REF!</definedName>
    <definedName name="dcs">#REF!</definedName>
    <definedName name="DEAL">#REF!</definedName>
    <definedName name="deal_type">#REF!</definedName>
    <definedName name="DEBT">#N/A</definedName>
    <definedName name="debt_amt">#REF!</definedName>
    <definedName name="debt_calculated">#REF!</definedName>
    <definedName name="Debt_check">#REF!</definedName>
    <definedName name="DEBT_COVERAGE_RATIO">'[52]DEBT PYMTS'!$B$62:$Q$62</definedName>
    <definedName name="debt_estimated">#REF!</definedName>
    <definedName name="Debt_Rate">'[25]#REF'!#REF!</definedName>
    <definedName name="debt1">[2]Inputs!#REF!</definedName>
    <definedName name="debt2">[2]Inputs!#REF!</definedName>
    <definedName name="debt3">[2]Debt!$D$13:$AJ$232</definedName>
    <definedName name="debtratio1">[2]Inputs!#REF!</definedName>
    <definedName name="debtratio2">[2]Inputs!#REF!</definedName>
    <definedName name="DEBTRES">#N/A</definedName>
    <definedName name="debtserv1">'[2]Debt Service'!#REF!</definedName>
    <definedName name="debtserv2">'[2]Debt Service'!#REF!</definedName>
    <definedName name="debtservcost">#REF!</definedName>
    <definedName name="December_Days">#REF!</definedName>
    <definedName name="DecL3">#REF!</definedName>
    <definedName name="DecL4">#REF!</definedName>
    <definedName name="DecL5">#REF!</definedName>
    <definedName name="DecNI1">#REF!</definedName>
    <definedName name="DecNI2">#REF!</definedName>
    <definedName name="DecNI3">#REF!</definedName>
    <definedName name="DecNI4">#REF!</definedName>
    <definedName name="DecNI5">#REF!</definedName>
    <definedName name="defd">[43]Master!$F$11</definedName>
    <definedName name="defl_obor">#REF!</definedName>
    <definedName name="defl_proch">#REF!</definedName>
    <definedName name="defl_proekt">#REF!</definedName>
    <definedName name="defl_smr">#REF!</definedName>
    <definedName name="DEM">68.91</definedName>
    <definedName name="demkm_disposal">#REF!</definedName>
    <definedName name="density_breakrock">#REF!</definedName>
    <definedName name="density_midle_rock">[53]const!$E$62</definedName>
    <definedName name="density_oldbreakrock">#REF!</definedName>
    <definedName name="density_rock">[54]const!$E$58</definedName>
    <definedName name="DepCapacity">[2]SHELL!$B$220</definedName>
    <definedName name="DEPR">'[2]Constr, Op &amp; Fin Assmp'!#REF!</definedName>
    <definedName name="DeprAdminFixedAssetsKzt">[24]Calculations!#REF!</definedName>
    <definedName name="DepRateTaka">[2]SHELL!#REF!</definedName>
    <definedName name="DepRateUSD">[2]SHELL!#REF!</definedName>
    <definedName name="DEPRECIATION">#REF!</definedName>
    <definedName name="DepreciationKzt">[24]Assumption!#REF!</definedName>
    <definedName name="DeprFixedAssetsKzt">#REF!</definedName>
    <definedName name="DeprOperationalFixedAssetsKzt">#REF!</definedName>
    <definedName name="desc2">#REF!</definedName>
    <definedName name="DESC4">#REF!</definedName>
    <definedName name="DESPESA1">#REF!</definedName>
    <definedName name="DESPESA2">#REF!</definedName>
    <definedName name="DESPESA3">#REF!</definedName>
    <definedName name="DESPESA4">#REF!</definedName>
    <definedName name="dev_ccc">[55]Índices!$N$12:$Q$40</definedName>
    <definedName name="dev_ccc1">[56]preferred!$N$12:$Q$40</definedName>
    <definedName name="dev_ecf">[55]Índices!$W$16:$Z$54</definedName>
    <definedName name="dev_reneg_furnas">[55]Índices!$N$7:$Q$186</definedName>
    <definedName name="dev_sd">[55]Índices!$X$13:$AA$41</definedName>
    <definedName name="dev_sd_retrati">[55]Índices!$AC$13:$AF$41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'[57]Customize Your Loan Manager'!$G$21</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#REF!</definedName>
    <definedName name="Diag">#REF!</definedName>
    <definedName name="dieseldensity">[41]Input!$B$23</definedName>
    <definedName name="DieselFuelCostKzt">#REF!</definedName>
    <definedName name="DieselFuelPriceKzt">#REF!</definedName>
    <definedName name="DieselFuelPriceKzt_Ton">[23]Assumption!$E$198:$AV$198</definedName>
    <definedName name="DieselFuelQuantityLitres">#REF!</definedName>
    <definedName name="DieselFuelStationQuantatyTons">[23]Assumption!$E$197:$AV$197</definedName>
    <definedName name="Difference">#REF!</definedName>
    <definedName name="DifferenceInTheTransmisionTariffForCustomersKzt">#REF!</definedName>
    <definedName name="DIRECTORY">#REF!</definedName>
    <definedName name="DISC_RATE">#REF!</definedName>
    <definedName name="discountrate">'[2]Finance &amp; Economic Data'!$E$9</definedName>
    <definedName name="discpaybk">#REF!</definedName>
    <definedName name="DiscRate">'[2]Finance data'!#REF!</definedName>
    <definedName name="diskont_investic">#REF!</definedName>
    <definedName name="display_area_2">#REF!</definedName>
    <definedName name="display_area_3">#REF!</definedName>
    <definedName name="display_area_4">#REF!</definedName>
    <definedName name="distilcost">[2]Inputs!#REF!</definedName>
    <definedName name="distilesc">[2]Inputs!#REF!</definedName>
    <definedName name="dobycha">#REF!</definedName>
    <definedName name="dol_sod_bog_2">'[58]2.5_Календарь'!#REF!</definedName>
    <definedName name="dol_soder_v_bed1">'[58]2.5_Календарь'!#REF!</definedName>
    <definedName name="dol_soder_v_bog1">'[58]2.5_Календарь'!#REF!</definedName>
    <definedName name="dolar">[1]Sheet3!$C$56</definedName>
    <definedName name="dólar">[59]Índices!#REF!</definedName>
    <definedName name="DOLAR_MEDIO">#REF!</definedName>
    <definedName name="dolja_finan_sob_sred">#REF!</definedName>
    <definedName name="dolja_kommerch_rasch">#REF!</definedName>
    <definedName name="dolja_kredita_fr">#REF!</definedName>
    <definedName name="dolja_kv1">'[58]2.5_Календарь'!#REF!</definedName>
    <definedName name="dolja_kv2">'[58]2.5_Календарь'!#REF!</definedName>
    <definedName name="dolja_obcheproisv">#REF!</definedName>
    <definedName name="dolja_prochih">#REF!</definedName>
    <definedName name="dolja_sif1">'[58]2.5_Календарь'!#REF!</definedName>
    <definedName name="dolja_sif2">'[58]2.5_Календарь'!#REF!</definedName>
    <definedName name="dolja_sod_bed2">'[58]2.5_Календарь'!#REF!</definedName>
    <definedName name="dollarkw">[2]Inputs!#REF!</definedName>
    <definedName name="DollarToCent">[2]SHELL!#REF!</definedName>
    <definedName name="DPAYB">#REF!</definedName>
    <definedName name="DRAW">#REF!</definedName>
    <definedName name="DRAWLEFT">#REF!</definedName>
    <definedName name="DRAWTOP">#REF!</definedName>
    <definedName name="Druck1">#REF!</definedName>
    <definedName name="Druck10">#REF!</definedName>
    <definedName name="Druck2">#REF!</definedName>
    <definedName name="Druck3">#REF!</definedName>
    <definedName name="Druck4">#REF!</definedName>
    <definedName name="Druck5">#REF!</definedName>
    <definedName name="Druck7">#REF!</definedName>
    <definedName name="Druck8">#REF!</definedName>
    <definedName name="DRYCAPACITY">#N/A</definedName>
    <definedName name="DSP">#REF!</definedName>
    <definedName name="DSPIMO">#REF!</definedName>
    <definedName name="DSPMO">#REF!</definedName>
    <definedName name="DSPTLMO">#REF!</definedName>
    <definedName name="DSRA_CALC">#REF!</definedName>
    <definedName name="DSRApc">'[2]Operating Cash flow'!#REF!</definedName>
    <definedName name="DTS">#REF!</definedName>
    <definedName name="Due_to_related_parties">#REF!</definedName>
    <definedName name="DWorks">[47]Parameters!$E$63</definedName>
    <definedName name="e">#REF!</definedName>
    <definedName name="E_3">'[60]Общие начальные данные'!$C$32</definedName>
    <definedName name="E_4">'[60]Общие начальные данные'!$C$32</definedName>
    <definedName name="EAF">#REF!</definedName>
    <definedName name="EAFASSUMTOP">#REF!</definedName>
    <definedName name="EAFLEFT">#REF!</definedName>
    <definedName name="EAFTOP">#REF!</definedName>
    <definedName name="Earth">#REF!</definedName>
    <definedName name="earthing">#REF!</definedName>
    <definedName name="earthw">#REF!</definedName>
    <definedName name="EBITDA_2005">'[36]IS$'!$Q$34</definedName>
    <definedName name="ecf">#REF!</definedName>
    <definedName name="ecf_sucumb">#REF!</definedName>
    <definedName name="econ_profit">#REF!</definedName>
    <definedName name="ECR">#REF!</definedName>
    <definedName name="EDFSA">#REF!</definedName>
    <definedName name="ee">#REF!</definedName>
    <definedName name="EEEEEE">'[1]Cashflow Forecast Port'!#REF!</definedName>
    <definedName name="EEW">#REF!</definedName>
    <definedName name="EffectiveVATforCoalPercent">[23]Assumption!$E$185:$AV$185</definedName>
    <definedName name="EFL">#REF!</definedName>
    <definedName name="EHe">#REF!</definedName>
    <definedName name="EIN">#REF!</definedName>
    <definedName name="EK_Ore_Mining_Data">#REF!</definedName>
    <definedName name="EkiCoalBurningPerMonthTons">#REF!</definedName>
    <definedName name="EkiCoalBurningPerMonthTonsIn">#REF!</definedName>
    <definedName name="EkiCoalContractConsumpKzt">#REF!</definedName>
    <definedName name="EkiCoalContractConsumpTons">#REF!</definedName>
    <definedName name="EkiCoalContractPaymInclVATzt">#REF!</definedName>
    <definedName name="EkiCoalOverContractConsumpKzt">#REF!</definedName>
    <definedName name="EkiCoalOverContractConsumpTons">#REF!</definedName>
    <definedName name="EkiCoalOverContractPaymInclVATKzt">#REF!</definedName>
    <definedName name="EkiCoalOverContractPaymInclVATzt">#REF!</definedName>
    <definedName name="EkiCoalPriceKztPerTon">[23]Assumption!$E$97:$AV$97</definedName>
    <definedName name="EkiCoalPurchaseInclVATKzt">#REF!</definedName>
    <definedName name="EkiCoalPurchaseInclVATKztIn">#REF!</definedName>
    <definedName name="EkiCoalPurchaseKzt">#REF!</definedName>
    <definedName name="EkiCoalPurchaseTons">#REF!</definedName>
    <definedName name="EkiCoalRailWaysTariffKztPerTon">[23]Assumption!$E$108:$AV$108</definedName>
    <definedName name="EkiCoalTransportationKzt">#REF!</definedName>
    <definedName name="EkiOverContractCoalPurchaseInclVATKzt">#REF!</definedName>
    <definedName name="EkiOverContractCoalPurchaseInclVATKztIn">#REF!</definedName>
    <definedName name="EKL">#REF!</definedName>
    <definedName name="elecoutput">#REF!</definedName>
    <definedName name="elecprice">[2]Inputs!#REF!</definedName>
    <definedName name="elecpriceyr">#REF!</definedName>
    <definedName name="ElectBal">#REF!</definedName>
    <definedName name="ElectCash">#REF!</definedName>
    <definedName name="ElectFormat1">#REF!</definedName>
    <definedName name="ElectFormat2">#REF!</definedName>
    <definedName name="ElectFormat3">#REF!</definedName>
    <definedName name="ElectFormat4">#REF!</definedName>
    <definedName name="ElectFormat5">#REF!</definedName>
    <definedName name="ElectFormat6">#REF!</definedName>
    <definedName name="ElectInc">#REF!</definedName>
    <definedName name="ElectricityPurchaseKzt">[23]Calculations!$E$327:$AV$327</definedName>
    <definedName name="EmissionEkiCoalKztForkWh">#REF!</definedName>
    <definedName name="EmissionMaikCoalKztForkWh">#REF!</definedName>
    <definedName name="EmissionTaxKzt">#REF!</definedName>
    <definedName name="EmissionTaxPerkWhOnEkiCoalKzt">#REF!</definedName>
    <definedName name="EmissionTaxPerkWhOnMaikCoalKzt">#REF!</definedName>
    <definedName name="EmissionTaxRatekWhProduced">[23]Assumption!$E$174:$AV$174</definedName>
    <definedName name="END_of_PRICE_FIX_SUMMARY">'[61] Summary'!#REF!</definedName>
    <definedName name="Ending_Balance">#N/A</definedName>
    <definedName name="ENERSUL">#REF!</definedName>
    <definedName name="engineering">#REF!</definedName>
    <definedName name="EngineeringConsultants">[23]Assumption!$E$271:$AV$271</definedName>
    <definedName name="enrc">#REF!</definedName>
    <definedName name="enrcusd">#REF!</definedName>
    <definedName name="Entered_Pmt">#REF!</definedName>
    <definedName name="EnvironmentalMonitoring">[23]Assumption!$E$268:$AV$268</definedName>
    <definedName name="epm">[43]Master!#REF!</definedName>
    <definedName name="EPS">'[1]Cashflow Forecast Port'!$BP$1:$BR$5</definedName>
    <definedName name="EPSAPRACT">'[1]Cashflow Forecast Port'!$I$69:$I$69</definedName>
    <definedName name="EPSAPRBUD">'[1]Cashflow Forecast Port'!#REF!</definedName>
    <definedName name="EPSAUGACT">'[1]Cashflow Forecast Port'!$Q$69:$Q$69</definedName>
    <definedName name="EPSAUGBUD">'[1]Cashflow Forecast Port'!#REF!</definedName>
    <definedName name="EPSDECACT">'[1]Cashflow Forecast Port'!$Y$69:$Y$69</definedName>
    <definedName name="EPSDECBUD">'[1]Cashflow Forecast Port'!#REF!</definedName>
    <definedName name="EPSFEBACT">'[1]Cashflow Forecast Port'!$E$69:$E$69</definedName>
    <definedName name="EPSFEBBUD">'[1]Cashflow Forecast Port'!#REF!</definedName>
    <definedName name="EPSJANACT">'[1]Cashflow Forecast Port'!$C$69:$C$69</definedName>
    <definedName name="EPSJANBUD">'[1]Cashflow Forecast Port'!#REF!</definedName>
    <definedName name="EPSJULACT">'[1]Cashflow Forecast Port'!$O$69:$O$69</definedName>
    <definedName name="EPSJULBUD">'[1]Cashflow Forecast Port'!#REF!</definedName>
    <definedName name="EPSJUNACT">'[1]Cashflow Forecast Port'!$M$69:$M$69</definedName>
    <definedName name="EPSJUNBUD">'[1]Cashflow Forecast Port'!#REF!</definedName>
    <definedName name="EPSMARACT">'[1]Cashflow Forecast Port'!$G$69:$G$69</definedName>
    <definedName name="EPSMARBUD">'[1]Cashflow Forecast Port'!#REF!</definedName>
    <definedName name="EPSMAYACT">'[1]Cashflow Forecast Port'!$K$69:$K$69</definedName>
    <definedName name="EPSMAYBUD">'[1]Cashflow Forecast Port'!#REF!</definedName>
    <definedName name="EPSNOVACT">'[1]Cashflow Forecast Port'!$W$69:$W$69</definedName>
    <definedName name="EPSNOVBUD">'[1]Cashflow Forecast Port'!#REF!</definedName>
    <definedName name="EPSOCTACT">'[1]Cashflow Forecast Port'!$U$69:$U$69</definedName>
    <definedName name="EPSOCTBUD">'[1]Cashflow Forecast Port'!#REF!</definedName>
    <definedName name="EPSSEPACT">'[1]Cashflow Forecast Port'!$S$69:$S$69</definedName>
    <definedName name="EPSSEPBUD">'[1]Cashflow Forecast Port'!#REF!</definedName>
    <definedName name="EPump">#REF!</definedName>
    <definedName name="Eq_Cost">#REF!</definedName>
    <definedName name="eqfund1">[2]Drawdown!#REF!</definedName>
    <definedName name="eqfund2">[2]Drawdown!#REF!</definedName>
    <definedName name="EQMARBUD">'[1]Cashflow Forecast Port'!#REF!</definedName>
    <definedName name="Equipment">'[50]EQUIPMENT TYPE'!$A$2:$A$108</definedName>
    <definedName name="Equipment_list">#REF!</definedName>
    <definedName name="Equity_contribution">[15]DRAWDOWN!$AL$237</definedName>
    <definedName name="EquityIN">[2]Construction!$E$72</definedName>
    <definedName name="er" hidden="1">{"ARPandL",#N/A,FALSE,"Report Annual";"ARCashflow",#N/A,FALSE,"Report Annual";"ARBalanceSheet",#N/A,FALSE,"Report Annual";"ARRatios",#N/A,FALSE,"Report Annual"}</definedName>
    <definedName name="ERECT">#REF!</definedName>
    <definedName name="ERECTION">#REF!</definedName>
    <definedName name="erser">#REF!,#REF!,#REF!,#REF!,#REF!,#REF!,#REF!,#REF!,#REF!,#REF!,#REF!,#REF!</definedName>
    <definedName name="ert" hidden="1">[14]Calc!$AB$153:$AB$325</definedName>
    <definedName name="Esc_1">'[2]Project Data'!#REF!</definedName>
    <definedName name="Esc_2">'[2]Project Data'!#REF!</definedName>
    <definedName name="Esc_3">'[2]Project Data'!#REF!</definedName>
    <definedName name="ESC_BASE">#REF!</definedName>
    <definedName name="ESCALATOR_2">#REF!</definedName>
    <definedName name="ESCELSA">#REF!</definedName>
    <definedName name="EScr">#REF!</definedName>
    <definedName name="esn">#REF!</definedName>
    <definedName name="ESS">#REF!</definedName>
    <definedName name="EUR">134.77</definedName>
    <definedName name="EUR_6M.2006">'[62]X-rates'!$C$3</definedName>
    <definedName name="euro">#REF!</definedName>
    <definedName name="EV">#REF!</definedName>
    <definedName name="EVAccNApr">#REF!</definedName>
    <definedName name="EVAccNAug">#REF!</definedName>
    <definedName name="EVAccNDec">#REF!</definedName>
    <definedName name="EVAccNFeb">#REF!</definedName>
    <definedName name="EVAccNJan">#REF!</definedName>
    <definedName name="EVAccNJul">#REF!</definedName>
    <definedName name="EVAccNJun">#REF!</definedName>
    <definedName name="EVAccNMar">#REF!</definedName>
    <definedName name="EVAccNMay">#REF!</definedName>
    <definedName name="EVAccNNov">#REF!</definedName>
    <definedName name="EVAccNOct">#REF!</definedName>
    <definedName name="EVAccNSep">#REF!</definedName>
    <definedName name="EVAcctApr">#REF!</definedName>
    <definedName name="EVAcctAug">#REF!</definedName>
    <definedName name="EVAcctDec">#REF!</definedName>
    <definedName name="EVAcctFeb">#REF!</definedName>
    <definedName name="EVAcctJan">#REF!</definedName>
    <definedName name="EVAcctJul">#REF!</definedName>
    <definedName name="EVAcctJun">#REF!</definedName>
    <definedName name="EVAcctMar">#REF!</definedName>
    <definedName name="EVAcctMay">#REF!</definedName>
    <definedName name="EVAcctNov">#REF!</definedName>
    <definedName name="EVAcctOct">#REF!</definedName>
    <definedName name="EVAcctSep">#REF!</definedName>
    <definedName name="EVFXApr">#REF!</definedName>
    <definedName name="EVFXAug">#REF!</definedName>
    <definedName name="EVFXDec">#REF!</definedName>
    <definedName name="EVFXFeb">#REF!</definedName>
    <definedName name="EVFXJan">#REF!</definedName>
    <definedName name="EVFXJul">#REF!</definedName>
    <definedName name="EVFXJun">#REF!</definedName>
    <definedName name="EVFXMar">#REF!</definedName>
    <definedName name="EVFXMay">#REF!</definedName>
    <definedName name="EVFXNov">#REF!</definedName>
    <definedName name="EVFXOct">#REF!</definedName>
    <definedName name="EVFXSep">#REF!</definedName>
    <definedName name="EVInAug">#REF!</definedName>
    <definedName name="EVInDec">#REF!</definedName>
    <definedName name="EVInJul">#REF!</definedName>
    <definedName name="EVInJun">#REF!</definedName>
    <definedName name="EVInNApr">#REF!</definedName>
    <definedName name="EVInNAug">#REF!</definedName>
    <definedName name="EVInNDec">#REF!</definedName>
    <definedName name="EVInNFeb">#REF!</definedName>
    <definedName name="EVInNJan">#REF!</definedName>
    <definedName name="EVInNJul">#REF!</definedName>
    <definedName name="EVInNJun">#REF!</definedName>
    <definedName name="EVInNMar">#REF!</definedName>
    <definedName name="EVInNMay">#REF!</definedName>
    <definedName name="EVInNNov">#REF!</definedName>
    <definedName name="EVInNOct">#REF!</definedName>
    <definedName name="EVInNov">#REF!</definedName>
    <definedName name="EVInNSep">#REF!</definedName>
    <definedName name="EVInOct">#REF!</definedName>
    <definedName name="EVInSep">#REF!</definedName>
    <definedName name="EVIntApr">#REF!</definedName>
    <definedName name="EVIntFeb">#REF!</definedName>
    <definedName name="EVIntJan">#REF!</definedName>
    <definedName name="EVIntMar">#REF!</definedName>
    <definedName name="EVIntMay">#REF!</definedName>
    <definedName name="EVMPApr">#REF!</definedName>
    <definedName name="EVMPAug">#REF!</definedName>
    <definedName name="EVMPDec">#REF!</definedName>
    <definedName name="EVMPFeb">#REF!</definedName>
    <definedName name="EVMPJan">#REF!</definedName>
    <definedName name="EVMPJul">#REF!</definedName>
    <definedName name="EVMPJun">#REF!</definedName>
    <definedName name="EVMPMar">#REF!</definedName>
    <definedName name="EVMPMay">#REF!</definedName>
    <definedName name="EVMPNApr">#REF!</definedName>
    <definedName name="EVMPNAug">#REF!</definedName>
    <definedName name="EVMPNDec">#REF!</definedName>
    <definedName name="EVMPNFeb">#REF!</definedName>
    <definedName name="EVMPNJan">#REF!</definedName>
    <definedName name="EVMPNJul">#REF!</definedName>
    <definedName name="EVMPNJun">#REF!</definedName>
    <definedName name="EVMPNMar">#REF!</definedName>
    <definedName name="EVMPNMay">#REF!</definedName>
    <definedName name="EVMPNNov">#REF!</definedName>
    <definedName name="EVMPNOct">#REF!</definedName>
    <definedName name="EVMPNov">#REF!</definedName>
    <definedName name="EVMPNSep">#REF!</definedName>
    <definedName name="EVMPOct">#REF!</definedName>
    <definedName name="EVMPSep">#REF!</definedName>
    <definedName name="EVNFXApr">#REF!</definedName>
    <definedName name="EVNFXAug">#REF!</definedName>
    <definedName name="EVNFXDec">#REF!</definedName>
    <definedName name="EVNFXFeb">#REF!</definedName>
    <definedName name="EVNFXJan">#REF!</definedName>
    <definedName name="EVNFXJul">#REF!</definedName>
    <definedName name="EVNFXJun">#REF!</definedName>
    <definedName name="EVNFXMar">#REF!</definedName>
    <definedName name="EVNFXMay">#REF!</definedName>
    <definedName name="EVNFXNov">#REF!</definedName>
    <definedName name="EVNFXOct">#REF!</definedName>
    <definedName name="EVNFXSep">#REF!</definedName>
    <definedName name="EVTxApr">#REF!</definedName>
    <definedName name="EVTxAug">#REF!</definedName>
    <definedName name="EVTxDev">#REF!</definedName>
    <definedName name="EVTxFeb">#REF!</definedName>
    <definedName name="EVTxJan">#REF!</definedName>
    <definedName name="EVTxJul">#REF!</definedName>
    <definedName name="EVTxJun">#REF!</definedName>
    <definedName name="EVTxMar">#REF!</definedName>
    <definedName name="EVTxMay">#REF!</definedName>
    <definedName name="EVTxNApr">#REF!</definedName>
    <definedName name="EVTxNAug">#REF!</definedName>
    <definedName name="EVTxNDec">#REF!</definedName>
    <definedName name="EVTxNFeb">#REF!</definedName>
    <definedName name="EVTxNJan">#REF!</definedName>
    <definedName name="EVTxNJul">#REF!</definedName>
    <definedName name="EVTxNJun">#REF!</definedName>
    <definedName name="EVTxNMar">#REF!</definedName>
    <definedName name="EVTxNMay">#REF!</definedName>
    <definedName name="EVTxNNov">#REF!</definedName>
    <definedName name="EVTxNOct">#REF!</definedName>
    <definedName name="EVTxNov">#REF!</definedName>
    <definedName name="EVTxNSep">#REF!</definedName>
    <definedName name="EVTxOct">#REF!</definedName>
    <definedName name="EVTxSep">#REF!</definedName>
    <definedName name="ewr">[7]ЯНВАРЬ!#REF!</definedName>
    <definedName name="Excel_BuiltIn__FilterDatabase_5">#REF!</definedName>
    <definedName name="Excel_BuiltIn_Print_Area_1">#REF!</definedName>
    <definedName name="Excel_BuiltIn_Print_Titles_1">#REF!</definedName>
    <definedName name="Excel_BuiltIn_Print_Titles_11">[63]прочие!#REF!</definedName>
    <definedName name="exch_rate_apr_98">#REF!</definedName>
    <definedName name="exch_rate_aug_98">#REF!</definedName>
    <definedName name="exch_rate_dec">#REF!</definedName>
    <definedName name="exch_rate_dec_98">#REF!</definedName>
    <definedName name="exch_rate_feb">#REF!</definedName>
    <definedName name="exch_rate_jan">'[64]altai income statement'!$A$1</definedName>
    <definedName name="exch_rate_jan_98">#REF!</definedName>
    <definedName name="exch_rate_july_98">#REF!</definedName>
    <definedName name="exch_rate_jun_98">#REF!</definedName>
    <definedName name="exch_rate_may_98">#REF!</definedName>
    <definedName name="exch_rate_mch_98">#REF!</definedName>
    <definedName name="exch_rate_nov">#REF!</definedName>
    <definedName name="exch_rate_nov_98">#REF!</definedName>
    <definedName name="exch_rate_oct_98">#REF!</definedName>
    <definedName name="exch_rate_sept">#REF!</definedName>
    <definedName name="EXCHANGE">#REF!</definedName>
    <definedName name="exchangerate1">[41]Input!$B$18</definedName>
    <definedName name="exchangerate2">[41]Input!$C$18</definedName>
    <definedName name="exchangerate3">[41]Input!$D$18</definedName>
    <definedName name="exchangerates">#REF!</definedName>
    <definedName name="EXISTL3">'[5]P&amp;L CCI Detail'!$T$27</definedName>
    <definedName name="EXISTL4">'[5]P&amp;L CCI Detail'!$T$35</definedName>
    <definedName name="EXISTL5">'[5]P&amp;L CCI Detail'!$T$41</definedName>
    <definedName name="Expense">#REF!</definedName>
    <definedName name="explor">#REF!</definedName>
    <definedName name="explorbv">#REF!</definedName>
    <definedName name="explorbvusd">#REF!</definedName>
    <definedName name="explorusd">#REF!</definedName>
    <definedName name="EXR.4Q.06">#REF!</definedName>
    <definedName name="EXR.YTD.0205">#REF!</definedName>
    <definedName name="EXR.YTD.0206">#REF!</definedName>
    <definedName name="EXR.YTD.0207">#REF!</definedName>
    <definedName name="EXR.YTD.0208">#REF!</definedName>
    <definedName name="EXR.YTD.0305">#REF!</definedName>
    <definedName name="EXR.YTD.0306">#REF!</definedName>
    <definedName name="EXR.YTD.0307">#REF!</definedName>
    <definedName name="EXR.YTD.0308">#REF!</definedName>
    <definedName name="EXR.YTD.0405">#REF!</definedName>
    <definedName name="EXR.YTD.0406">#REF!</definedName>
    <definedName name="EXR.YTD.0407">#REF!</definedName>
    <definedName name="EXR.YTD.0408">#REF!</definedName>
    <definedName name="EXR.YTD.0505">#REF!</definedName>
    <definedName name="EXR.YTD.0506">#REF!</definedName>
    <definedName name="EXR.YTD.0507">#REF!</definedName>
    <definedName name="EXR.YTD.0508">#REF!</definedName>
    <definedName name="EXR.YTD.0605">#REF!</definedName>
    <definedName name="EXR.YTD.0606">#REF!</definedName>
    <definedName name="EXR.YTD.0607">#REF!</definedName>
    <definedName name="EXR.YTD.0608">#REF!</definedName>
    <definedName name="EXR.YTD.0705">#REF!</definedName>
    <definedName name="EXR.YTD.0706">#REF!</definedName>
    <definedName name="EXR.YTD.0707">#REF!</definedName>
    <definedName name="EXR.YTD.0708">#REF!</definedName>
    <definedName name="EXR.YTD.0805">#REF!</definedName>
    <definedName name="EXR.YTD.0806">#REF!</definedName>
    <definedName name="EXR.YTD.0807">#REF!</definedName>
    <definedName name="EXR.YTD.0808">#REF!</definedName>
    <definedName name="EXR.YTD.0905">#REF!</definedName>
    <definedName name="EXR.YTD.0906">#REF!</definedName>
    <definedName name="EXR.YTD.0907">#REF!</definedName>
    <definedName name="EXR.YTD.1005">#REF!</definedName>
    <definedName name="EXR.YTD.1006">#REF!</definedName>
    <definedName name="EXR.YTD.1007">#REF!</definedName>
    <definedName name="EXR.YTD.1105">#REF!</definedName>
    <definedName name="EXR.YTD.1106">#REF!</definedName>
    <definedName name="EXR.YTD.1107">#REF!</definedName>
    <definedName name="EXR.YTD.1205">#REF!</definedName>
    <definedName name="EXR.YTD.1206">#REF!</definedName>
    <definedName name="EXR.YTD.1207">#REF!</definedName>
    <definedName name="ExRate">[65]Summary!$W$8</definedName>
    <definedName name="extraction">[43]Master!$F$13</definedName>
    <definedName name="f">#REF!</definedName>
    <definedName name="F_BALANCE">#REF!</definedName>
    <definedName name="f_capital">#REF!</definedName>
    <definedName name="F_CASH">#REF!</definedName>
    <definedName name="f_econ_profit">#REF!</definedName>
    <definedName name="F_FINANCE">#REF!</definedName>
    <definedName name="f_free_cash_flow">#REF!</definedName>
    <definedName name="F_INCOME">#REF!</definedName>
    <definedName name="F_INVEST">#REF!</definedName>
    <definedName name="f_manual">#REF!</definedName>
    <definedName name="F_NOPLAT">#REF!</definedName>
    <definedName name="F_OPERATING">#REF!</definedName>
    <definedName name="f_ratios">#REF!</definedName>
    <definedName name="F_RESULTS">#REF!</definedName>
    <definedName name="f_roic">#REF!</definedName>
    <definedName name="F_SUP_CALC">#REF!</definedName>
    <definedName name="f_valuation">#REF!</definedName>
    <definedName name="FACTORS">#REF!</definedName>
    <definedName name="far">#REF!</definedName>
    <definedName name="FBASE">#REF!</definedName>
    <definedName name="fc">[1]Assumptions!#REF!</definedName>
    <definedName name="FCAPRACT">'[1]Cashflow Forecast Port'!$I$43:$I$44</definedName>
    <definedName name="FCAPRBUD">'[1]Cashflow Forecast Port'!$I$26:$I$31</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#REF!</definedName>
    <definedName name="FCONSTANT">#REF!</definedName>
    <definedName name="FCSEPACT">'[1]Cashflow Forecast Port'!$S$43:$S$44</definedName>
    <definedName name="FCSEPBUD">'[1]Cashflow Forecast Port'!$S$26:$S$31</definedName>
    <definedName name="FDEPRECIATION">#REF!</definedName>
    <definedName name="fdnj">#REF!</definedName>
    <definedName name="FebL3">#REF!</definedName>
    <definedName name="FebL4">#REF!</definedName>
    <definedName name="FebL5">#REF!</definedName>
    <definedName name="FebNI1">#REF!</definedName>
    <definedName name="FebNI2">#REF!</definedName>
    <definedName name="FebNI3">#REF!</definedName>
    <definedName name="FebNI4">#REF!</definedName>
    <definedName name="FebNI5">#REF!</definedName>
    <definedName name="February_Days">#REF!</definedName>
    <definedName name="Fed_tax">'[2]Finance data'!$F$100</definedName>
    <definedName name="fedrate">'[2]MODEL INPUTS'!$J$16</definedName>
    <definedName name="FedTax">'[2]Finance &amp; Economic Data'!$E$112</definedName>
    <definedName name="ferias">#REF!</definedName>
    <definedName name="fernanda">[1]Sheet3!$C$57</definedName>
    <definedName name="fest_annuitet_summe">#REF!</definedName>
    <definedName name="fest_tilgung">#REF!</definedName>
    <definedName name="ffffff" hidden="1">{#N/A,#N/A,FALSE,"Aging Summary";#N/A,#N/A,FALSE,"Ratio Analysis";#N/A,#N/A,FALSE,"Test 120 Day Accts";#N/A,#N/A,FALSE,"Tickmarks"}</definedName>
    <definedName name="FFINANCE">#REF!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#REF!</definedName>
    <definedName name="fgts">#REF!</definedName>
    <definedName name="Fibor_Rate_12">#REF!</definedName>
    <definedName name="Fibor_Rate_3">#REF!</definedName>
    <definedName name="Fibor_Rate_6">#REF!</definedName>
    <definedName name="fieldequip">#REF!</definedName>
    <definedName name="FILE">#REF!</definedName>
    <definedName name="FINANCE">#REF!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#REF!</definedName>
    <definedName name="finclose">[2]Inputs!#REF!</definedName>
    <definedName name="FINCREASED">#REF!</definedName>
    <definedName name="FINETOTHER">#REF!</definedName>
    <definedName name="FINETPPE">#REF!</definedName>
    <definedName name="FInst">#REF!</definedName>
    <definedName name="FINTENSITY">#REF!</definedName>
    <definedName name="FINVESTMENT">#REF!</definedName>
    <definedName name="FINVESTYEARS">#REF!</definedName>
    <definedName name="FIRM_ENERGY_PAY">#REF!</definedName>
    <definedName name="FIRM_ESC">#REF!</definedName>
    <definedName name="first14">#N/A</definedName>
    <definedName name="first15">#N/A</definedName>
    <definedName name="FISCAL_YEARS">#REF!</definedName>
    <definedName name="Fittings">#REF!</definedName>
    <definedName name="FIWORKING">#REF!</definedName>
    <definedName name="FixedAssetsAmortazRatePercent">[24]Assumption!#REF!</definedName>
    <definedName name="fixedoandm">[2]Inputs!#REF!</definedName>
    <definedName name="FIXGAS">#REF!</definedName>
    <definedName name="FIXGASESC">#REF!</definedName>
    <definedName name="fixoandmcost">#REF!</definedName>
    <definedName name="floc">[10]PDC_Worksheet!$E$104</definedName>
    <definedName name="FLOODLIGHT">#REF!</definedName>
    <definedName name="FloodPowerPurchaseDays">[23]Assumption!$E$30:$AV$30</definedName>
    <definedName name="FloodPowerPurchasekWh">#REF!</definedName>
    <definedName name="FloodPowerPurchaseMW">[23]Assumption!$E$29:$AV$29</definedName>
    <definedName name="FloodPowerPurchaseTariffFromAltaiKzt">[23]Assumption!$E$58:$AV$58</definedName>
    <definedName name="FLOW">#REF!</definedName>
    <definedName name="flujo2" hidden="1">{"FLUJO DE CAJA",#N/A,FALSE,"Hoja1";"ANEXOS FLUJO",#N/A,FALSE,"Hoja1"}</definedName>
    <definedName name="FLUXO2">'[1]Sul Summary_ Arlington'!#REF!</definedName>
    <definedName name="fluxo5">'[1]Sul Summary_ Arlington'!#REF!</definedName>
    <definedName name="FMARGIN">#REF!</definedName>
    <definedName name="FNETPPE">#REF!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#REF!</definedName>
    <definedName name="FORE_ALL">#REF!</definedName>
    <definedName name="FORECASTPPIICLF">#N/A</definedName>
    <definedName name="Format0Dec">[30]SMSTemp!$B$15</definedName>
    <definedName name="Format2Dec">[30]SMSTemp!$B$13</definedName>
    <definedName name="FOSTI">#REF!</definedName>
    <definedName name="FOSTII">#REF!</definedName>
    <definedName name="FOTHER">#REF!</definedName>
    <definedName name="FPG">#REF!</definedName>
    <definedName name="FPipVal">#REF!</definedName>
    <definedName name="FPlate">#REF!</definedName>
    <definedName name="FPREROIC">#REF!</definedName>
    <definedName name="FRAMESIZE">#REF!</definedName>
    <definedName name="free_cash_flow">#REF!</definedName>
    <definedName name="Frequency">[66]System!#REF!</definedName>
    <definedName name="Frequesncy">[66]System!#REF!</definedName>
    <definedName name="FROIC">#REF!</definedName>
    <definedName name="FROICYEARS">#REF!</definedName>
    <definedName name="FSG_A">#REF!</definedName>
    <definedName name="FSteel">#REF!</definedName>
    <definedName name="FSup">#REF!</definedName>
    <definedName name="FTC_Share">'[25]#REF'!$F$16</definedName>
    <definedName name="FTU_COST">#REF!</definedName>
    <definedName name="FTU_ESC">#REF!</definedName>
    <definedName name="FTURNOVER">#REF!</definedName>
    <definedName name="Fuel_conversion_factor">[67]Assumptions!#REF!</definedName>
    <definedName name="Fuel_Cost_annual_excalation">[2]SHELL!#REF!</definedName>
    <definedName name="Fuel_costs">[67]Assumptions!#REF!</definedName>
    <definedName name="Fuel_Price_Esc">'[25]#REF'!$G$20</definedName>
    <definedName name="Fuel_Transp_Esc">'[25]#REF'!$G$21</definedName>
    <definedName name="FuelChg">'[25]#REF'!$A$58:$IV$58</definedName>
    <definedName name="fuelcost">#REF!</definedName>
    <definedName name="FuelOilAditionalPurchaseTon">[23]Assumption!$E$117:$AV$117</definedName>
    <definedName name="FuelOilCostKzt">[23]Calculations!$E$286:$AV$286</definedName>
    <definedName name="FuelOilPriceAdditionalKztTon">[23]Assumption!$E$118:$AV$118</definedName>
    <definedName name="FuelOilPriceKztTon">[23]Assumption!$E$116:$AV$116</definedName>
    <definedName name="fuelrequired">#REF!</definedName>
    <definedName name="Full_Print">#REF!</definedName>
    <definedName name="FURNAS">#REF!</definedName>
    <definedName name="furnas_itaipú">#REF!</definedName>
    <definedName name="futuresLib">#REF!</definedName>
    <definedName name="FWORKING">#REF!</definedName>
    <definedName name="fx">#REF!</definedName>
    <definedName name="FXNTot">'[5]P&amp;L CCI Detail'!$T$208</definedName>
    <definedName name="FXTot">'[5]P&amp;L CCI Detail'!$T$172</definedName>
    <definedName name="FYF_Capex">'[39]Thresholds for variances'!$F$20</definedName>
    <definedName name="FYF_Cash">'[39]Thresholds for variances'!$F$19</definedName>
    <definedName name="FYF_CFO">'[39]Thresholds for variances'!$F$21</definedName>
    <definedName name="FYF_EE">'[39]Thresholds for variances'!$F$16</definedName>
    <definedName name="FYF_FC">'[39]Thresholds for variances'!$F$9</definedName>
    <definedName name="FYF_FX">'[39]Thresholds for variances'!$F$17</definedName>
    <definedName name="FYF_IE">'[39]Thresholds for variances'!$F$15</definedName>
    <definedName name="FYF_II">'[39]Thresholds for variances'!$F$14</definedName>
    <definedName name="FYF_MI">'[39]Thresholds for variances'!$F$18</definedName>
    <definedName name="FYF_OE">'[39]Thresholds for variances'!$F$13</definedName>
    <definedName name="FYF_OGM">'[39]Thresholds for variances'!$F$11</definedName>
    <definedName name="FYF_OI">'[39]Thresholds for variances'!$F$12</definedName>
    <definedName name="FYF_Rev">'[39]Thresholds for variances'!$F$7</definedName>
    <definedName name="FYF_SGA">'[39]Thresholds for variances'!$F$10</definedName>
    <definedName name="FYF_VM">'[39]Thresholds for variances'!$F$8</definedName>
    <definedName name="FYJR">'[27]SG&amp;A'!#REF!</definedName>
    <definedName name="G">#REF!</definedName>
    <definedName name="ga">[43]Master!$F$37</definedName>
    <definedName name="ganacias2" hidden="1">{"GAN.Y PERD.RESUMIDO",#N/A,FALSE,"Hoja1";"GAN.Y PERD.DETALLADO",#N/A,FALSE,"Hoja1"}</definedName>
    <definedName name="garyneu"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#REF!</definedName>
    <definedName name="GAS_PRICE">#REF!</definedName>
    <definedName name="GASESC">#REF!</definedName>
    <definedName name="gb_2">[32]Проект2002!#REF!</definedName>
    <definedName name="gb_3">[32]Проект2002!#REF!</definedName>
    <definedName name="GBALANCE">#REF!</definedName>
    <definedName name="GC_Cost">[47]Parameters!$E$42</definedName>
    <definedName name="GCAP_INVEST">#REF!</definedName>
    <definedName name="GCW">[10]PDC_Worksheet!$F$502</definedName>
    <definedName name="gd_2">[32]Проект2002!#REF!</definedName>
    <definedName name="gd_3">[32]Проект2002!#REF!</definedName>
    <definedName name="GDBUT">[35]!GDBUT</definedName>
    <definedName name="GDPD">'[68]Finance &amp; Economic Data'!$E$5</definedName>
    <definedName name="GDRAP">[35]!GDRAP</definedName>
    <definedName name="GEBUT">[35]!GEBUT</definedName>
    <definedName name="GENERAL_SETTINGS_AND_CONVEYOR__INFORMATION">#REF!</definedName>
    <definedName name="genhours">#REF!</definedName>
    <definedName name="GERAP">[35]!GERAP</definedName>
    <definedName name="Gerasul">#REF!</definedName>
    <definedName name="GFeed4">[10]PDC_Worksheet!$F$483</definedName>
    <definedName name="GFINANCE">#REF!</definedName>
    <definedName name="GFORECAST">#REF!</definedName>
    <definedName name="GFREE_CASH">#REF!</definedName>
    <definedName name="gg" hidden="1">{#N/A,#N/A,FALSE,"Supuestos";#N/A,#N/A,FALSE,"Totales";#N/A,#N/A,FALSE,"UTE TDF";#N/A,#N/A,FALSE,"C. AUSTRAL";#N/A,#N/A,FALSE,"L. ATRAVESADO";#N/A,#N/A,FALSE,"FERNANDEZ  ORO";#N/A,#N/A,FALSE,"PORTEZUELOS";#N/A,#N/A,FALSE,"25 MM";#N/A,#N/A,FALSE,"SAN ROQUE";#N/A,#N/A,FALSE,"A.  PICHANA"}</definedName>
    <definedName name="ggg" hidden="1">{#N/A,#N/A,FALSE,"Aging Summary";#N/A,#N/A,FALSE,"Ratio Analysis";#N/A,#N/A,FALSE,"Test 120 Day Accts";#N/A,#N/A,FALSE,"Tickmarks"}</definedName>
    <definedName name="ggggg1"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#REF!</definedName>
    <definedName name="GINPUT">#REF!</definedName>
    <definedName name="GK_RESULTS">#REF!</definedName>
    <definedName name="Glands">#REF!</definedName>
    <definedName name="glandsandterminations">#REF!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'[69]8_NPV_1'!#REF!</definedName>
    <definedName name="god_okup_3">#REF!</definedName>
    <definedName name="god_okup2">#REF!</definedName>
    <definedName name="GoData">#N/A</definedName>
    <definedName name="GOIAPRACT">'[1]Cashflow Forecast Port'!#REF!</definedName>
    <definedName name="GOIAPRBUD">'[1]Cashflow Forecast Port'!$I$24:$I$24</definedName>
    <definedName name="GOIAUGACT">'[1]Cashflow Forecast Port'!#REF!</definedName>
    <definedName name="GOIAUGBUD">'[1]Cashflow Forecast Port'!$Q$24:$Q$24</definedName>
    <definedName name="GOIDECACT">'[1]Cashflow Forecast Port'!#REF!</definedName>
    <definedName name="goidecbud">'[1]Cashflow Forecast Port'!$Y$24</definedName>
    <definedName name="GOIFEBACT">'[1]Cashflow Forecast Port'!#REF!</definedName>
    <definedName name="GOIFEBBUD">'[1]Cashflow Forecast Port'!$E$24:$E$24</definedName>
    <definedName name="GOIJANACT">'[1]Cashflow Forecast Port'!#REF!</definedName>
    <definedName name="GOIJANBUD">'[1]Cashflow Forecast Port'!$C$24:$C$24</definedName>
    <definedName name="GOIJULACT">'[1]Cashflow Forecast Port'!#REF!</definedName>
    <definedName name="GOIJULBUD">'[1]Cashflow Forecast Port'!$O$24:$O$24</definedName>
    <definedName name="GOIJUNACT">'[1]Cashflow Forecast Port'!#REF!</definedName>
    <definedName name="GOIJUNBUD">'[1]Cashflow Forecast Port'!$M$24:$M$24</definedName>
    <definedName name="GOIMARACT">'[1]Cashflow Forecast Port'!#REF!</definedName>
    <definedName name="GOIMARBUD">'[1]Cashflow Forecast Port'!$G$24:$G$24</definedName>
    <definedName name="GOIMAYACT">'[1]Cashflow Forecast Port'!#REF!</definedName>
    <definedName name="GOIMAYBUD">'[1]Cashflow Forecast Port'!$K$24:$K$24</definedName>
    <definedName name="GoIncomeChart">#N/A</definedName>
    <definedName name="GOINOVACT">'[1]Cashflow Forecast Port'!#REF!</definedName>
    <definedName name="GOINOVBUD">'[1]Cashflow Forecast Port'!$W$24:$W$24</definedName>
    <definedName name="GOIOCTACT">'[1]Cashflow Forecast Port'!#REF!</definedName>
    <definedName name="GOIOCTBUD">'[1]Cashflow Forecast Port'!$U$24:$U$24</definedName>
    <definedName name="GOISEPACT">'[1]Cashflow Forecast Port'!#REF!</definedName>
    <definedName name="GOISEPBUD">'[1]Cashflow Forecast Port'!$S$24:$S$24</definedName>
    <definedName name="Gold">'[47]SBM Reserve'!$R$2</definedName>
    <definedName name="gold_currency">#REF!</definedName>
    <definedName name="Gold_oz">#REF!</definedName>
    <definedName name="Gold_Price">#REF!</definedName>
    <definedName name="goldprice">[70]Input!$B$11</definedName>
    <definedName name="goldusd">#REF!</definedName>
    <definedName name="GOPERATING">#REF!</definedName>
    <definedName name="gor_vodosnab_letom">[71]Горячее_водоснабжение_лет!$E$29</definedName>
    <definedName name="gor_vodosnab_sim">[71]Горячее_водоснабжение_зим!$F$103</definedName>
    <definedName name="GPDIPD00">'[72]Reference #''s'!#REF!</definedName>
    <definedName name="GPrice">[47]Parameters!$D$32</definedName>
    <definedName name="gr_2">[32]Проект2002!#REF!</definedName>
    <definedName name="gr_3">[32]Проект2002!#REF!</definedName>
    <definedName name="gravY">[10]PDC_Worksheet!$E$419</definedName>
    <definedName name="GrossSalesKazakhstanKzt">#REF!</definedName>
    <definedName name="GrossSalesKazakhstanKzt000">#REF!</definedName>
    <definedName name="GrossSalesOtherOutsideCustomersKzt">#REF!</definedName>
    <definedName name="GrossSalesRussiaKzt">#REF!</definedName>
    <definedName name="GrossSalesRussiaTraderKzt">#REF!</definedName>
    <definedName name="group_adj">#REF!</definedName>
    <definedName name="group_m">#REF!</definedName>
    <definedName name="GSUP_CALC">#REF!</definedName>
    <definedName name="gt" hidden="1">[73]!header1-1 &amp; "." &amp; MAX(1,COUNTA(INDEX(#REF!,MATCH([73]!header1-1,#REF!,FALSE)):#REF!))</definedName>
    <definedName name="GTeeCopy">[2]SHELL!#REF!</definedName>
    <definedName name="GTEEPASTE">[2]SHELL!#REF!</definedName>
    <definedName name="GVALUE">#REF!</definedName>
    <definedName name="h">#REF!</definedName>
    <definedName name="H_INCOME">#REF!</definedName>
    <definedName name="h4b">[17]SGV_Oz!#REF!</definedName>
    <definedName name="h4c">[17]SGV_Oz!#REF!</definedName>
    <definedName name="h4k">[17]SGV_Oz!#REF!</definedName>
    <definedName name="h4v">[17]SGV_Oz!#REF!</definedName>
    <definedName name="h6b">[17]SGV_Oz!#REF!</definedName>
    <definedName name="h6c">[17]SGV_Oz!#REF!</definedName>
    <definedName name="h7p">[17]SGV_Oz!#REF!</definedName>
    <definedName name="h8p">[17]SGV_Oz!#REF!</definedName>
    <definedName name="hb">[17]SGV_Oz!#REF!</definedName>
    <definedName name="HBALANCE">#REF!</definedName>
    <definedName name="HCAP_INVEST">#REF!</definedName>
    <definedName name="hch">[17]SGV_Oz!#REF!</definedName>
    <definedName name="HEAD">#REF!</definedName>
    <definedName name="HEAD02">#REF!</definedName>
    <definedName name="Header_Area">#REF!</definedName>
    <definedName name="Header_Row">ROW(#REF!)</definedName>
    <definedName name="Header_Row_Back">ROW(#REF!)</definedName>
    <definedName name="header1">IF(COUNTA(#REF!)=0,0,INDEX(#REF!,MATCH(ROW(#REF!),#REF!,TRUE)))+1</definedName>
    <definedName name="Header2" hidden="1">[74]!header1-1 &amp; "." &amp; MAX(1,COUNTA(INDEX(#REF!,MATCH([74]!header1-1,#REF!,FALSE)):#REF!))</definedName>
    <definedName name="HEADTOT">#REF!</definedName>
    <definedName name="HEAT_RATE">#REF!</definedName>
    <definedName name="heatoutput">#REF!</definedName>
    <definedName name="heatrates">#REF!</definedName>
    <definedName name="Hedge_Profit">#REF!</definedName>
    <definedName name="HFINANCE">#REF!</definedName>
    <definedName name="HFREE_CASH">#REF!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#REF!</definedName>
    <definedName name="HHHHHH">'[1]Cashflow Forecast Port'!#REF!</definedName>
    <definedName name="HHHHHHHHHHHHHHHHHHHHHHHHHH">'[1]Cashflow Forecast Port'!#REF!</definedName>
    <definedName name="HIGH_CASE_REDUCTIONS">#REF!</definedName>
    <definedName name="HIGH_CASE_SALES_MIX">#REF!</definedName>
    <definedName name="HILH">[75]!HILH</definedName>
    <definedName name="HIST_ALL">#REF!</definedName>
    <definedName name="HJFHD">'[2]Constr, Op &amp; Fin Assmp'!#REF!</definedName>
    <definedName name="HK_RESULT">#REF!</definedName>
    <definedName name="HNOPLAT">#REF!</definedName>
    <definedName name="hob">[17]SGV_Oz!#REF!</definedName>
    <definedName name="hon">[17]SGV_Oz!#REF!</definedName>
    <definedName name="HOPERATING">#REF!</definedName>
    <definedName name="Hotel_Gok">[26]Input!$G$30</definedName>
    <definedName name="Hotel_Kar">[26]Input!$G$27</definedName>
    <definedName name="Hotel_Ust">[26]Input!$G$26</definedName>
    <definedName name="Hotel_Zhez1">[26]Input!$G$28</definedName>
    <definedName name="hours">#REF!</definedName>
    <definedName name="HoursInDay">[23]Assumption!$E$47:$AV$47</definedName>
    <definedName name="hqwe2" hidden="1">IF(COUNTA([76]KCC!$A$4:$A1048576)=0,0,INDEX([76]KCC!$A$4:$A1048576,MATCH(ROW([76]KCC!$A1048576),[76]KCC!$A$4:$A1048576,TRUE)))+1</definedName>
    <definedName name="HR">'[77]SCR O&amp;M'!#REF!</definedName>
    <definedName name="HRLY">#REF!</definedName>
    <definedName name="HRLY1">#REF!</definedName>
    <definedName name="HRLYa">#REF!</definedName>
    <definedName name="HSUP_CALC">#REF!</definedName>
    <definedName name="hv">[17]SGV_Oz!#REF!</definedName>
    <definedName name="i">#REF!</definedName>
    <definedName name="IC">#REF!</definedName>
    <definedName name="IC_Revenue">#REF!</definedName>
    <definedName name="IDC">[2]Summary!$F$28</definedName>
    <definedName name="igpm_ccc">#REF!</definedName>
    <definedName name="igpm_ecf">#REF!</definedName>
    <definedName name="igpm_ecf1">#REF!</definedName>
    <definedName name="igpm_furnas">#REF!</definedName>
    <definedName name="igpm_sd">#REF!</definedName>
    <definedName name="ii">#REF!</definedName>
    <definedName name="inc">#REF!</definedName>
    <definedName name="INCOME">#N/A</definedName>
    <definedName name="income2">#REF!</definedName>
    <definedName name="IncomeStatement_29">#REF!</definedName>
    <definedName name="IncomeStatement_3">#REF!</definedName>
    <definedName name="IncomeStatement_4">#REF!</definedName>
    <definedName name="INCREASED">#REF!</definedName>
    <definedName name="ind_91_k_tekuch">#REF!</definedName>
    <definedName name="IND_COST">#REF!</definedName>
    <definedName name="IND_ESC">#REF!</definedName>
    <definedName name="ind_montag">#REF!</definedName>
    <definedName name="ind_obor">#REF!</definedName>
    <definedName name="ind_pir">#REF!</definedName>
    <definedName name="ind_proch">#REF!</definedName>
    <definedName name="ind_stroj">#REF!</definedName>
    <definedName name="INDCOSTS">#REF!</definedName>
    <definedName name="index">#REF!</definedName>
    <definedName name="índice">[59]Índices!$B$5:$D$84</definedName>
    <definedName name="indice1">#REF!</definedName>
    <definedName name="indice2">#REF!</definedName>
    <definedName name="indice3">#REF!</definedName>
    <definedName name="indisp">#REF!</definedName>
    <definedName name="INETOTHER">#REF!</definedName>
    <definedName name="INETPPE">#REF!</definedName>
    <definedName name="INFLATION">'[78]Major Maint'!$B$14</definedName>
    <definedName name="INPUT">#REF!</definedName>
    <definedName name="input1">#REF!</definedName>
    <definedName name="input10">#REF!</definedName>
    <definedName name="input11">#REF!</definedName>
    <definedName name="input12">#REF!</definedName>
    <definedName name="input13">#REF!</definedName>
    <definedName name="input14">#REF!</definedName>
    <definedName name="input15">#REF!</definedName>
    <definedName name="input16">#REF!</definedName>
    <definedName name="input17">#REF!</definedName>
    <definedName name="input2">#REF!</definedName>
    <definedName name="input3">#REF!</definedName>
    <definedName name="input4">#REF!</definedName>
    <definedName name="input5">#REF!</definedName>
    <definedName name="input6">#REF!</definedName>
    <definedName name="input7">#REF!</definedName>
    <definedName name="input8">#REF!</definedName>
    <definedName name="input9">#REF!</definedName>
    <definedName name="inputs" hidden="1">{"Inputs 1","Base",FALSE,"INPUTS";"Inputs 2","Base",FALSE,"INPUTS";"Inputs 3","Base",FALSE,"INPUTS";"Inputs 4","Base",FALSE,"INPUTS";"Inputs 5","Base",FALSE,"INPUTS"}</definedName>
    <definedName name="INS_COST">#REF!</definedName>
    <definedName name="Ins_Cost_Esc">'[25]#REF'!$G$28</definedName>
    <definedName name="INS_ESCALATOR">#REF!</definedName>
    <definedName name="inss">#REF!</definedName>
    <definedName name="instrate">#REF!</definedName>
    <definedName name="insulationrate">#REF!</definedName>
    <definedName name="Insurance">'[22]Operating Insurance'!$C$22</definedName>
    <definedName name="INT">#REF!</definedName>
    <definedName name="IntangibleFixedAssetsKzt">[24]Assumption!#REF!</definedName>
    <definedName name="IntEarned">'[2]Cash Flow &amp; Coverages'!$A$19:$IV$19</definedName>
    <definedName name="InterconStudy">'[2]DEVELOPMENT COST'!#REF!</definedName>
    <definedName name="Interest">#N/A</definedName>
    <definedName name="Interest_check">#REF!</definedName>
    <definedName name="Interest_expenses">#REF!</definedName>
    <definedName name="Interest_Income">#REF!</definedName>
    <definedName name="Interest_Rate">#REF!</definedName>
    <definedName name="Interest_rolled_A_calculated">#REF!</definedName>
    <definedName name="Interest_rolled_A_estimated">#REF!</definedName>
    <definedName name="Interest_rolled_B_calculated">#REF!</definedName>
    <definedName name="Interest_rolled_B_estimated">#REF!</definedName>
    <definedName name="InterestAccuredKzt">#REF!</definedName>
    <definedName name="InterestAccuredUSD">#REF!</definedName>
    <definedName name="InterestSen">'[25]#REF'!$A$35:$IV$35</definedName>
    <definedName name="InterestSub">'[25]#REF'!$A$49:$IV$49</definedName>
    <definedName name="InternalAudit">[23]Assumption!$E$263:$AV$263</definedName>
    <definedName name="Intrate">'[25]#REF'!$B$3</definedName>
    <definedName name="intro1">#REF!</definedName>
    <definedName name="INVEST">#REF!</definedName>
    <definedName name="investusd">#REF!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'[25]#REF'!$A$1:$H$2110</definedName>
    <definedName name="IRNTot">'[5]P&amp;L CCI Detail'!$T$213</definedName>
    <definedName name="irr">#REF!</definedName>
    <definedName name="IRTot">'[5]P&amp;L CCI Detail'!$T$177</definedName>
    <definedName name="ISFIRST14">#N/A</definedName>
    <definedName name="IT_maint">[26]Input!$G$12</definedName>
    <definedName name="ITC_RATE">#N/A</definedName>
    <definedName name="item">[79]Статьи!$A$3:$B$55</definedName>
    <definedName name="itemm">[80]Статьи!$A$3:$B$42</definedName>
    <definedName name="ITmaint">#REF!</definedName>
    <definedName name="ITREE">#REF!</definedName>
    <definedName name="IWORKING">#REF!</definedName>
    <definedName name="jan">#REF!</definedName>
    <definedName name="Jan_06">'[81]capex '!#REF!</definedName>
    <definedName name="Janaury_Days">#REF!</definedName>
    <definedName name="JANCFACT">'[1]Cashflow Forecast Port'!$C$71:$C$71</definedName>
    <definedName name="JanL3">#REF!</definedName>
    <definedName name="JanL4">#REF!</definedName>
    <definedName name="JanL5">#REF!</definedName>
    <definedName name="JanNI1">#REF!</definedName>
    <definedName name="JanNI2">#REF!</definedName>
    <definedName name="JanNI3">#REF!</definedName>
    <definedName name="JanNI4">#REF!</definedName>
    <definedName name="JanNI5">#REF!</definedName>
    <definedName name="jcy" hidden="1">{#N/A,#N/A,FALSE,"Aging Summary";#N/A,#N/A,FALSE,"Ratio Analysis";#N/A,#N/A,FALSE,"Test 120 Day Accts";#N/A,#N/A,FALSE,"Tickmarks"}</definedName>
    <definedName name="JulL3">#REF!</definedName>
    <definedName name="JulL4">#REF!</definedName>
    <definedName name="JulL5">#REF!</definedName>
    <definedName name="JulNI1">#REF!</definedName>
    <definedName name="JulNI2">#REF!</definedName>
    <definedName name="JulNI3">#REF!</definedName>
    <definedName name="JulNI4">#REF!</definedName>
    <definedName name="JulNI5">#REF!</definedName>
    <definedName name="July_Days">#REF!</definedName>
    <definedName name="June_Days">#REF!</definedName>
    <definedName name="JunL3">#REF!</definedName>
    <definedName name="JunL4">#REF!</definedName>
    <definedName name="JunL5">#REF!</definedName>
    <definedName name="JunNI1">#REF!</definedName>
    <definedName name="JunNI2">#REF!</definedName>
    <definedName name="JunNI3">#REF!</definedName>
    <definedName name="JunNI4">#REF!</definedName>
    <definedName name="JunNI5">#REF!</definedName>
    <definedName name="k">#REF!</definedName>
    <definedName name="k_allgarage_fuel">[82]const!$E$66</definedName>
    <definedName name="k_break">[82]const!$E$63</definedName>
    <definedName name="K_chu_ekspl">#REF!</definedName>
    <definedName name="K_chu_Kap">#REF!</definedName>
    <definedName name="K_chu_price">#REF!</definedName>
    <definedName name="k_DV">[82]const!$E$43</definedName>
    <definedName name="k_ESN">[82]const!$E$49</definedName>
    <definedName name="k_fond_master">[83]const!$E$46</definedName>
    <definedName name="k_kap_satr">[84]Чувствительность!$C$11</definedName>
    <definedName name="K_poln_seb">[84]Чувствительность!$C$9</definedName>
    <definedName name="k_premiya">[82]const!$E$45</definedName>
    <definedName name="k_proz_1">[85]Чувствительность!$C$12</definedName>
    <definedName name="k_rayon">[82]const!$E$44</definedName>
    <definedName name="k_reserv_otpusk">[82]const!$E$47</definedName>
    <definedName name="k_winter_fuel">[82]const!$E$65</definedName>
    <definedName name="Kaz">[26]Input!$G$33</definedName>
    <definedName name="KazakhstanBDPKzt">#REF!</definedName>
    <definedName name="KazakhstanDaysInMonth">[23]Assumption!$E$50:$AV$50</definedName>
    <definedName name="KazakhstanLoadMW">[23]Assumption!$E$8:$AV$8</definedName>
    <definedName name="KazakhstanLosseskWh">#REF!</definedName>
    <definedName name="KazakhstanLossesPersent">[23]Assumption!$E$88:$AV$88</definedName>
    <definedName name="KazakhstanSaleskWh">#REF!</definedName>
    <definedName name="KazCustomersAverTariffKzt">[23]Assumption!$E$70:$AV$70</definedName>
    <definedName name="KazCustomersBDPPersent">[23]Assumption!$E$82:$AV$82</definedName>
    <definedName name="KazCustomersTariffIncreasePercent">[24]Assumption!#REF!</definedName>
    <definedName name="kcc">#REF!</definedName>
    <definedName name="kcc_currency">#REF!</definedName>
    <definedName name="kccrate">#REF!</definedName>
    <definedName name="kccusd">#REF!</definedName>
    <definedName name="kd">[17]SGV_Oz!#REF!</definedName>
    <definedName name="KDPC_tp">#REF!</definedName>
    <definedName name="keyfirst14">#N/A</definedName>
    <definedName name="keylast14">#N/A</definedName>
    <definedName name="kfn">ROW()-[0]!Header_Row</definedName>
    <definedName name="KintCapRev">'[25]#REF'!$C$15:$V$15</definedName>
    <definedName name="KintFuelCost">'[25]#REF'!T1:XFC1</definedName>
    <definedName name="KintGen">'[25]#REF'!$C$88:$V$88</definedName>
    <definedName name="Kintigh_Fuel_Cost">'[25]#REF'!#REF!</definedName>
    <definedName name="Kintigh_People">'[25]#REF'!$A$76:$IV$76</definedName>
    <definedName name="kjh">[75]!kjh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[17]SGV_Oz!#REF!</definedName>
    <definedName name="koeff2">[84]Изменение_оборотных_средств!#REF!</definedName>
    <definedName name="koeff3">[84]Изменение_оборотных_средств!#REF!</definedName>
    <definedName name="koeff4">[13]Sens!$F$88</definedName>
    <definedName name="kpd">#REF!</definedName>
    <definedName name="kr">[17]SGV_Oz!#REF!</definedName>
    <definedName name="kupolfuel2006">[86]Inventory!$F$38</definedName>
    <definedName name="kupolfuel2007">[86]Inventory!$G$38</definedName>
    <definedName name="kupolfuel2008">[86]Inventory!$H$38</definedName>
    <definedName name="kurs_US">#REF!</definedName>
    <definedName name="KVNDKD">#REF!</definedName>
    <definedName name="kzeki_disposal.inp">#REF!</definedName>
    <definedName name="kzt">#REF!</definedName>
    <definedName name="KZT_10M.2006">'[87]X-rates'!$D$9</definedName>
    <definedName name="KZT_30.06.06">'[62]X-rates'!$D$4</definedName>
    <definedName name="KZT_8M2006">'[62]X-rates'!$D$5</definedName>
    <definedName name="KZT_end">'[88]X-rates'!$H$6</definedName>
    <definedName name="Labourrates">'[89]_RISK Correlations'!$C$5:$D$6</definedName>
    <definedName name="LakeSurfaceWaterEvaporationKzt">#REF!</definedName>
    <definedName name="LakeSurfaceWaterEvaporationM3">[23]Assumption!$E$124:$AV$124</definedName>
    <definedName name="Language">#REF!</definedName>
    <definedName name="Last_Row">#N/A</definedName>
    <definedName name="last14">#N/A</definedName>
    <definedName name="last16">#N/A</definedName>
    <definedName name="LawyersServisesKzt">[23]Assumption!$E$261:$AV$261</definedName>
    <definedName name="LCCF">[48]FINANAL!$O$109</definedName>
    <definedName name="LCInt">'[68]Cash Flow &amp; Coverages'!$A$14:$IV$14</definedName>
    <definedName name="Lcoption">'[2]Finance data'!#REF!</definedName>
    <definedName name="LEAD2">'[90]Sum Statement'!$AF$1:$AS$67</definedName>
    <definedName name="LEADa">'[91]Project Proforma'!#REF!</definedName>
    <definedName name="Leadadgw">'[92]Sum Statement'!$G$1:$N$50</definedName>
    <definedName name="LEADB">'[90]Sum Statement'!$S$1:$AE$67</definedName>
    <definedName name="LEADda">'[90]Sum Statement'!$S$1:$AE$67</definedName>
    <definedName name="LEADTAX">'[90]Sum Statement'!$A$1:$R$69</definedName>
    <definedName name="LECP6">#REF!</definedName>
    <definedName name="LECPW12">#REF!</definedName>
    <definedName name="LECPW6">#REF!</definedName>
    <definedName name="LECW6">#REF!</definedName>
    <definedName name="leverage">[2]Inputs!#REF!</definedName>
    <definedName name="levtariff">#REF!</definedName>
    <definedName name="LIAB_PEN">#REF!</definedName>
    <definedName name="Libor_Rate_12">#REF!</definedName>
    <definedName name="Libor_Rate_3">#REF!</definedName>
    <definedName name="Libor_Rate_6">#REF!</definedName>
    <definedName name="LIGHT">#REF!</definedName>
    <definedName name="lightftgs_poweroutlets">#REF!</definedName>
    <definedName name="lightsmlpowercable">#REF!</definedName>
    <definedName name="Lime_Price_Esc">'[25]#REF'!$G$23</definedName>
    <definedName name="Lime_Transp_Esc">'[25]#REF'!$G$24</definedName>
    <definedName name="LimeConsumptionPerTonOfWaterKg">[23]Assumption!$E$133:$AV$133</definedName>
    <definedName name="LimePricePerTonKzt">[23]Assumption!$E$139:$AV$139</definedName>
    <definedName name="LINE_ITEMS">[49]Details!$A$9:$A$91</definedName>
    <definedName name="Line_Tag">#REF!</definedName>
    <definedName name="LINELOSS">#N/A</definedName>
    <definedName name="linos">[10]PDC_Worksheet!$F$551</definedName>
    <definedName name="list">#REF!</definedName>
    <definedName name="list2">#REF!</definedName>
    <definedName name="lkj">[75]!lkj</definedName>
    <definedName name="LoadOn1UnitMW">[23]Assumption!$E$17:$AV$17</definedName>
    <definedName name="LoadOn2UnitMW">[23]Assumption!$E$18:$AV$18</definedName>
    <definedName name="LoadOn3UnitMW">[23]Assumption!$E$19:$AV$19</definedName>
    <definedName name="LoadOn4UnitMW">[23]Assumption!$E$20:$AV$20</definedName>
    <definedName name="LoadOn5UnitMW">[23]Assumption!$E$21:$AV$21</definedName>
    <definedName name="Loan_Amount">#REF!</definedName>
    <definedName name="Loan_Not_Paid">#N/A</definedName>
    <definedName name="Loan_Start">#REF!</definedName>
    <definedName name="Loan_Years">#REF!</definedName>
    <definedName name="loanA">[2]Inputs!#REF!</definedName>
    <definedName name="loanB">[2]Inputs!#REF!</definedName>
    <definedName name="LoanTable">#REF!</definedName>
    <definedName name="LOC">#REF!</definedName>
    <definedName name="LocalBankInterestAmountKzt">#REF!</definedName>
    <definedName name="LocalBanksInterestKzt">#REF!</definedName>
    <definedName name="Long_term_debts_to_affiliates">#REF!</definedName>
    <definedName name="Loss">#REF!</definedName>
    <definedName name="LOW_CASE_REDUCTIONS">#REF!</definedName>
    <definedName name="LOW_CASE_SALES_MIX">#REF!</definedName>
    <definedName name="m">'[93]Анализ закл. работ'!$C$195</definedName>
    <definedName name="MAAPRCAP">'[1]Cashflow Forecast Port'!#REF!</definedName>
    <definedName name="MAAPRCO">'[1]Cashflow Forecast Port'!#REF!</definedName>
    <definedName name="MAAPRCOAL">'[1]Cashflow Forecast Port'!#REF!</definedName>
    <definedName name="MAAPRDA">'[1]Cashflow Forecast Port'!$I$43:$I$43</definedName>
    <definedName name="MAAPRDEP">'[1]Cashflow Forecast Port'!$I$59:$I$59</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'[1]Cashflow Forecast Port'!#REF!</definedName>
    <definedName name="MAAPRTAX">'[1]Cashflow Forecast Port'!$I$65:$I$65</definedName>
    <definedName name="MAAPRTO">'[1]Cashflow Forecast Port'!$I$45:$I$45</definedName>
    <definedName name="MAAPRWHEEL">'[1]Cashflow Forecast Port'!#REF!</definedName>
    <definedName name="MAAUGCAP">'[1]Cashflow Forecast Port'!#REF!</definedName>
    <definedName name="MAAUGCO">'[1]Cashflow Forecast Port'!#REF!</definedName>
    <definedName name="MAAUGCOAL">'[1]Cashflow Forecast Port'!#REF!</definedName>
    <definedName name="MAAUGDA">'[1]Cashflow Forecast Port'!$Q$43:$Q$43</definedName>
    <definedName name="MAAUGDEP">'[1]Cashflow Forecast Port'!$Q$59:$Q$59</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'[1]Cashflow Forecast Port'!#REF!</definedName>
    <definedName name="MAAUGTAX">'[1]Cashflow Forecast Port'!$Q$65:$Q$65</definedName>
    <definedName name="MAAUGTO">'[1]Cashflow Forecast Port'!$Q$45:$Q$45</definedName>
    <definedName name="MAAUGWHEEL">'[1]Cashflow Forecast Port'!#REF!</definedName>
    <definedName name="MAAUTIAT">'[1]Cashflow Forecast Port'!$Q$48:$Q$48</definedName>
    <definedName name="MACROS">#REF!</definedName>
    <definedName name="MACRS">[2]MACRS!$A$5:$C$34</definedName>
    <definedName name="MADECCAP">'[1]Cashflow Forecast Port'!#REF!</definedName>
    <definedName name="MADECCO">'[1]Cashflow Forecast Port'!#REF!</definedName>
    <definedName name="MADECCOAL">'[1]Cashflow Forecast Port'!#REF!</definedName>
    <definedName name="MADECDA">'[1]Cashflow Forecast Port'!$Y$43:$Y$43</definedName>
    <definedName name="MADECDEP">'[1]Cashflow Forecast Port'!$Y$59:$Y$59</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'[1]Cashflow Forecast Port'!#REF!</definedName>
    <definedName name="MADECTAX">'[1]Cashflow Forecast Port'!$Y$65:$Y$65</definedName>
    <definedName name="MADECTO">'[1]Cashflow Forecast Port'!$Y$45:$Y$45</definedName>
    <definedName name="MADECWHEEL">'[1]Cashflow Forecast Port'!#REF!</definedName>
    <definedName name="MAFEBCAP">'[1]Cashflow Forecast Port'!#REF!</definedName>
    <definedName name="MAFEBCO">'[1]Cashflow Forecast Port'!#REF!</definedName>
    <definedName name="MAFEBCOAL">'[1]Cashflow Forecast Port'!#REF!</definedName>
    <definedName name="MAFEBDA">'[1]Cashflow Forecast Port'!$E$43:$E$43</definedName>
    <definedName name="MAFEBDEP">'[1]Cashflow Forecast Port'!$E$59:$E$59</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'[1]Cashflow Forecast Port'!#REF!</definedName>
    <definedName name="MAFEBTAX">'[1]Cashflow Forecast Port'!$E$65:$E$65</definedName>
    <definedName name="MAFEBTO">'[1]Cashflow Forecast Port'!$E$45:$E$45</definedName>
    <definedName name="MAFEBWHEEL">'[1]Cashflow Forecast Port'!#REF!</definedName>
    <definedName name="MAGADMINDET">#REF!</definedName>
    <definedName name="MAGADMINDET1">#REF!</definedName>
    <definedName name="MAGADMINDETa">#REF!</definedName>
    <definedName name="MAGADMINSUM">#REF!</definedName>
    <definedName name="MAGADMINSUM1">#REF!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#REF!</definedName>
    <definedName name="MaikCoalConsumpTons">#REF!</definedName>
    <definedName name="MaikCoalPaymentInclVATzt">#REF!</definedName>
    <definedName name="MaikCoalPriceKztPerTon">[23]Assumption!$E$99:$AV$99</definedName>
    <definedName name="MaikCoalPurchaseInclVATKzt">#REF!</definedName>
    <definedName name="MaikCoalPurchaseKzt">#REF!</definedName>
    <definedName name="MaikCoalPurchaseTons">#REF!</definedName>
    <definedName name="MaikCoalRailWaysTariffKztPerTon">[23]Assumption!$E$111:$AV$111</definedName>
    <definedName name="MaikCoalTransportationKzt">#REF!</definedName>
    <definedName name="MaikPortionOn1UnitPercent">#REF!</definedName>
    <definedName name="MaikPortionOn2UnitPercent">#REF!</definedName>
    <definedName name="MaikPortionOn3UnitPercent">#REF!</definedName>
    <definedName name="MaikPortionOn4UnitPercent">#REF!</definedName>
    <definedName name="MaikСoal_Portion1UnitPercent">#REF!</definedName>
    <definedName name="MaikСoal_Portion2UnitPercent">#REF!</definedName>
    <definedName name="MaikСoal_Portion3UnitPercent">#REF!</definedName>
    <definedName name="MaikСoalPortion1UnitPercent">#REF!</definedName>
    <definedName name="MaikСoalPortion2UnitPercent">#REF!</definedName>
    <definedName name="MaikСoalPortion3UnitPercent">#REF!</definedName>
    <definedName name="MAIN">#REF!</definedName>
    <definedName name="MAINT_COST">#REF!</definedName>
    <definedName name="MAINT_ESC">#REF!</definedName>
    <definedName name="maintcodes">'[36]Repair 2009'!$G$506:$H$517</definedName>
    <definedName name="MAINTDEPR">#REF!</definedName>
    <definedName name="MAINTDEPRLEFT">#REF!</definedName>
    <definedName name="MAINTDEPRTOP">#REF!</definedName>
    <definedName name="MAINTGEN">#REF!</definedName>
    <definedName name="MAINTGEN1">#REF!</definedName>
    <definedName name="MAINTGENa">#REF!</definedName>
    <definedName name="maintpit">[43]Master!#REF!</definedName>
    <definedName name="MAINTSUM">#REF!</definedName>
    <definedName name="MAINTSUM1">#REF!</definedName>
    <definedName name="MAINTSUMa">#REF!</definedName>
    <definedName name="MAINTSUMDET">#REF!</definedName>
    <definedName name="MAINTSUMDET1">#REF!</definedName>
    <definedName name="MAINTSUMDETa">#REF!</definedName>
    <definedName name="maintug">[43]Master!#REF!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'[1]Cashflow Forecast Port'!#REF!</definedName>
    <definedName name="MAJANCO">'[1]Cashflow Forecast Port'!#REF!</definedName>
    <definedName name="MAJANCOAL">'[1]Cashflow Forecast Port'!#REF!</definedName>
    <definedName name="MAJANDA">'[1]Cashflow Forecast Port'!$C$43:$C$43</definedName>
    <definedName name="MAJANDEP">'[1]Cashflow Forecast Port'!$C$59:$C$59</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'[1]Cashflow Forecast Port'!#REF!</definedName>
    <definedName name="MAJANTAX">'[1]Cashflow Forecast Port'!$C$65:$C$65</definedName>
    <definedName name="MAJANTO">'[1]Cashflow Forecast Port'!$C$45:$C$45</definedName>
    <definedName name="MAJANWHEEL">'[1]Cashflow Forecast Port'!#REF!</definedName>
    <definedName name="MAJULCAP">'[1]Cashflow Forecast Port'!#REF!</definedName>
    <definedName name="MAJULCO">'[1]Cashflow Forecast Port'!#REF!</definedName>
    <definedName name="MAJULCOAL">'[1]Cashflow Forecast Port'!#REF!</definedName>
    <definedName name="MAJULDA">'[1]Cashflow Forecast Port'!$O$43:$O$43</definedName>
    <definedName name="MAJULDEP">'[1]Cashflow Forecast Port'!$O$59:$O$59</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'[1]Cashflow Forecast Port'!#REF!</definedName>
    <definedName name="MAJULTAX">'[1]Cashflow Forecast Port'!$O$65:$O$65</definedName>
    <definedName name="MAJULTO">'[1]Cashflow Forecast Port'!$O$45:$O$45</definedName>
    <definedName name="MAJULWHEEL">'[1]Cashflow Forecast Port'!#REF!</definedName>
    <definedName name="MAJUNCAP">'[1]Cashflow Forecast Port'!#REF!</definedName>
    <definedName name="MAJUNCO">'[1]Cashflow Forecast Port'!#REF!</definedName>
    <definedName name="MAJUNCOAL">'[1]Cashflow Forecast Port'!#REF!</definedName>
    <definedName name="MAJUNDA">'[1]Cashflow Forecast Port'!$M$43:$M$43</definedName>
    <definedName name="MAJUNDEP">'[1]Cashflow Forecast Port'!$M$59:$M$59</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'[1]Cashflow Forecast Port'!#REF!</definedName>
    <definedName name="MAJUNTAX">'[1]Cashflow Forecast Port'!$M$65:$M$65</definedName>
    <definedName name="MAJUNTO">'[1]Cashflow Forecast Port'!$M$45:$M$45</definedName>
    <definedName name="MAJUNWHEEL">'[1]Cashflow Forecast Port'!#REF!</definedName>
    <definedName name="MAL">#REF!</definedName>
    <definedName name="MAMARCAP">'[1]Cashflow Forecast Port'!#REF!</definedName>
    <definedName name="MAMARCO">'[1]Cashflow Forecast Port'!#REF!</definedName>
    <definedName name="MAMARCOAL">'[1]Cashflow Forecast Port'!#REF!</definedName>
    <definedName name="MAMARDA">'[1]Cashflow Forecast Port'!$G$43:$G$43</definedName>
    <definedName name="MAMARDEP">'[1]Cashflow Forecast Port'!$G$59:$G$59</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'[1]Cashflow Forecast Port'!#REF!</definedName>
    <definedName name="MAMARTAX">'[1]Cashflow Forecast Port'!$G$65:$G$65</definedName>
    <definedName name="MAMARTO">'[1]Cashflow Forecast Port'!$G$45:$G$45</definedName>
    <definedName name="MAMARWHEEL">'[1]Cashflow Forecast Port'!#REF!</definedName>
    <definedName name="MAMAYCAP">'[1]Cashflow Forecast Port'!#REF!</definedName>
    <definedName name="MAMAYCO">'[1]Cashflow Forecast Port'!#REF!</definedName>
    <definedName name="MAMAYCOAL">'[1]Cashflow Forecast Port'!#REF!</definedName>
    <definedName name="MAMAYDA">'[1]Cashflow Forecast Port'!$K$43:$K$43</definedName>
    <definedName name="MAMAYDEP">'[1]Cashflow Forecast Port'!$K$59:$K$59</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'[1]Cashflow Forecast Port'!#REF!</definedName>
    <definedName name="MAMAYTAX">'[1]Cashflow Forecast Port'!$K$65:$K$65</definedName>
    <definedName name="MAMAYTO">'[1]Cashflow Forecast Port'!$K$45:$K$45</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#REF!</definedName>
    <definedName name="MANOVCAP">'[1]Cashflow Forecast Port'!#REF!</definedName>
    <definedName name="MANOVCO">'[1]Cashflow Forecast Port'!#REF!</definedName>
    <definedName name="MANOVCOAL">'[1]Cashflow Forecast Port'!#REF!</definedName>
    <definedName name="MANOVDA">'[1]Cashflow Forecast Port'!$W$43:$W$43</definedName>
    <definedName name="MANOVDEP">'[1]Cashflow Forecast Port'!$W$59:$W$59</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'[1]Cashflow Forecast Port'!#REF!</definedName>
    <definedName name="MANOVTAX">'[1]Cashflow Forecast Port'!$W$65:$W$65</definedName>
    <definedName name="MANOVTO">'[1]Cashflow Forecast Port'!$W$45:$W$45</definedName>
    <definedName name="MANOVWHEEL">'[1]Cashflow Forecast Port'!#REF!</definedName>
    <definedName name="MANUAL">#REF!</definedName>
    <definedName name="MAOCTCAP">'[1]Cashflow Forecast Port'!#REF!</definedName>
    <definedName name="MAOCTCO">'[1]Cashflow Forecast Port'!#REF!</definedName>
    <definedName name="MAOCTCOAL">'[1]Cashflow Forecast Port'!#REF!</definedName>
    <definedName name="MAOCTDA">'[1]Cashflow Forecast Port'!$U$43:$U$43</definedName>
    <definedName name="MAOCTDEP">'[1]Cashflow Forecast Port'!$U$59:$U$59</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'[1]Cashflow Forecast Port'!#REF!</definedName>
    <definedName name="MAOCTTAX">'[1]Cashflow Forecast Port'!$U$65:$U$65</definedName>
    <definedName name="MAOCTTO">'[1]Cashflow Forecast Port'!$U$45:$U$45</definedName>
    <definedName name="MAOCTWHEEL">'[1]Cashflow Forecast Port'!#REF!</definedName>
    <definedName name="March_Days">#REF!</definedName>
    <definedName name="MARGIN">#REF!</definedName>
    <definedName name="Markers">#REF!</definedName>
    <definedName name="MarL3">#REF!</definedName>
    <definedName name="MarL4">#REF!</definedName>
    <definedName name="MarL5">#REF!</definedName>
    <definedName name="MarNI1">#REF!</definedName>
    <definedName name="MarNI2">#REF!</definedName>
    <definedName name="MarNI3">#REF!</definedName>
    <definedName name="MarNI4">#REF!</definedName>
    <definedName name="MarNI5">#REF!</definedName>
    <definedName name="MASEPCAP">'[1]Cashflow Forecast Port'!#REF!</definedName>
    <definedName name="MASEPCO">'[1]Cashflow Forecast Port'!#REF!</definedName>
    <definedName name="MASEPCOAL">'[1]Cashflow Forecast Port'!#REF!</definedName>
    <definedName name="MASEPDA">'[1]Cashflow Forecast Port'!$S$43:$S$43</definedName>
    <definedName name="MASEPDEP">'[1]Cashflow Forecast Port'!$S$59:$S$59</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'[1]Cashflow Forecast Port'!#REF!</definedName>
    <definedName name="MASEPTAX">'[1]Cashflow Forecast Port'!$S$65:$S$65</definedName>
    <definedName name="MASEPTO">'[1]Cashflow Forecast Port'!$S$45:$S$45</definedName>
    <definedName name="MASEPWHEEL">'[1]Cashflow Forecast Port'!#REF!</definedName>
    <definedName name="Mass">#REF!</definedName>
    <definedName name="MasterCheck">[51]Check!$G$7</definedName>
    <definedName name="Matriz">#REF!</definedName>
    <definedName name="max">[2]SHELL!$I$140</definedName>
    <definedName name="Max_DSCR">#REF!</definedName>
    <definedName name="maxtariff">#REF!</definedName>
    <definedName name="May_Days">#REF!</definedName>
    <definedName name="MayL3">#REF!</definedName>
    <definedName name="MayL4">#REF!</definedName>
    <definedName name="MayL5">#REF!</definedName>
    <definedName name="MayNI1">#REF!</definedName>
    <definedName name="MayNI2">#REF!</definedName>
    <definedName name="MayNI3">#REF!</definedName>
    <definedName name="MayNI4">#REF!</definedName>
    <definedName name="MayNI5">#REF!</definedName>
    <definedName name="MAYREVBUD">'[1]Cashflow Forecast Port'!#REF!</definedName>
    <definedName name="MazutConsumptionPerStartTon">[23]Assumption!$E$114:$AV$114</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'[1]Cashflow Forecast Port'!#REF!</definedName>
    <definedName name="MBAPREOS">'[1]Cashflow Forecast Port'!#REF!</definedName>
    <definedName name="MBAPREQ">'[1]Cashflow Forecast Port'!#REF!</definedName>
    <definedName name="MBAPRIAT">'[1]Cashflow Forecast Port'!#REF!</definedName>
    <definedName name="MBAPRIBIT">'[1]Cashflow Forecast Port'!$I$33:$I$33</definedName>
    <definedName name="MBAPRINT">'[1]Cashflow Forecast Port'!$I$31:$I$31</definedName>
    <definedName name="MBAPRNETCONT">'[1]Cashflow Forecast Port'!#REF!</definedName>
    <definedName name="MBAPRSTEAM">'[1]Cashflow Forecast Port'!#REF!</definedName>
    <definedName name="MBAPRTAX">'[1]Cashflow Forecast Port'!#REF!</definedName>
    <definedName name="MBAPRTO">'[1]Cashflow Forecast Port'!$I$20:$I$20</definedName>
    <definedName name="MBAPRWHEEL">'[1]Cashflow Forecast Port'!$I$18:$I$18</definedName>
    <definedName name="MBASE">#REF!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'[1]Cashflow Forecast Port'!#REF!</definedName>
    <definedName name="MBAUGEOS">'[1]Cashflow Forecast Port'!#REF!</definedName>
    <definedName name="MBAUGEQ">'[1]Cashflow Forecast Port'!#REF!</definedName>
    <definedName name="MBAUGIAT">'[1]Cashflow Forecast Port'!#REF!</definedName>
    <definedName name="MBAUGIBIT">'[1]Cashflow Forecast Port'!$Q$33:$Q$33</definedName>
    <definedName name="MBAUGINT">'[1]Cashflow Forecast Port'!$Q$31:$Q$31</definedName>
    <definedName name="MBAUGNETCONT">'[1]Cashflow Forecast Port'!#REF!</definedName>
    <definedName name="MBAUGSTEAM">'[1]Cashflow Forecast Port'!#REF!</definedName>
    <definedName name="MBAUGTAX">'[1]Cashflow Forecast Port'!#REF!</definedName>
    <definedName name="MBAUGTO">'[1]Cashflow Forecast Port'!$Q$20:$Q$20</definedName>
    <definedName name="MBAUGWHEEL">'[1]Cashflow Forecast Port'!$Q$18:$Q$18</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'[1]Cashflow Forecast Port'!#REF!</definedName>
    <definedName name="MBDECEOS">'[1]Cashflow Forecast Port'!#REF!</definedName>
    <definedName name="MBDECEQ">'[1]Cashflow Forecast Port'!#REF!</definedName>
    <definedName name="MBDECIAT">'[1]Cashflow Forecast Port'!#REF!</definedName>
    <definedName name="MBDECIBIT">'[1]Cashflow Forecast Port'!$Y$33:$Y$33</definedName>
    <definedName name="MBDECINT">'[1]Cashflow Forecast Port'!$Y$31:$Y$31</definedName>
    <definedName name="MBDECNETCONT">'[1]Cashflow Forecast Port'!#REF!</definedName>
    <definedName name="MBDECSTEAM">'[1]Cashflow Forecast Port'!#REF!</definedName>
    <definedName name="MBDECTAX">'[1]Cashflow Forecast Port'!#REF!</definedName>
    <definedName name="MBDECTO">'[1]Cashflow Forecast Port'!$Y$20:$Y$20</definedName>
    <definedName name="MBDECWHEEL">'[1]Cashflow Forecast Port'!$Y$18:$Y$18</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'[1]Cashflow Forecast Port'!#REF!</definedName>
    <definedName name="MBFEBEOS">'[1]Cashflow Forecast Port'!#REF!</definedName>
    <definedName name="MBFEBEQ">'[1]Cashflow Forecast Port'!#REF!</definedName>
    <definedName name="MBFEBIAT">'[1]Cashflow Forecast Port'!#REF!</definedName>
    <definedName name="MBFEBIBIT">'[1]Cashflow Forecast Port'!$E$33:$E$33</definedName>
    <definedName name="MBFEBINT">'[1]Cashflow Forecast Port'!$E$31:$E$31</definedName>
    <definedName name="MBFEBNETCONT">'[1]Cashflow Forecast Port'!#REF!</definedName>
    <definedName name="MBFEBSTEAM">'[1]Cashflow Forecast Port'!#REF!</definedName>
    <definedName name="MBFEBTAX">'[1]Cashflow Forecast Port'!#REF!</definedName>
    <definedName name="MBFEBTO">'[1]Cashflow Forecast Port'!$E$20:$E$20</definedName>
    <definedName name="MBFEBWHEEL">'[1]Cashflow Forecast Port'!$E$18:$E$18</definedName>
    <definedName name="MBISNAPR">'[1]Cashflow Forecast Port'!#REF!</definedName>
    <definedName name="MBISNAUG">'[1]Cashflow Forecast Port'!#REF!</definedName>
    <definedName name="MBISNDEC">'[1]Cashflow Forecast Port'!#REF!</definedName>
    <definedName name="MBISNFEB">'[1]Cashflow Forecast Port'!#REF!</definedName>
    <definedName name="MBISNJAN">'[1]Cashflow Forecast Port'!#REF!</definedName>
    <definedName name="MBISNJUL">'[1]Cashflow Forecast Port'!#REF!</definedName>
    <definedName name="MBISNJUN">'[1]Cashflow Forecast Port'!#REF!</definedName>
    <definedName name="MBISNMAR">'[1]Cashflow Forecast Port'!#REF!</definedName>
    <definedName name="MBISNMAY">'[1]Cashflow Forecast Port'!#REF!</definedName>
    <definedName name="MBISNNOV">'[1]Cashflow Forecast Port'!#REF!</definedName>
    <definedName name="MBISNOCT">'[1]Cashflow Forecast Port'!#REF!</definedName>
    <definedName name="MBISNSEP">'[1]Cashflow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'[1]Cashflow Forecast Port'!#REF!</definedName>
    <definedName name="MBJANEOS">'[1]Cashflow Forecast Port'!#REF!</definedName>
    <definedName name="MBJANEQ">'[1]Cashflow Forecast Port'!#REF!</definedName>
    <definedName name="MBJANIAT">'[1]Cashflow Forecast Port'!#REF!</definedName>
    <definedName name="MBJANIBIT">'[1]Cashflow Forecast Port'!$C$33:$C$33</definedName>
    <definedName name="MBJANINT">'[1]Cashflow Forecast Port'!$C$31:$C$31</definedName>
    <definedName name="MBJANNETCONT">'[1]Cashflow Forecast Port'!#REF!</definedName>
    <definedName name="MBJANSTEAM">'[1]Cashflow Forecast Port'!#REF!</definedName>
    <definedName name="MBJANTAX">'[1]Cashflow Forecast Port'!#REF!</definedName>
    <definedName name="MBJANWHEEL">'[1]Cashflow Forecast Port'!$C$18:$C$18</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'[1]Cashflow Forecast Port'!#REF!</definedName>
    <definedName name="MBJULEOS">'[1]Cashflow Forecast Port'!#REF!</definedName>
    <definedName name="MBJULEQ">'[1]Cashflow Forecast Port'!#REF!</definedName>
    <definedName name="MBJULIAT">'[1]Cashflow Forecast Port'!#REF!</definedName>
    <definedName name="MBJULIBIT">'[1]Cashflow Forecast Port'!$O$33:$O$33</definedName>
    <definedName name="MBJULINT">'[1]Cashflow Forecast Port'!$O$31:$O$31</definedName>
    <definedName name="MBJULNETCONT">'[1]Cashflow Forecast Port'!#REF!</definedName>
    <definedName name="MBJULSTEAM">'[1]Cashflow Forecast Port'!#REF!</definedName>
    <definedName name="MBJULTAX">'[1]Cashflow Forecast Port'!#REF!</definedName>
    <definedName name="MBJULTO">'[1]Cashflow Forecast Port'!$O$20:$O$20</definedName>
    <definedName name="MBJULWHEEL">'[1]Cashflow Forecast Port'!$O$18:$O$18</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'[1]Cashflow Forecast Port'!#REF!</definedName>
    <definedName name="MBJUNEOS">'[1]Cashflow Forecast Port'!#REF!</definedName>
    <definedName name="MBJUNEQ">'[1]Cashflow Forecast Port'!#REF!</definedName>
    <definedName name="MBJUNIAT">'[1]Cashflow Forecast Port'!#REF!</definedName>
    <definedName name="MBJUNIBIT">'[1]Cashflow Forecast Port'!$M$33:$M$33</definedName>
    <definedName name="MBJUNINT">'[1]Cashflow Forecast Port'!$M$31:$M$31</definedName>
    <definedName name="MBJUNNETCONT">'[1]Cashflow Forecast Port'!#REF!</definedName>
    <definedName name="MBJUNSTEAM">'[1]Cashflow Forecast Port'!#REF!</definedName>
    <definedName name="MBJUNTAX">'[1]Cashflow Forecast Port'!#REF!</definedName>
    <definedName name="MBJUNTO">'[1]Cashflow Forecast Port'!$M$20:$M$20</definedName>
    <definedName name="MBJUNWHEEL">'[1]Cashflow Forecast Port'!$M$18:$M$18</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'[1]Cashflow Forecast Port'!#REF!</definedName>
    <definedName name="MBMAREOS">'[1]Cashflow Forecast Port'!#REF!</definedName>
    <definedName name="MBMAREQ">'[1]Cashflow Forecast Port'!#REF!</definedName>
    <definedName name="MBMARIAT">'[1]Cashflow Forecast Port'!#REF!</definedName>
    <definedName name="MBMARIBIT">'[1]Cashflow Forecast Port'!$G$33:$G$33</definedName>
    <definedName name="MBMARINT">'[1]Cashflow Forecast Port'!$G$31:$G$31</definedName>
    <definedName name="MBMARNETCONT">'[1]Cashflow Forecast Port'!#REF!</definedName>
    <definedName name="MBMARSTEAM">'[1]Cashflow Forecast Port'!#REF!</definedName>
    <definedName name="MBMARTAX">'[1]Cashflow Forecast Port'!#REF!</definedName>
    <definedName name="MBMARTO">'[1]Cashflow Forecast Port'!$G$20:$G$20</definedName>
    <definedName name="MBMARWHEEL">'[1]Cashflow Forecast Port'!$G$18:$G$18</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'[1]Cashflow Forecast Port'!#REF!</definedName>
    <definedName name="MBMAYEOS">'[1]Cashflow Forecast Port'!#REF!</definedName>
    <definedName name="MBMAYEQ">'[1]Cashflow Forecast Port'!#REF!</definedName>
    <definedName name="MBMAYIAT">'[1]Cashflow Forecast Port'!#REF!</definedName>
    <definedName name="MBMAYIBIT">'[1]Cashflow Forecast Port'!$K$33:$K$33</definedName>
    <definedName name="MBMAYINT">'[1]Cashflow Forecast Port'!$K$31:$K$31</definedName>
    <definedName name="MBMAYNETCONT">'[1]Cashflow Forecast Port'!#REF!</definedName>
    <definedName name="MBMAYSTEAM">'[1]Cashflow Forecast Port'!#REF!</definedName>
    <definedName name="MBMAYTAX">'[1]Cashflow Forecast Port'!#REF!</definedName>
    <definedName name="MBMAYTO">'[1]Cashflow Forecast Port'!$K$20:$K$20</definedName>
    <definedName name="MBMAYWHEEL">'[1]Cashflow Forecast Port'!$K$18:$K$18</definedName>
    <definedName name="MBMIAPR">'[1]Cashflow Forecast Port'!#REF!</definedName>
    <definedName name="MBMIAUG">'[1]Cashflow Forecast Port'!#REF!</definedName>
    <definedName name="MBMIDEC">'[1]Cashflow Forecast Port'!#REF!</definedName>
    <definedName name="MBMIFEB">'[1]Cashflow Forecast Port'!#REF!</definedName>
    <definedName name="MBMIJAN">'[1]Cashflow Forecast Port'!#REF!</definedName>
    <definedName name="MBMIJUL">'[1]Cashflow Forecast Port'!#REF!</definedName>
    <definedName name="MBMIJUN">'[1]Cashflow Forecast Port'!#REF!</definedName>
    <definedName name="MBMIMAR">'[1]Cashflow Forecast Port'!#REF!</definedName>
    <definedName name="MBMIMAY">'[1]Cashflow Forecast Port'!#REF!</definedName>
    <definedName name="MBMINOV">'[1]Cashflow Forecast Port'!#REF!</definedName>
    <definedName name="MBMIOCT">'[1]Cashflow Forecast Port'!#REF!</definedName>
    <definedName name="MBMISEP">'[1]Cashflow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'[1]Cashflow Forecast Port'!#REF!</definedName>
    <definedName name="MBNOVEOS">'[1]Cashflow Forecast Port'!#REF!</definedName>
    <definedName name="MBNOVEQ">'[1]Cashflow Forecast Port'!#REF!</definedName>
    <definedName name="MBNOVIAT">'[1]Cashflow Forecast Port'!#REF!</definedName>
    <definedName name="MBNOVIBIT">'[1]Cashflow Forecast Port'!$W$33:$W$33</definedName>
    <definedName name="MBNOVINT">'[1]Cashflow Forecast Port'!$W$31:$W$31</definedName>
    <definedName name="MBNOVNETCONT">'[1]Cashflow Forecast Port'!#REF!</definedName>
    <definedName name="MBNOVSTEAM">'[1]Cashflow Forecast Port'!#REF!</definedName>
    <definedName name="MBNOVTAX">'[1]Cashflow Forecast Port'!#REF!</definedName>
    <definedName name="MBNOVTO">'[1]Cashflow Forecast Port'!$W$20:$W$20</definedName>
    <definedName name="MBNOVWHEEL">'[1]Cashflow Forecast Port'!$W$18:$W$18</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'[1]Cashflow Forecast Port'!#REF!</definedName>
    <definedName name="MBOCTEOS">'[1]Cashflow Forecast Port'!#REF!</definedName>
    <definedName name="MBOCTEQ">'[1]Cashflow Forecast Port'!#REF!</definedName>
    <definedName name="MBOCTIAT">'[1]Cashflow Forecast Port'!#REF!</definedName>
    <definedName name="MBOCTIBIT">'[1]Cashflow Forecast Port'!$U$33:$U$33</definedName>
    <definedName name="MBOCTINT">'[1]Cashflow Forecast Port'!$U$31:$U$31</definedName>
    <definedName name="MBOCTNETCONT">'[1]Cashflow Forecast Port'!#REF!</definedName>
    <definedName name="MBOCTSTEAM">'[1]Cashflow Forecast Port'!#REF!</definedName>
    <definedName name="MBOCTTAX">'[1]Cashflow Forecast Port'!#REF!</definedName>
    <definedName name="MBOCTTO">'[1]Cashflow Forecast Port'!$U$20:$U$20</definedName>
    <definedName name="MBOCTWHEEL">'[1]Cashflow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'[1]Cashflow Forecast Port'!#REF!</definedName>
    <definedName name="MBSEPEOS">'[1]Cashflow Forecast Port'!#REF!</definedName>
    <definedName name="MBSEPEQ">'[1]Cashflow Forecast Port'!#REF!</definedName>
    <definedName name="MBSEPIAT">'[1]Cashflow Forecast Port'!#REF!</definedName>
    <definedName name="MBSEPIBIT">'[1]Cashflow Forecast Port'!$S$33:$S$33</definedName>
    <definedName name="MBSEPINT">'[1]Cashflow Forecast Port'!$S$31:$S$31</definedName>
    <definedName name="MBSEPNETCONT">'[1]Cashflow Forecast Port'!#REF!</definedName>
    <definedName name="MBSEPSTEAM">'[1]Cashflow Forecast Port'!#REF!</definedName>
    <definedName name="MBSEPTAX">'[1]Cashflow Forecast Port'!#REF!</definedName>
    <definedName name="MBSEPTO">'[1]Cashflow Forecast Port'!$S$20:$S$20</definedName>
    <definedName name="MBSEPWHEEL">'[1]Cashflow Forecast Port'!$S$18:$S$18</definedName>
    <definedName name="MCASHTAX">#REF!</definedName>
    <definedName name="MCOGS">#REF!</definedName>
    <definedName name="MCONSTANT">#REF!</definedName>
    <definedName name="MCOST_CAP">#REF!</definedName>
    <definedName name="MDATA_FILE">#REF!</definedName>
    <definedName name="MDEPRECIATION">#REF!</definedName>
    <definedName name="Mech_List">#REF!</definedName>
    <definedName name="mercado1">#REF!</definedName>
    <definedName name="mercado10">#REF!</definedName>
    <definedName name="mercado11">#REF!</definedName>
    <definedName name="mercado12">#REF!</definedName>
    <definedName name="mercado2">#REF!</definedName>
    <definedName name="mercado3">#REF!</definedName>
    <definedName name="mercado4">#REF!</definedName>
    <definedName name="mercado5">#REF!</definedName>
    <definedName name="mercado6">#REF!</definedName>
    <definedName name="mercado7">#REF!</definedName>
    <definedName name="mercado8">#REF!</definedName>
    <definedName name="mercado9">#REF!</definedName>
    <definedName name="merchantmw">[2]Inputs!#REF!</definedName>
    <definedName name="merchprice">[2]Inputs!#REF!</definedName>
    <definedName name="mesjac_okup">#REF!</definedName>
    <definedName name="Method">#REF!</definedName>
    <definedName name="MFORECAST">#REF!</definedName>
    <definedName name="MGOTO">#REF!</definedName>
    <definedName name="MGRATIOS">#REF!</definedName>
    <definedName name="MGROWTH">#REF!</definedName>
    <definedName name="MHELP">#REF!</definedName>
    <definedName name="MHIST_RATIOS">#REF!</definedName>
    <definedName name="MHISTORICAL">#REF!</definedName>
    <definedName name="mil">[1]Assumptions!#REF!</definedName>
    <definedName name="MILLCONSTSUM">#REF!</definedName>
    <definedName name="MILLCONSTSUM1">#REF!</definedName>
    <definedName name="MILLCONSTSUMa">#REF!</definedName>
    <definedName name="MILLGEN">#REF!</definedName>
    <definedName name="MILLGEN1">#REF!</definedName>
    <definedName name="MILLGENa">#REF!</definedName>
    <definedName name="Millgengggg">'[94]Mine Gen'!$A$1:$R$157</definedName>
    <definedName name="MILLMAINT">#REF!</definedName>
    <definedName name="MILLMAINT1">#REF!</definedName>
    <definedName name="MILLMAINTa">#REF!</definedName>
    <definedName name="millot">[43]Master!$F$30:$F$32</definedName>
    <definedName name="millot2">[43]Master!$F$22</definedName>
    <definedName name="MILLPROD">#REF!</definedName>
    <definedName name="MILLPROD1">#REF!</definedName>
    <definedName name="MILLPRODa">#REF!</definedName>
    <definedName name="MILLSUM">#REF!</definedName>
    <definedName name="MILLSUM1">#REF!</definedName>
    <definedName name="MILLSUMa">#REF!</definedName>
    <definedName name="MILLTAIL">#REF!</definedName>
    <definedName name="MILLTAIL1">#REF!</definedName>
    <definedName name="MILLTAILa">#REF!</definedName>
    <definedName name="mimtotoct">#REF!</definedName>
    <definedName name="Min_DSCR">#REF!</definedName>
    <definedName name="MINCREASED">#REF!</definedName>
    <definedName name="MINEDEVDET">#REF!</definedName>
    <definedName name="MINEDEVDET1">#REF!</definedName>
    <definedName name="MINEDEVDETa">#REF!</definedName>
    <definedName name="MINEDEVSUM">#REF!</definedName>
    <definedName name="MINEDEVSUM1">#REF!</definedName>
    <definedName name="MINEDEVSUMa">#REF!</definedName>
    <definedName name="MINEEQUIP">#REF!</definedName>
    <definedName name="MINEEQUIP1">#REF!</definedName>
    <definedName name="MINEEQUIPa">#REF!</definedName>
    <definedName name="MINEGEN">#REF!</definedName>
    <definedName name="MINEGEN1">#REF!</definedName>
    <definedName name="MINEGENa">#REF!</definedName>
    <definedName name="MINEHAULAGEDET">#REF!</definedName>
    <definedName name="MINEHAULAGEDET1">#REF!</definedName>
    <definedName name="MINEHAULAGEDETa">#REF!</definedName>
    <definedName name="MINESTOPINGDET">#REF!</definedName>
    <definedName name="MINESTOPINGDET1">#REF!</definedName>
    <definedName name="MINESTOPINGDETa">#REF!</definedName>
    <definedName name="MINETOTHER">#REF!</definedName>
    <definedName name="MINETPPE">#REF!</definedName>
    <definedName name="MINIMUM">#REF!</definedName>
    <definedName name="MINIMUM2">#REF!</definedName>
    <definedName name="MINIT">#REF!</definedName>
    <definedName name="MINPUT">#REF!</definedName>
    <definedName name="MINTENSITY">#REF!</definedName>
    <definedName name="mintitnov">#REF!</definedName>
    <definedName name="mintotapr">#REF!</definedName>
    <definedName name="mintotaug">#REF!</definedName>
    <definedName name="mintotdec">#REF!</definedName>
    <definedName name="mintotfeb">#REF!</definedName>
    <definedName name="mintotjan">#REF!</definedName>
    <definedName name="mintotjul">#REF!</definedName>
    <definedName name="mintotjun">#REF!</definedName>
    <definedName name="mintotmar">#REF!</definedName>
    <definedName name="mintotmay">#REF!</definedName>
    <definedName name="mintotsep">#REF!</definedName>
    <definedName name="mintottot">'[5]P&amp;L CCI Detail'!$T$245</definedName>
    <definedName name="MINVESTMENT">#REF!</definedName>
    <definedName name="MINVESTYEARS">#REF!</definedName>
    <definedName name="Misc_OM_Cost_Esc">'[25]#REF'!$G$30</definedName>
    <definedName name="MIWORKING">#REF!</definedName>
    <definedName name="mkm">#REF!</definedName>
    <definedName name="mkm_currency">#REF!</definedName>
    <definedName name="mkmusd">#REF!</definedName>
    <definedName name="MKT_COMP">#REF!</definedName>
    <definedName name="MKT_DEBT">#REF!</definedName>
    <definedName name="MMAIN">#REF!</definedName>
    <definedName name="MMARGIN">#REF!</definedName>
    <definedName name="MNETPPE">#REF!</definedName>
    <definedName name="MNOPLAT">#REF!</definedName>
    <definedName name="Mobcom">#REF!</definedName>
    <definedName name="ModelStartDate">[51]Assumptions!$E$19</definedName>
    <definedName name="ModelTitle">[51]Assumptions!$D$11</definedName>
    <definedName name="MOGOTO">#REF!</definedName>
    <definedName name="Money1">[84]Изменение_оборотных_средств!#REF!</definedName>
    <definedName name="Money2">[84]Изменение_оборотных_средств!#REF!</definedName>
    <definedName name="MONTH">#REF!</definedName>
    <definedName name="Monthly_Payment">#N/A</definedName>
    <definedName name="MOTHER">#REF!</definedName>
    <definedName name="MOTOR_RATING">#REF!</definedName>
    <definedName name="MOTPOWER">#REF!</definedName>
    <definedName name="MPNTot">'[5]P&amp;L CCI Detail'!$T$233</definedName>
    <definedName name="MPREROIC">#REF!</definedName>
    <definedName name="MPRINT">#REF!</definedName>
    <definedName name="MPTot">'[5]P&amp;L CCI Detail'!$T$189</definedName>
    <definedName name="MROIC">#REF!</definedName>
    <definedName name="MROICYEARS">#REF!</definedName>
    <definedName name="mrot">#REF!</definedName>
    <definedName name="MRTREE">#REF!</definedName>
    <definedName name="MS">#REF!</definedName>
    <definedName name="MSG_A">#REF!</definedName>
    <definedName name="MTREE_INVEST">#REF!</definedName>
    <definedName name="MTURNOVER">#REF!</definedName>
    <definedName name="MVALUE">#REF!</definedName>
    <definedName name="MWACC">#REF!</definedName>
    <definedName name="MWHeFactor">'[72]Reference #''s'!#REF!</definedName>
    <definedName name="MWINDOW">#REF!</definedName>
    <definedName name="MWORKING">#REF!</definedName>
    <definedName name="n">[2]Debt_Mkt_Value!$B$24</definedName>
    <definedName name="n_day_in_period">[82]const!$E$50</definedName>
    <definedName name="n_month">[82]const!$E$51</definedName>
    <definedName name="n_smena">[82]const!$E$41</definedName>
    <definedName name="n_vahta">[82]const!$E$42</definedName>
    <definedName name="NaCN">[10]PDC_Worksheet!$E$119</definedName>
    <definedName name="nal_dobych_drag_met">#REF!</definedName>
    <definedName name="nal_doh_fislic">#REF!</definedName>
    <definedName name="nal_imuch">#REF!</definedName>
    <definedName name="nal_prib">#REF!</definedName>
    <definedName name="Name">#REF!</definedName>
    <definedName name="nApu">[95]Variables!$B$6</definedName>
    <definedName name="NaturalCoalLossesKzt">[23]Calculations!$E$370:$AV$370</definedName>
    <definedName name="NaturalCoalLossesPersent">[23]Assumption!$E$102:$AV$102</definedName>
    <definedName name="NaturalCoalLossesTons">#REF!</definedName>
    <definedName name="NBK">89.57</definedName>
    <definedName name="nCom">[95]Variables!$B$4</definedName>
    <definedName name="nds">#REF!</definedName>
    <definedName name="nds_ne_dlja_vvoda">'[96]Общие начальные данные'!$C$25</definedName>
    <definedName name="NetKazakhstanProductionkWh">#REF!</definedName>
    <definedName name="NetMaximumCapacityMW">[23]KPI!$E$22:$AV$22</definedName>
    <definedName name="NetMonthlyStationProductionkWh">[24]Calculations!#REF!</definedName>
    <definedName name="NetOtherOutsideCustomersProductionkWh">#REF!</definedName>
    <definedName name="Netout">'[77]SCR O&amp;M'!#REF!</definedName>
    <definedName name="NETPPE">#REF!</definedName>
    <definedName name="NetRussiaProductionkWh">#REF!</definedName>
    <definedName name="NetRussiaTraderProductionkWh">#REF!</definedName>
    <definedName name="NetSalesKazakhstanKzt">#REF!</definedName>
    <definedName name="NetSalesOtherOutsideCustomersKzt">#REF!</definedName>
    <definedName name="NetSalesRussiaKzt">#REF!</definedName>
    <definedName name="NetSalesRussiaTraderKzt">#REF!</definedName>
    <definedName name="NetVAT_payable_receivableKztI">#REF!</definedName>
    <definedName name="NetVATPayableReceivableKzt">#REF!</definedName>
    <definedName name="NEW_INVESTMENT">#REF!</definedName>
    <definedName name="NextMonthPaymentKzt">#REF!</definedName>
    <definedName name="nInd">[95]Variables!$B$2</definedName>
    <definedName name="NNOPLAT">#REF!</definedName>
    <definedName name="NoA">#REF!</definedName>
    <definedName name="nOfi">[95]Variables!$B$5</definedName>
    <definedName name="NOMO">#REF!</definedName>
    <definedName name="nompaybk">#REF!</definedName>
    <definedName name="nomTabla">[95]Variables!$A$22</definedName>
    <definedName name="NonIC">'[97]Non IC Input'!$B$4:$P$597</definedName>
    <definedName name="NonOperationalTaxesKzt">#REF!</definedName>
    <definedName name="NonProductionFuelTons">[23]Assumption!$E$196:$AV$196</definedName>
    <definedName name="NoP">#REF!</definedName>
    <definedName name="NOPLAT">#REF!</definedName>
    <definedName name="NOPLATP">#REF!</definedName>
    <definedName name="norma_otchisl_affinag">#REF!</definedName>
    <definedName name="norma_sapasa_oborot_sredstv">#REF!</definedName>
    <definedName name="noted">'[98]Currency _ Location Sheet '!$A$1:$Y$79</definedName>
    <definedName name="NOTICE">#N/A</definedName>
    <definedName name="November_Days">#REF!</definedName>
    <definedName name="NovL3">#REF!</definedName>
    <definedName name="NovL4">#REF!</definedName>
    <definedName name="NovL5">#REF!</definedName>
    <definedName name="NovNI1">#REF!</definedName>
    <definedName name="NovNI2">#REF!</definedName>
    <definedName name="NovNI3">#REF!</definedName>
    <definedName name="NovNI4">#REF!</definedName>
    <definedName name="NovNI5">#REF!</definedName>
    <definedName name="NOZZINT">#REF!</definedName>
    <definedName name="npi">#REF!</definedName>
    <definedName name="npv">#REF!</definedName>
    <definedName name="npv_b">#REF!</definedName>
    <definedName name="npv_doll">#REF!</definedName>
    <definedName name="npvdop">#REF!</definedName>
    <definedName name="nRes">[95]Variables!$B$3</definedName>
    <definedName name="NS">#REF!</definedName>
    <definedName name="NSCAPFACT">#N/A</definedName>
    <definedName name="Number_of_Payments">#REF!</definedName>
    <definedName name="NUMCHECK">AND(ISNUMBER(#REF!),ISNUMBER(#REF!),ISNUMBER(#REF!),ISNUMBER(#REF!))</definedName>
    <definedName name="NUMENTRIES">'[57]Loan Amortization Table'!#REF!</definedName>
    <definedName name="NY_Cap_Tax">'[25]#REF'!$F$99</definedName>
    <definedName name="NY_GR_Tax">'[25]#REF'!$F$100</definedName>
    <definedName name="NY_GR_Tax_sw">'[25]#REF'!$F$101</definedName>
    <definedName name="NY_Tax">'[25]#REF'!$F$98</definedName>
    <definedName name="o">#REF!</definedName>
    <definedName name="O_M_ESC">#N/A</definedName>
    <definedName name="O_M91">#N/A</definedName>
    <definedName name="object">#REF!</definedName>
    <definedName name="Oborot_sredstva">[99]Калькуляция!$B$63</definedName>
    <definedName name="OctL3">#REF!</definedName>
    <definedName name="OctL4">#REF!</definedName>
    <definedName name="OctL5">#REF!</definedName>
    <definedName name="OctNI1">#REF!</definedName>
    <definedName name="OctNI2">#REF!</definedName>
    <definedName name="OctNI3">#REF!</definedName>
    <definedName name="OctNI4">#REF!</definedName>
    <definedName name="OctNI5">#REF!</definedName>
    <definedName name="October_Days">#REF!</definedName>
    <definedName name="OGECOALFORECAST">#N/A</definedName>
    <definedName name="OH">'[22]Corp OH'!$C$12</definedName>
    <definedName name="OLE_LINK1_57">'[100]Перечень связанных сторон'!#REF!</definedName>
    <definedName name="OLE_LINK2_1">#REF!</definedName>
    <definedName name="OM">#REF!</definedName>
    <definedName name="OM_Table2.1">#REF!</definedName>
    <definedName name="OM_Table2.2">#REF!</definedName>
    <definedName name="OM_Table2.3">#REF!</definedName>
    <definedName name="oo">[82]const!#REF!</definedName>
    <definedName name="OP_SYS">#REF!</definedName>
    <definedName name="Op_year">'[25]#REF'!$A$2:$IV$2</definedName>
    <definedName name="opbs">[36]BSUSD!$B$7:$D$108</definedName>
    <definedName name="OPCAPFACT">#N/A</definedName>
    <definedName name="OpCash_2005">'[36]CF$'!$Q$21</definedName>
    <definedName name="opening">#REF!</definedName>
    <definedName name="OperatFixedCostInclVATKxt">#REF!</definedName>
    <definedName name="OperatFixedCostNetVATKxt">#REF!</definedName>
    <definedName name="OPERATING">#REF!</definedName>
    <definedName name="OPERATION_DATE">#REF!</definedName>
    <definedName name="OperationAESpeopleQuantity">[23]Assumption!$E$162:$AV$162</definedName>
    <definedName name="OperationalBonusKzt">[23]Assumption!$E$154:$AV$154</definedName>
    <definedName name="OperationalContractorsQuantity">[24]Assumption!#REF!</definedName>
    <definedName name="OperationalContractorsQuontaty">[24]Assumption!#REF!</definedName>
    <definedName name="OperationalContractorsSalaryKzt">[24]Assumption!#REF!</definedName>
    <definedName name="OperationalContractorsSalaryKztIn">[24]Assumption!#REF!</definedName>
    <definedName name="OperationalFixedAssetsKzt">[24]Assumption!#REF!</definedName>
    <definedName name="OperationalPeopleQuantity">[24]Assumption!#REF!</definedName>
    <definedName name="OperationalPeopleQuontaty">[24]Assumption!#REF!</definedName>
    <definedName name="OperationalPersonTrainingKzt">[24]Assumption!#REF!</definedName>
    <definedName name="OperationalSafetySuppliesKzt">[23]Assumption!$E$205:$AV$205</definedName>
    <definedName name="OperationalSalaryKztPerson">[24]Assumption!#REF!</definedName>
    <definedName name="OperationalSalaryKztPersonIn">[24]Assumption!#REF!</definedName>
    <definedName name="OperationalTaxesKzt">[23]Calculations!$E$343:$AV$343</definedName>
    <definedName name="OperationContactorsPeopleQuantity">[23]Assumption!$E$163:$AV$163</definedName>
    <definedName name="OperationContractorsPeopleSalaryKztPerson">[23]Assumption!$E$152:$AV$152</definedName>
    <definedName name="OperCash">#REF!</definedName>
    <definedName name="OperFormat">#REF!</definedName>
    <definedName name="OperFormat2">#REF!</definedName>
    <definedName name="OperFormat3">#REF!</definedName>
    <definedName name="Operformat4">#REF!</definedName>
    <definedName name="OperFormat5">#REF!</definedName>
    <definedName name="OperFormat6">#REF!</definedName>
    <definedName name="opsyear">#REF!</definedName>
    <definedName name="OpYear">'[2]Plant Operations'!$A$3:$IV$3</definedName>
    <definedName name="OTH1O">#REF!</definedName>
    <definedName name="Other">'[22]Other Contract Services'!$C$17</definedName>
    <definedName name="OTHER_ESC">#REF!</definedName>
    <definedName name="Other_expnese">#REF!</definedName>
    <definedName name="OTHER_REV">#REF!</definedName>
    <definedName name="other2">#REF!</definedName>
    <definedName name="OtherAdminFixedCostKzt">[23]Assumption!$E$255:$AV$255</definedName>
    <definedName name="OtherCoalPurchaseInclVATKzt">#REF!</definedName>
    <definedName name="OtherCoalPurchaseInclVATKztIn">#REF!</definedName>
    <definedName name="othercorp">#REF!</definedName>
    <definedName name="othercorpusd">#REF!</definedName>
    <definedName name="OtherCustomersDaysInMonth">[23]Assumption!$E$53:$AV$53</definedName>
    <definedName name="OtherCustomersLoad">[23]Assumption!$E$11:$AV$11</definedName>
    <definedName name="OtherOperatFixedCostKzt">[23]Assumption!$E$217:$AV$217</definedName>
    <definedName name="OtherOutOfProfitKzt">[23]Assumption!$E$258:$AV$258</definedName>
    <definedName name="OtherOutsideCustomersAverTariffRR">[23]Assumption!$E$79:$AV$79</definedName>
    <definedName name="OtherOutsideCustomersBDPKzt">#REF!</definedName>
    <definedName name="OtherOutsideCustomersBDPPersent">[23]Assumption!$E$85:$AV$85</definedName>
    <definedName name="OtherOutsideCustomersLossesPercent">[24]Assumption!#REF!</definedName>
    <definedName name="OtherOutsideCustomersLossesPersent">[23]Assumption!$E$91:$AV$91</definedName>
    <definedName name="OtherOutsideCustomersSaleskWh">#REF!</definedName>
    <definedName name="OtherServisesKzt">[23]Assumption!$E$269:$AV$269</definedName>
    <definedName name="OtherSupplCoalConsumpKzt">#REF!</definedName>
    <definedName name="OtherSupplCoalConsumpTons">#REF!</definedName>
    <definedName name="OtherSupplCoalPaymInclVATKzt">#REF!</definedName>
    <definedName name="OtherSupplierCoalPriceKztPerTon">[23]Assumption!$E$100:$AV$100</definedName>
    <definedName name="OtherSupplierCoalPurchaseKzt">#REF!</definedName>
    <definedName name="OtherSupplierCoalPurchaseTons">#REF!</definedName>
    <definedName name="OtherSupplierCoalRailWaysTariffKztPerTon">[23]Assumption!$E$112:$AV$112</definedName>
    <definedName name="OtherSupplierCoalTransportationKzt">#REF!</definedName>
    <definedName name="OtherTaxesKzt">[23]Assumption!$E$193:$AV$193</definedName>
    <definedName name="OtherTaxesMunicipalKzt">#REF!</definedName>
    <definedName name="OtherTaxesMunicipalKztIn">#REF!</definedName>
    <definedName name="OtherVariableCostKzt">#REF!</definedName>
    <definedName name="OtherVariableCostNetVatKzt">#REF!</definedName>
    <definedName name="otop">[101]Отопление!$G$173</definedName>
    <definedName name="OutageHR">'[72]Reference #''s'!#REF!</definedName>
    <definedName name="outlevtariff">[2]Outputs!#REF!</definedName>
    <definedName name="outmaxtariff">[2]Outputs!#REF!</definedName>
    <definedName name="outnpv">[2]Outputs!#REF!</definedName>
    <definedName name="output">#REF!</definedName>
    <definedName name="OUTRAS_EMPRESAS">#REF!</definedName>
    <definedName name="OutsideCustomersLosseskWh">#REF!</definedName>
    <definedName name="outyr1tariff">[2]Outputs!#REF!</definedName>
    <definedName name="OverContractEkiCoalPriceKztPerTon">[23]Assumption!$E$98:$AV$98</definedName>
    <definedName name="OverContractEkiCoalRailWaysTariffKztPerTon">[23]Assumption!$E$109:$AV$109</definedName>
    <definedName name="OverContractialCoalPurchaseKzt">#REF!</definedName>
    <definedName name="OverContractialCoalPurchaseTons">#REF!</definedName>
    <definedName name="OverContractialCoalTransportationKzt">#REF!</definedName>
    <definedName name="Overhead_tax_rate">[15]ASSUMPTIONS!#REF!</definedName>
    <definedName name="Overs">#REF!</definedName>
    <definedName name="ownership">[2]Inputs!#REF!</definedName>
    <definedName name="ownership2">[2]Inputs!#REF!</definedName>
    <definedName name="OWNSUMa">[91]Capital!#REF!</definedName>
    <definedName name="oz">'[102]3.3. Inventories'!$D$3</definedName>
    <definedName name="Ozoneremovalrate">'[77]SCR O&amp;M'!#REF!</definedName>
    <definedName name="p">[17]SGV_Oz!#REF!</definedName>
    <definedName name="P_doll_oz">#REF!</definedName>
    <definedName name="P_gold_Rub_kg">#REF!</definedName>
    <definedName name="P_kg_gold">#REF!</definedName>
    <definedName name="P02U2">#REF!</definedName>
    <definedName name="P1b">[17]SGV_Oz!#REF!</definedName>
    <definedName name="P1n">[17]SGV_Oz!#REF!</definedName>
    <definedName name="pag_ccc">#REF!</definedName>
    <definedName name="pag_ecf">#REF!</definedName>
    <definedName name="pag_ecf_sucum">#REF!</definedName>
    <definedName name="pag_furnas">#REF!</definedName>
    <definedName name="pag_furnas1">#REF!</definedName>
    <definedName name="pag_rgr">#REF!</definedName>
    <definedName name="pag_sd">#REF!</definedName>
    <definedName name="pag_sd_retrati">#REF!</definedName>
    <definedName name="PARANAPANEMA">#REF!</definedName>
    <definedName name="passivo2">'[1]BRGAAP '!#REF!</definedName>
    <definedName name="Payment_Date">#N/A</definedName>
    <definedName name="Payment_Number">ROW()-[0]!Header_Row</definedName>
    <definedName name="Payroll">[22]Payroll!$F$31</definedName>
    <definedName name="PB">#REF!</definedName>
    <definedName name="PBASE">#REF!</definedName>
    <definedName name="Pbb">[17]SGV_Oz!#REF!</definedName>
    <definedName name="Pbc">[17]SGV_Oz!#REF!</definedName>
    <definedName name="PCASHTAX">#REF!</definedName>
    <definedName name="PCOGS">#REF!</definedName>
    <definedName name="PCONSTANT">#REF!</definedName>
    <definedName name="PcrushOS">[10]PDC_Worksheet!$H$221</definedName>
    <definedName name="PDEPRECIATION">#REF!</definedName>
    <definedName name="PE">'[2]Finance data'!#REF!</definedName>
    <definedName name="PensionersFinancialAssistanceKzt">[24]Assumption!#REF!</definedName>
    <definedName name="per_sroch_upl">#REF!</definedName>
    <definedName name="PER1O">#REF!</definedName>
    <definedName name="PERC_INADIMP">#REF!</definedName>
    <definedName name="perdata">[2]Inputs!#REF!</definedName>
    <definedName name="PERIOD">[49]Details!$B$7:$EO$7</definedName>
    <definedName name="period_0">#REF!</definedName>
    <definedName name="period_0_var2">#REF!</definedName>
    <definedName name="period_0_var3">#REF!</definedName>
    <definedName name="period_0_var4">#REF!</definedName>
    <definedName name="period_0_var5">#REF!</definedName>
    <definedName name="period_0_vardop">#REF!</definedName>
    <definedName name="period_expluatacii">#REF!</definedName>
    <definedName name="pervyj_god">#REF!</definedName>
    <definedName name="PERYR">#REF!</definedName>
    <definedName name="petro">#REF!</definedName>
    <definedName name="petro_currency">#REF!</definedName>
    <definedName name="petrobv">#REF!</definedName>
    <definedName name="petrobvusd">#REF!</definedName>
    <definedName name="PetrolPriceNetVATKzt">[23]Assumption!$E$200:$AV$200</definedName>
    <definedName name="PetrolPriceSupportKzt">[23]Assumption!$E$202:$AV$202</definedName>
    <definedName name="PetrolStatonQuantatyLitres">[23]Assumption!$E$199:$AV$199</definedName>
    <definedName name="PetrolSupportQuantatyLitres">[23]Assumption!$E$201:$AV$201</definedName>
    <definedName name="petrousd">#REF!</definedName>
    <definedName name="PEVA">#REF!</definedName>
    <definedName name="pf">#REF!</definedName>
    <definedName name="PG11A">'[4]Sch17  Guarantees'!#REF!</definedName>
    <definedName name="PGROWTH">#REF!</definedName>
    <definedName name="PHISTORICAL">#REF!</definedName>
    <definedName name="PI">#REF!</definedName>
    <definedName name="PINCREASED">#REF!</definedName>
    <definedName name="PINETOTHER">#REF!</definedName>
    <definedName name="PINETPPE">#REF!</definedName>
    <definedName name="PINTENSITY">#REF!</definedName>
    <definedName name="PINVESTMENT">#REF!</definedName>
    <definedName name="PINVESTYEARS">#REF!</definedName>
    <definedName name="Pipingrate">#REF!</definedName>
    <definedName name="PipVal">#REF!</definedName>
    <definedName name="PitLife">[47]Parameters!$E$65</definedName>
    <definedName name="pittt">[43]Master!$F$20,[43]Master!$F$23:$F$24</definedName>
    <definedName name="PIWORKING">#REF!</definedName>
    <definedName name="Plant_Area">#REF!</definedName>
    <definedName name="PLANT_CAPACITY">#REF!</definedName>
    <definedName name="Plant_Exp">'[25]#REF'!$A$23:$IV$23</definedName>
    <definedName name="Plant_Rev">'[25]#REF'!$A$18:$IV$18</definedName>
    <definedName name="PlantMargin">'[2]Plant Operations'!$A$63:$IV$63</definedName>
    <definedName name="plc">#REF!</definedName>
    <definedName name="plcusd">#REF!</definedName>
    <definedName name="PMARGIN">#REF!</definedName>
    <definedName name="pmnt">#REF!</definedName>
    <definedName name="PNETPPE">#REF!</definedName>
    <definedName name="PNOPLAT">#REF!</definedName>
    <definedName name="POCF_2005">'[36]CF$'!$Q$48</definedName>
    <definedName name="PopDate">[30]SMSTemp!$B$7</definedName>
    <definedName name="PortableWaterChemicalTreatmentCostPerM3">[23]Assumption!$E$127:$AV$127</definedName>
    <definedName name="PortableWaterKzt">[24]Calculations!#REF!</definedName>
    <definedName name="PortableWaterPer1HourM3">[23]Assumption!$E$126:$AV$126</definedName>
    <definedName name="PortableWoterM3">#REF!</definedName>
    <definedName name="PotableWaterCostKzt">#REF!</definedName>
    <definedName name="POTHER">#REF!</definedName>
    <definedName name="POWER">#REF!</definedName>
    <definedName name="power_currency">#REF!</definedName>
    <definedName name="power_disposal">#REF!</definedName>
    <definedName name="Power_Gland">#REF!</definedName>
    <definedName name="PowerDieselIns">#REF!</definedName>
    <definedName name="PowerDieselOps">#REF!</definedName>
    <definedName name="PowerIns">#REF!</definedName>
    <definedName name="PowerOps">#REF!</definedName>
    <definedName name="PowerPriceForHLPurchaseKzt">#REF!</definedName>
    <definedName name="PowerPurchaseForHLcostkWh">#REF!</definedName>
    <definedName name="PowerPurchaseForHLkWh">#REF!</definedName>
    <definedName name="PowerPurchaseForKazakhstanMW">[23]Assumption!$E$35:$AV$35</definedName>
    <definedName name="PowerPurchaseForOtherOutsideCustomersMW">[23]Assumption!$E$38:$AV$38</definedName>
    <definedName name="PowerPurchaseForRussiaMW">[23]Assumption!$E$36:$AV$36</definedName>
    <definedName name="PowerPurchaseForRussiaTraderMW">[23]Assumption!$E$37:$AV$37</definedName>
    <definedName name="PowerPurchaseTariffFromPOOL">[23]Assumption!$E$60:$AV$60</definedName>
    <definedName name="powerusd">#REF!</definedName>
    <definedName name="PPA_TERM">#REF!</definedName>
    <definedName name="PPA_TERM_DATE">#REF!</definedName>
    <definedName name="PpaHR">[2]SHELL!$E$188</definedName>
    <definedName name="ppp">F_INCOME,F_BALANCE,f_free_cash_flow,f_ratios,f_valuation</definedName>
    <definedName name="pppp">[0]!F_INCOME,[0]!F_BALANCE,[0]!f_free_cash_flow,[0]!f_ratios,[0]!f_valuation</definedName>
    <definedName name="PPREROIC">#REF!</definedName>
    <definedName name="PR_COST">#REF!</definedName>
    <definedName name="PR_ESC">#REF!</definedName>
    <definedName name="pr12crft">#REF!</definedName>
    <definedName name="prange">F_INCOME,F_BALANCE,f_free_cash_flow,f_ratios,f_valuation</definedName>
    <definedName name="prange2">F_INCOME,F_BALANCE,f_free_cash_flow,f_ratios,f_valuation</definedName>
    <definedName name="PRECOM">#REF!</definedName>
    <definedName name="PREPAdr">[103]Assumptions!$G$4</definedName>
    <definedName name="PrepBy">[30]SMSTemp!$B$6</definedName>
    <definedName name="PRERES">#REF!</definedName>
    <definedName name="PREROIC">#REF!</definedName>
    <definedName name="PreviosYearDebtsRecoveryKzt">#REF!</definedName>
    <definedName name="PRICE">#REF!</definedName>
    <definedName name="price_accum132">[82]const!$E$24</definedName>
    <definedName name="price_accum190">[82]const!$E$25</definedName>
    <definedName name="price_accum75">[104]Const!$D$23</definedName>
    <definedName name="price_antifreez">[104]Const!$D$17</definedName>
    <definedName name="price_bit_78221">[104]Const!$D$32</definedName>
    <definedName name="price_bit_dozer350">#REF!</definedName>
    <definedName name="price_bit_EKG5">#REF!</definedName>
    <definedName name="price_bit_EO">[104]Const!$D$31</definedName>
    <definedName name="price_calculated">#REF!</definedName>
    <definedName name="price_compress_oil">[104]Const!$D$11</definedName>
    <definedName name="price_diesel">[82]const!$E$5</definedName>
    <definedName name="price_distopliva">#REF!</definedName>
    <definedName name="price_distopliva_litr">[105]Общая_информация!$F$29</definedName>
    <definedName name="price_drill_bit_imp">[82]const!#REF!</definedName>
    <definedName name="price_drill_bit_rus">[82]const!#REF!</definedName>
    <definedName name="price_drillrod_imp">[104]Const!$D$22</definedName>
    <definedName name="price_drillrod_rus">[104]Const!$D$21</definedName>
    <definedName name="price_eenergy">#REF!</definedName>
    <definedName name="price_electroen">#REF!</definedName>
    <definedName name="price_estimated">#REF!</definedName>
    <definedName name="price_gasoline">[104]Const!$D$6</definedName>
    <definedName name="price_graphit">[104]Const!$D$15</definedName>
    <definedName name="price_hydro_oil">[82]const!$E$10</definedName>
    <definedName name="price_hydro_oil_litr">[105]Общая_информация!$F$37</definedName>
    <definedName name="price_industr_oil">#REF!</definedName>
    <definedName name="price_kerosene">[104]Const!$D$16</definedName>
    <definedName name="price_knife_dozer100">[106]Const!#REF!</definedName>
    <definedName name="price_knife_dozer350">#REF!</definedName>
    <definedName name="price_knife_dozer350.">#REF!</definedName>
    <definedName name="price_litol24">[104]Const!$D$14</definedName>
    <definedName name="price_oil_import">[104]Const!$D$8</definedName>
    <definedName name="price_oil_import_litr">[105]Общая_информация!$F$33</definedName>
    <definedName name="price_oil_rus">[82]const!$E$7</definedName>
    <definedName name="price_oil_rus_litr">[105]Общая_информация!$F$31</definedName>
    <definedName name="price_rollerbit_imp">[104]Const!$D$20</definedName>
    <definedName name="price_rollerbit_rus">[104]Const!$D$19</definedName>
    <definedName name="price_solidol_rub">[105]Общая_информация!$B$39</definedName>
    <definedName name="price_solydol">[82]const!$E$13</definedName>
    <definedName name="price_tire_7540">[82]const!$E$27</definedName>
    <definedName name="price_tire_78221">[104]Const!$D$26</definedName>
    <definedName name="price_tire_kamaz">[82]const!$E$29</definedName>
    <definedName name="price_tire_kraz">[82]const!$E$28</definedName>
    <definedName name="price_trans_oil">[82]const!$E$9</definedName>
    <definedName name="price_trans_oil_litr">[105]Общая_информация!$F$35</definedName>
    <definedName name="pridev">[43]Master!$F$8</definedName>
    <definedName name="pridevtpm">[43]Master!$E$47</definedName>
    <definedName name="Principal">#REF!</definedName>
    <definedName name="Print_Area_MI">#REF!</definedName>
    <definedName name="print_area2">[2]Statements!$A$2:$AZ$156</definedName>
    <definedName name="PRINT_CURR">#REF!</definedName>
    <definedName name="Print_Titles_MI">#REF!,#REF!</definedName>
    <definedName name="PRINT1">#REF!</definedName>
    <definedName name="PRINT10">#REF!</definedName>
    <definedName name="PRINT10T">#REF!</definedName>
    <definedName name="PRINT2">#REF!</definedName>
    <definedName name="PRINT2T">#REF!</definedName>
    <definedName name="PRINT3">#REF!</definedName>
    <definedName name="PRINT3T">#REF!</definedName>
    <definedName name="PRINT4">#REF!</definedName>
    <definedName name="PRINT4T">#REF!</definedName>
    <definedName name="PRINT5">#REF!</definedName>
    <definedName name="PRINT5T">#REF!</definedName>
    <definedName name="PRINT6">#REF!</definedName>
    <definedName name="PRINT6T">#REF!</definedName>
    <definedName name="PRINT7">#REF!</definedName>
    <definedName name="PRINT7T">#REF!</definedName>
    <definedName name="PRINT8">#REF!</definedName>
    <definedName name="PRINT8T">#REF!</definedName>
    <definedName name="PRINT9">#REF!</definedName>
    <definedName name="print99" hidden="1">{#N/A,#N/A,FALSE,"Resid CPRIV";#N/A,#N/A,FALSE,"Comer_CPRIVKsum";#N/A,#N/A,FALSE,"General (2)";#N/A,#N/A,FALSE,"Oficial";#N/A,#N/A,FALSE,"Resumen";#N/A,#N/A,FALSE,"Escenarios"}</definedName>
    <definedName name="PRINT9T">#REF!</definedName>
    <definedName name="PriorMonth">[107]System!$B$3</definedName>
    <definedName name="ProcessSystem">#REF!</definedName>
    <definedName name="PRODSUMa">'[91]Prod Stats'!#REF!</definedName>
    <definedName name="Prof_fee">'[22]Professional Services'!$D$17</definedName>
    <definedName name="ProfessionalServisesKzt">#REF!</definedName>
    <definedName name="prog12">#REF!</definedName>
    <definedName name="PROIC">#REF!</definedName>
    <definedName name="PROICF">#REF!</definedName>
    <definedName name="PROICYEARS">#REF!</definedName>
    <definedName name="project">[84]Изменение_оборотных_средств!#REF!</definedName>
    <definedName name="Project_Title">#REF!</definedName>
    <definedName name="ProjectName">[26]Sheet3!$B$3:$B$11</definedName>
    <definedName name="projectusd">#REF!</definedName>
    <definedName name="projval">[2]Inputs!#REF!</definedName>
    <definedName name="Prop_Tax">[22]Property!$D$44</definedName>
    <definedName name="PropertyTaxKzt">#REF!</definedName>
    <definedName name="PRT_ALL">#REF!</definedName>
    <definedName name="PRT_FACTORS">#REF!</definedName>
    <definedName name="PRT_FINAL">#REF!</definedName>
    <definedName name="PRT_INPUT">#REF!</definedName>
    <definedName name="PRT_OUTPUT">#REF!</definedName>
    <definedName name="PSG_A">#REF!</definedName>
    <definedName name="PTC">#REF!</definedName>
    <definedName name="PTC_2005">'[36]IS$'!$Q$55</definedName>
    <definedName name="PTURNOVER">#REF!</definedName>
    <definedName name="Puerto_Rico_income_tax_rate">[15]ASSUMPTIONS!$D$55</definedName>
    <definedName name="Puerto_Rico_mortgage_tax_switch">[15]SUMMARY!#REF!</definedName>
    <definedName name="Puerto_Rico_withholding_tax_rate">#REF!</definedName>
    <definedName name="PULPSG">#REF!</definedName>
    <definedName name="PURCHASE_DATE">#REF!</definedName>
    <definedName name="PurchaseForKazakhstankWh">#REF!</definedName>
    <definedName name="PurchaseForOutsideCustomerskWh">#REF!</definedName>
    <definedName name="PurchaseForRussiakWh">#REF!</definedName>
    <definedName name="PurchaseForRussiaTraderkWh">#REF!</definedName>
    <definedName name="PurchaseforStationHouseLoadkWh">#REF!</definedName>
    <definedName name="PWORKING">#REF!</definedName>
    <definedName name="PYTB">[108]PYTB!$A$1:$B$835</definedName>
    <definedName name="q">#REF!</definedName>
    <definedName name="q_36">'[109]Cost 99v98'!$S$10</definedName>
    <definedName name="qq">#REF!</definedName>
    <definedName name="qq38q" hidden="1">[14]HOne!$E$86:$E$110</definedName>
    <definedName name="qqq" hidden="1">{#N/A,#N/A,FALSE,"Supuestos";#N/A,#N/A,FALSE,"Totales";#N/A,#N/A,FALSE,"UTE TDF";#N/A,#N/A,FALSE,"C. AUSTRAL";#N/A,#N/A,FALSE,"L. ATRAVESADO";#N/A,#N/A,FALSE,"FERNANDEZ  ORO";#N/A,#N/A,FALSE,"PORTEZUELOS";#N/A,#N/A,FALSE,"25 MM";#N/A,#N/A,FALSE,"SAN ROQUE";#N/A,#N/A,FALSE,"A.  PICHANA"}</definedName>
    <definedName name="Qty_Civil">#REF!</definedName>
    <definedName name="Qty_Steel">#REF!</definedName>
    <definedName name="QUANTITY">#REF!</definedName>
    <definedName name="Query3">#REF!</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#REF!</definedName>
    <definedName name="raise">[43]Master!$F$10</definedName>
    <definedName name="raisetpm">[43]Master!$E$49</definedName>
    <definedName name="Random_Book_Value_Totals">[30]SMSTemp!$B$48</definedName>
    <definedName name="Random_Net_Book_Value">[30]SMSTemp!$B$45</definedName>
    <definedName name="Random_Population_Count">[30]SMSTemp!$B$46</definedName>
    <definedName name="Random_Sample_Size">[30]SMSTemp!$B$47</definedName>
    <definedName name="RATE">#REF!</definedName>
    <definedName name="rate_share">[110]Inputs!$G$153</definedName>
    <definedName name="RATES___Unit_Prices">#REF!</definedName>
    <definedName name="rateskidinstallation">#REF!</definedName>
    <definedName name="ratios">#REF!</definedName>
    <definedName name="rbb">[17]SGV_Oz!#REF!</definedName>
    <definedName name="rbn">[17]SGV_Oz!#REF!</definedName>
    <definedName name="RBORDER">#REF!</definedName>
    <definedName name="Rcb">[17]SGV_Oz!#REF!</definedName>
    <definedName name="Rcn">[17]SGV_Oz!#REF!</definedName>
    <definedName name="RECEITA1">#REF!</definedName>
    <definedName name="receita2">#REF!</definedName>
    <definedName name="receita3">#REF!</definedName>
    <definedName name="receita4">#REF!</definedName>
    <definedName name="receita5">#REF!</definedName>
    <definedName name="receita6">#REF!</definedName>
    <definedName name="receita7">#REF!</definedName>
    <definedName name="receita8">#REF!</definedName>
    <definedName name="Receivables_from_affiliates">#REF!</definedName>
    <definedName name="RECONC">'[6]99 cons YTD'!#REF!</definedName>
    <definedName name="refinery">[43]Master!$C$51</definedName>
    <definedName name="RefreshArea">#REF!</definedName>
    <definedName name="Renato">#REF!</definedName>
    <definedName name="reneg_furnas1">#REF!</definedName>
    <definedName name="reneg_furnas2">#REF!</definedName>
    <definedName name="Repair">#REF!</definedName>
    <definedName name="repairclass">#REF!</definedName>
    <definedName name="RepairCostPerMonthKzt">#REF!</definedName>
    <definedName name="Repayment_Flag">[2]SHELL!#REF!</definedName>
    <definedName name="RepExp">#REF!</definedName>
    <definedName name="RepMonth">[107]System!$B$2</definedName>
    <definedName name="Repomo99" hidden="1">{#N/A,#N/A,FALSE,"Aging Summary";#N/A,#N/A,FALSE,"Ratio Analysis";#N/A,#N/A,FALSE,"Test 120 Day Accts";#N/A,#N/A,FALSE,"Tickmarks"}</definedName>
    <definedName name="report99" hidden="1">{"Rep 1",#N/A,FALSE,"Reports";"Rep 2",#N/A,FALSE,"Reports";"Rep 3",#N/A,FALSE,"Reports";"Rep 4",#N/A,FALSE,"Reports"}</definedName>
    <definedName name="Req">#REF!</definedName>
    <definedName name="RESINTRATE">#N/A</definedName>
    <definedName name="REST">'[1]Cashflow Forecast Port'!$BV$22:$BV$22</definedName>
    <definedName name="RESULTS">#REF!</definedName>
    <definedName name="rett">[111]Статьи!$A$3:$B$55</definedName>
    <definedName name="reva">[90]Revenue!$AF$1:$AS$65</definedName>
    <definedName name="revaa">[90]Revenue!$S$1:$AE$65</definedName>
    <definedName name="REVAPRACT">'[1]Cashflow Forecast Port'!#REF!</definedName>
    <definedName name="REVAPRBUD">'[1]Cashflow Forecast Port'!#REF!</definedName>
    <definedName name="REVASSUMPS">"$A$56"</definedName>
    <definedName name="REVAUGACT">'[1]Cashflow Forecast Port'!#REF!</definedName>
    <definedName name="REVAUGBUD">'[1]Cashflow Forecast Port'!#REF!</definedName>
    <definedName name="REVDECACT">'[1]Cashflow Forecast Port'!#REF!</definedName>
    <definedName name="REVDECBUD">'[1]Cashflow Forecast Port'!#REF!</definedName>
    <definedName name="revdsd">#REF!</definedName>
    <definedName name="revendgw">#REF!</definedName>
    <definedName name="Revenue">'[2]P &amp; L'!#REF!</definedName>
    <definedName name="REVENUEa">'[91]Prod Value'!#REF!</definedName>
    <definedName name="RevenueRange">[112]ISvsOB!$E$9:$E$16,[112]ISvsOB!$E$18:$E$21,[112]ISvsOB!$E$23:$E$28,[112]ISvsOB!$E$30:$E$31,[112]ISvsOB!$E$33:$E$36,[112]ISvsOB!$E$38:$E$49,[112]ISvsOB!$H$9:$H$16,[112]ISvsOB!$H$18:$H$21,[112]ISvsOB!$H$23:$H$28,[112]ISvsOB!$H$30:$H$31,[112]ISvsOB!$H$33:$H$36,[112]ISvsOB!$H$38:$H$49</definedName>
    <definedName name="REVFEBACT">'[1]Cashflow Forecast Port'!#REF!</definedName>
    <definedName name="REVFEBBUD">'[1]Cashflow Forecast Port'!#REF!</definedName>
    <definedName name="revff">#REF!</definedName>
    <definedName name="reviewoutput">#REF!</definedName>
    <definedName name="Revised_EPC_schedule_switch">[15]SUMMARY!#REF!</definedName>
    <definedName name="REVJANACT">'[1]Cashflow Forecast Port'!#REF!</definedName>
    <definedName name="REVJANBUD">'[1]Cashflow Forecast Port'!#REF!</definedName>
    <definedName name="REVJULACT">'[1]Cashflow Forecast Port'!#REF!</definedName>
    <definedName name="REVJULBUD">'[1]Cashflow Forecast Port'!#REF!</definedName>
    <definedName name="REVJUNACT">'[1]Cashflow Forecast Port'!#REF!</definedName>
    <definedName name="REVJUNBUD">'[1]Cashflow Forecast Port'!#REF!</definedName>
    <definedName name="REVMARACT">'[1]Cashflow Forecast Port'!#REF!</definedName>
    <definedName name="REVMARBUD">'[1]Cashflow Forecast Port'!#REF!</definedName>
    <definedName name="REVMAYACT">'[1]Cashflow Forecast Port'!#REF!</definedName>
    <definedName name="REVMAYBUD">'[1]Cashflow Forecast Port'!#REF!</definedName>
    <definedName name="REVNOVACT">'[1]Cashflow Forecast Port'!#REF!</definedName>
    <definedName name="REVNOVBUD">'[1]Cashflow Forecast Port'!#REF!</definedName>
    <definedName name="REVOCTACT">'[1]Cashflow Forecast Port'!#REF!</definedName>
    <definedName name="REVOCTBUD">'[1]Cashflow Forecast Port'!#REF!</definedName>
    <definedName name="REVSEPACT">'[1]Cashflow Forecast Port'!#REF!</definedName>
    <definedName name="REVSEPBUD">'[1]Cashflow Forecast Port'!#REF!</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#REF!</definedName>
    <definedName name="RndMat">#REF!</definedName>
    <definedName name="RndMH">#REF!</definedName>
    <definedName name="RndRt">#REF!</definedName>
    <definedName name="RndSC">#REF!</definedName>
    <definedName name="roic">#REF!</definedName>
    <definedName name="roic_print">#REF!</definedName>
    <definedName name="ROICF">#REF!</definedName>
    <definedName name="ROICYEARS">#REF!</definedName>
    <definedName name="RRROIC">#REF!</definedName>
    <definedName name="rs_dep">[2]Return!#REF!</definedName>
    <definedName name="Rtas">#REF!</definedName>
    <definedName name="RTREE">#REF!</definedName>
    <definedName name="rty" hidden="1">[14]Calc!$Z$153:$Z$315</definedName>
    <definedName name="ruble_dollar">[104]Const!$D$53</definedName>
    <definedName name="rupee_depreciation">[2]Return!#REF!</definedName>
    <definedName name="RUR">4.97</definedName>
    <definedName name="RussiaAverTariffKzt">[23]Assumption!$E$74:$AV$74</definedName>
    <definedName name="RussiaBDPKzt">#REF!</definedName>
    <definedName name="RussiaBDPPersent">[23]Assumption!$E$83:$AV$83</definedName>
    <definedName name="RussiaDaysInMonth">[23]Assumption!$E$51:$AV$51</definedName>
    <definedName name="RussiaLoadMW">[23]Assumption!$E$9:$AV$9</definedName>
    <definedName name="RussiaLosseskWh">#REF!</definedName>
    <definedName name="RussiaLossesPersent">[23]Assumption!$E$89:$AV$89</definedName>
    <definedName name="RussianTransmissionCostKzt">[23]Calculations!$E$332:$AV$332</definedName>
    <definedName name="RussiaSaleskWh">#REF!</definedName>
    <definedName name="RussiaTariffIncreasePercent">[24]Assumption!#REF!</definedName>
    <definedName name="RussiaTraderAverTariffRR">[23]Assumption!$E$76:$AV$76</definedName>
    <definedName name="RussiaTraderBDPKzt">#REF!</definedName>
    <definedName name="RussiaTraderBDPPersent">[23]Assumption!$E$84:$AV$84</definedName>
    <definedName name="RussiaTraderDaysInMonth">[23]Assumption!$E$52:$AV$52</definedName>
    <definedName name="RussiaTraderLoad">[23]Assumption!$E$10:$AV$10</definedName>
    <definedName name="RussiaTraderLosseskWh">#REF!</definedName>
    <definedName name="RussiaTraderLossesPersent">[23]Assumption!$E$90:$AV$90</definedName>
    <definedName name="RussiaTraderSaleskWh">#REF!</definedName>
    <definedName name="RussiaTransmissionTariffKzt">[23]Assumption!$E$61:$AV$61</definedName>
    <definedName name="s">#REF!</definedName>
    <definedName name="s_3">'[20]COA Sumry by RG'!$A$7</definedName>
    <definedName name="S1a">[17]SGV_Oz!#REF!</definedName>
    <definedName name="S1b">[17]SGV_Oz!#REF!</definedName>
    <definedName name="S1bb">[17]SGV_Oz!#REF!</definedName>
    <definedName name="S1cb">[17]SGV_Oz!#REF!</definedName>
    <definedName name="S1n">[17]SGV_Oz!#REF!</definedName>
    <definedName name="S2b">[17]SGV_Oz!#REF!</definedName>
    <definedName name="S2c">[17]SGV_Oz!#REF!</definedName>
    <definedName name="SA">#REF!</definedName>
    <definedName name="SADDLES">#REF!</definedName>
    <definedName name="sads" hidden="1">#REF!</definedName>
    <definedName name="SAL">#REF!</definedName>
    <definedName name="SALa">#REF!</definedName>
    <definedName name="Salary">#REF!</definedName>
    <definedName name="SalaryIncreasePercent">[23]Assumption!$E$153:$AV$153</definedName>
    <definedName name="saldo">'[113]Trial Balance'!$H$6:$AK$237</definedName>
    <definedName name="Sales" hidden="1">{#N/A,#N/A,FALSE,"Aging Summary";#N/A,#N/A,FALSE,"Ratio Analysis";#N/A,#N/A,FALSE,"Test 120 Day Accts";#N/A,#N/A,FALSE,"Tickmarks"}</definedName>
    <definedName name="Sales_to_related_parties">#REF!</definedName>
    <definedName name="SalesKazakhstanInclVATKzt">#REF!</definedName>
    <definedName name="SalesOtherOutsideCustInclVATKzt">#REF!</definedName>
    <definedName name="SalesRussiaInclVATKzt">#REF!</definedName>
    <definedName name="SalesRussiaTraderInclVATKzt">#REF!</definedName>
    <definedName name="SaltConsumptionPerTonOfWaterKg">[23]Assumption!$E$131:$AV$131</definedName>
    <definedName name="SaltPricePerTonKzt">[23]Assumption!$E$137:$AV$137</definedName>
    <definedName name="SameMonthPaymentKzt">#REF!</definedName>
    <definedName name="Sapasy">#REF!</definedName>
    <definedName name="SAPlicense">#REF!</definedName>
    <definedName name="SAPopex">[23]Assumption!$E$264:$AV$264</definedName>
    <definedName name="SAPsupport">[23]Assumption!$E$265:$AV$265</definedName>
    <definedName name="SATBLT">[35]!SATBLT</definedName>
    <definedName name="SATBUS">[35]!SATBUS</definedName>
    <definedName name="SATRAP">[35]!SATRAP</definedName>
    <definedName name="Sb">[17]SGV_Oz!#REF!</definedName>
    <definedName name="sbor_na_soder_milicii">#REF!</definedName>
    <definedName name="Sc">[17]SGV_Oz!#REF!</definedName>
    <definedName name="scala">#REF!</definedName>
    <definedName name="SCAPFACT">#N/A</definedName>
    <definedName name="Scene">#REF!</definedName>
    <definedName name="SCH01A">#REF!</definedName>
    <definedName name="SCH01A1">#REF!</definedName>
    <definedName name="SCH01A2">#REF!</definedName>
    <definedName name="SCH01A3">#REF!</definedName>
    <definedName name="SCH01B">#REF!</definedName>
    <definedName name="SCH01B1">#REF!</definedName>
    <definedName name="SCH01B2">#REF!</definedName>
    <definedName name="SCH01B3">#REF!</definedName>
    <definedName name="SCH02A">#REF!</definedName>
    <definedName name="SCH02B">#REF!</definedName>
    <definedName name="SCH02C">#REF!</definedName>
    <definedName name="SCH02D">#REF!</definedName>
    <definedName name="SCH02E">#REF!</definedName>
    <definedName name="SCH02F">#REF!</definedName>
    <definedName name="SCH02G">#REF!</definedName>
    <definedName name="SCH02H">#REF!</definedName>
    <definedName name="SCH02I">#REF!</definedName>
    <definedName name="SCH02J">#REF!</definedName>
    <definedName name="SCH02K">#REF!</definedName>
    <definedName name="SCH02L">#REF!</definedName>
    <definedName name="SCH02M">#REF!</definedName>
    <definedName name="SCH03C">[18]sch03!#REF!</definedName>
    <definedName name="SCH03D">[18]sch03!#REF!</definedName>
    <definedName name="SCH03E">[18]sch03!#REF!</definedName>
    <definedName name="SCH03F">[18]sch03!#REF!</definedName>
    <definedName name="SCH03G">[18]sch03!#REF!</definedName>
    <definedName name="SCH03H">[18]sch03!#REF!</definedName>
    <definedName name="SCH03I">[18]sch03!#REF!</definedName>
    <definedName name="SCH03J">[18]sch03!#REF!</definedName>
    <definedName name="SCH03K">[18]sch03!#REF!</definedName>
    <definedName name="SCH03L">[18]sch03!#REF!</definedName>
    <definedName name="SCH03M">[18]sch03!#REF!</definedName>
    <definedName name="SCH03N">[18]sch03!#REF!</definedName>
    <definedName name="SCH03O">[18]sch03!#REF!</definedName>
    <definedName name="SCH03P">[18]sch03!#REF!</definedName>
    <definedName name="SCH03Q">[18]sch03!#REF!</definedName>
    <definedName name="SCH03R">[18]sch03!#REF!</definedName>
    <definedName name="SCH03S">[18]sch03!#REF!</definedName>
    <definedName name="SCH03T">[18]sch03!#REF!</definedName>
    <definedName name="SCH03U">[18]sch03!#REF!</definedName>
    <definedName name="SCH03V">[18]sch03!#REF!</definedName>
    <definedName name="SCH03W">[18]sch03!#REF!</definedName>
    <definedName name="SCH03X">[18]sch03!#REF!</definedName>
    <definedName name="SCH03Y">[18]sch03!#REF!</definedName>
    <definedName name="SCH03Z">[18]sch03!#REF!</definedName>
    <definedName name="SCH03ZA">[18]sch03!#REF!</definedName>
    <definedName name="SCH03ZB">[18]sch03!#REF!</definedName>
    <definedName name="SCH04A">#REF!</definedName>
    <definedName name="SCH06A">[18]sch06!#REF!</definedName>
    <definedName name="SCH06B">[18]sch06!#REF!</definedName>
    <definedName name="SCH06D">[18]sch06!#REF!</definedName>
    <definedName name="SCH06E">[18]sch06!#REF!</definedName>
    <definedName name="SCH07A">[18]sch02!#REF!</definedName>
    <definedName name="SCH07C">[18]sch02!#REF!</definedName>
    <definedName name="SCH07D">[18]sch02!#REF!</definedName>
    <definedName name="SCH07E">[18]sch02!#REF!</definedName>
    <definedName name="SCH07F">[18]sch02!#REF!</definedName>
    <definedName name="SCH07G">[18]sch02!#REF!</definedName>
    <definedName name="scha">#REF!</definedName>
    <definedName name="Scope">#REF!</definedName>
    <definedName name="SCOPE_OF_SUPPLY___RESPONSIBILITIES">#REF!</definedName>
    <definedName name="Scrub_Cost_Esc">'[25]#REF'!$G$29</definedName>
    <definedName name="SDBSX">'[2]Op Assmp'!#REF!</definedName>
    <definedName name="SDInt">'[68]Cash Flow &amp; Coverages'!$A$13:$IV$13</definedName>
    <definedName name="sdr">[10]PDC_Worksheet!$E$175</definedName>
    <definedName name="SDTerm">'[2]Finance &amp; Economic Data'!$E$53</definedName>
    <definedName name="SecBreak">[47]Parameters!$E$64</definedName>
    <definedName name="SecCrushFeed">[10]PDC_Worksheet!$C$284</definedName>
    <definedName name="secdev">[43]Master!$F$9</definedName>
    <definedName name="secdevtpm">[43]Master!$E$48</definedName>
    <definedName name="SecondMonthPaymentKzt">#REF!</definedName>
    <definedName name="SEIyBal">#REF!</definedName>
    <definedName name="SEIyCash">#REF!</definedName>
    <definedName name="SEIyInc">#REF!</definedName>
    <definedName name="SenInt">[2]Debt!#REF!</definedName>
    <definedName name="SenPrinPmt">[2]Debt!#REF!</definedName>
    <definedName name="SepL3">#REF!</definedName>
    <definedName name="SepL4">#REF!</definedName>
    <definedName name="SepL5">#REF!</definedName>
    <definedName name="SepNI1">#REF!</definedName>
    <definedName name="SepNI2">#REF!</definedName>
    <definedName name="SepNI3">#REF!</definedName>
    <definedName name="SepNI4">#REF!</definedName>
    <definedName name="SepNI5">#REF!</definedName>
    <definedName name="September_Days">#REF!</definedName>
    <definedName name="SeptHR">'[72]Reference #''s'!#REF!</definedName>
    <definedName name="Services">#REF!</definedName>
    <definedName name="servicesusd">#REF!</definedName>
    <definedName name="Sf">[17]SGV_Oz!#REF!</definedName>
    <definedName name="SG_A">#REF!</definedName>
    <definedName name="sgcopper">#REF!</definedName>
    <definedName name="sgcopper_elim">#REF!</definedName>
    <definedName name="sgcorp">#REF!</definedName>
    <definedName name="sgcorp_elim">#REF!</definedName>
    <definedName name="sggold_elim">#REF!</definedName>
    <definedName name="SGR">[114]ао!#REF!</definedName>
    <definedName name="SGR_6">NA()</definedName>
    <definedName name="SGR_7">#N/A</definedName>
    <definedName name="SHAFTEFFICIENCY">#REF!</definedName>
    <definedName name="Shares">'[2]Finance data'!#REF!</definedName>
    <definedName name="SHIPPING">'[78]Major Maint'!$B$464</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2" hidden="1">{#N/A,#N/A,FALSE,"Aging Summary";#N/A,#N/A,FALSE,"Ratio Analysis";#N/A,#N/A,FALSE,"Test 120 Day Accts";#N/A,#N/A,FALSE,"Tickmarks"}</definedName>
    <definedName name="shit3" hidden="1">{#N/A,#N/A,FALSE,"Aging Summary";#N/A,#N/A,FALSE,"Ratio Analysis";#N/A,#N/A,FALSE,"Test 120 Day Accts";#N/A,#N/A,FALSE,"Tickmarks"}</definedName>
    <definedName name="silverprice">[70]Input!$B$12</definedName>
    <definedName name="site">[43]Master!$F$36</definedName>
    <definedName name="SITESURFFACDET">#REF!</definedName>
    <definedName name="SITESURFFACDET1">#REF!</definedName>
    <definedName name="SITESURFFACDETa">#REF!</definedName>
    <definedName name="SITESURFFACSUM">#REF!</definedName>
    <definedName name="SITESURFFACSUM1">#REF!</definedName>
    <definedName name="SITESURFFACSUMa">#REF!</definedName>
    <definedName name="sitett">[43]Master!$F$27</definedName>
    <definedName name="Sn">[17]SGV_Oz!#REF!</definedName>
    <definedName name="SocialInsurancePercent">[23]Assumption!$E$179:$AV$179</definedName>
    <definedName name="SocialTaxPercent">[23]Assumption!$E$178:$AV$178</definedName>
    <definedName name="soder_ser_2">#REF!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#REF!</definedName>
    <definedName name="source">'[115]TB Atai excel'!$D$1:$E$65536</definedName>
    <definedName name="Sp">[17]SGV_Oz!#REF!</definedName>
    <definedName name="SPAYB">#REF!</definedName>
    <definedName name="spooler">#REF!</definedName>
    <definedName name="SPOT_ESC">#REF!</definedName>
    <definedName name="SPOT_PRICE">#REF!</definedName>
    <definedName name="sred_sarplata">#REF!</definedName>
    <definedName name="SS">#REF!</definedName>
    <definedName name="STAND_COST">#REF!</definedName>
    <definedName name="STAND_ESC">#REF!</definedName>
    <definedName name="Start">'[2]Project Data'!$E$13</definedName>
    <definedName name="Stat">[26]Input!$G$10</definedName>
    <definedName name="staterate">'[2]MODEL INPUTS'!$J$17</definedName>
    <definedName name="StateTax">'[2]Finance &amp; Economic Data'!$E$113</definedName>
    <definedName name="StationAshDisposalTaxKzt">#REF!</definedName>
    <definedName name="StationEmissionTaxKzt">#REF!</definedName>
    <definedName name="StationHouseLoadkWh">#REF!</definedName>
    <definedName name="StationHouseLoadMW">[23]Assumption!$E$12:$AV$12</definedName>
    <definedName name="STEAM_AMOUNT">#REF!</definedName>
    <definedName name="STEAM_ESC">#REF!</definedName>
    <definedName name="STEAM_PRICE">#REF!</definedName>
    <definedName name="SteamCycleEvaporationKzt">#REF!</definedName>
    <definedName name="SteamCycleEvaporationPerBlockM3">[23]Assumption!$E$122:$AV$122</definedName>
    <definedName name="SteamCycleEvaporationWaterM3">#REF!</definedName>
    <definedName name="SteamWaterKzt">#REF!</definedName>
    <definedName name="SteamWaterQuantatyM3">#REF!</definedName>
    <definedName name="SteamWaterQuantatyPerMwh">[23]Assumption!$E$123:$AV$123</definedName>
    <definedName name="Steel">#REF!</definedName>
    <definedName name="steelrate">#REF!</definedName>
    <definedName name="Steelworkprices">'[89]_RISK Correlations'!$C$11:$E$13</definedName>
    <definedName name="STOCKOP">#REF!</definedName>
    <definedName name="StoE_e">'[116]X-rates'!#REF!</definedName>
    <definedName name="Stops">#REF!</definedName>
    <definedName name="Struct">#REF!</definedName>
    <definedName name="SU01F">#REF!</definedName>
    <definedName name="SUB_COST">#REF!</definedName>
    <definedName name="SUB_ESC">#REF!</definedName>
    <definedName name="subdebtratio">[2]Inputs!#REF!</definedName>
    <definedName name="sublevel">[43]Master!$F$12</definedName>
    <definedName name="sul">#REF!</definedName>
    <definedName name="SulfuricAcidConsumptionPerTonOfWaterKg">[23]Assumption!$E$132:$AV$132</definedName>
    <definedName name="SulfuricAcidPricePerTonKzt">[23]Assumption!$E$138:$AV$138</definedName>
    <definedName name="sum">#REF!</definedName>
    <definedName name="SUM_BACK">#REF!</definedName>
    <definedName name="Sum_Print_Area">#REF!</definedName>
    <definedName name="Sum_Print_Titles">[2]Statements!$A$1:$C$65536,[2]Statements!#REF!</definedName>
    <definedName name="SUMMARY">#REF!</definedName>
    <definedName name="summary_2013">#REF!</definedName>
    <definedName name="SummerHR">'[72]Reference #''s'!#REF!</definedName>
    <definedName name="SUP_CALC">#REF!</definedName>
    <definedName name="SURFEQUIP">#REF!</definedName>
    <definedName name="SURFEQUIP1">#REF!</definedName>
    <definedName name="SURFEQUIPa">#REF!</definedName>
    <definedName name="SURFTRANSVEH">#REF!</definedName>
    <definedName name="SURFTRANSVEH1">#REF!</definedName>
    <definedName name="SURFTRANSVEHa">#REF!</definedName>
    <definedName name="swapadj">[37]curve!#REF!</definedName>
    <definedName name="SwapRate">'[2]MODEL INPUTS'!#REF!</definedName>
    <definedName name="SwapsLib">#REF!</definedName>
    <definedName name="SWITCH">#REF!</definedName>
    <definedName name="switchgear">#REF!</definedName>
    <definedName name="SWITCHLEFT">#REF!</definedName>
    <definedName name="SWITCHTOP">#REF!</definedName>
    <definedName name="t">#REF!</definedName>
    <definedName name="TA">#REF!</definedName>
    <definedName name="tab">#REF!</definedName>
    <definedName name="tab_ccc">#REF!</definedName>
    <definedName name="tab_ecf">#REF!</definedName>
    <definedName name="tab_furnas">#REF!</definedName>
    <definedName name="tab_furnas1">#REF!</definedName>
    <definedName name="tab_mat_satr">#REF!</definedName>
    <definedName name="tab_rgr">#REF!</definedName>
    <definedName name="tab_rgr2">#REF!</definedName>
    <definedName name="tab_sd">#REF!</definedName>
    <definedName name="tab_sd_retrati">#REF!</definedName>
    <definedName name="TABL6.1">#REF!</definedName>
    <definedName name="TABLE">#REF!</definedName>
    <definedName name="table1">#REF!</definedName>
    <definedName name="table2">#REF!</definedName>
    <definedName name="targetirr">[2]Outputs!#REF!</definedName>
    <definedName name="Tariff">#REF!</definedName>
    <definedName name="Tariff_1">'[2]Project Data'!#REF!</definedName>
    <definedName name="Tariff_2">'[2]Project Data'!#REF!</definedName>
    <definedName name="Tariff_3">'[2]Project Data'!#REF!</definedName>
    <definedName name="TariffTbl">#REF!</definedName>
    <definedName name="TAX">#N/A</definedName>
    <definedName name="TAX_BASE">#REF!</definedName>
    <definedName name="TAX_DURATION">#REF!</definedName>
    <definedName name="tax_property">#REF!</definedName>
    <definedName name="Tax_Rate">#REF!</definedName>
    <definedName name="TAXa">[91]Tax!#REF!</definedName>
    <definedName name="TAXA_JUROS">#REF!</definedName>
    <definedName name="TaxDepBase">'[2]Finance &amp; Economic Data'!$E$104</definedName>
    <definedName name="taxes">[43]Master!$F$40</definedName>
    <definedName name="TAXFLOW">#REF!</definedName>
    <definedName name="TAXFLOWLEFT">#REF!</definedName>
    <definedName name="TAXFLOWTOP">#REF!</definedName>
    <definedName name="TAXRATE">'[1]Cashflow Forecast Port'!#REF!</definedName>
    <definedName name="taxvq">#REF!</definedName>
    <definedName name="taxvv">#REF!</definedName>
    <definedName name="taxvvs">#REF!</definedName>
    <definedName name="TblBoydSpot">#REF!</definedName>
    <definedName name="tc">[17]SGV_Oz!#REF!</definedName>
    <definedName name="TCORATE">#REF!</definedName>
    <definedName name="team">#REF!</definedName>
    <definedName name="TechnicalDispatchFeeKztkWh">[23]Assumption!$E$66:$AV$66</definedName>
    <definedName name="TechnicaldispatchKzt">[23]Calculations!$E$336:$AV$336</definedName>
    <definedName name="temp_perm_diff">[117]temp_perm_diff!$B$7:$B$53</definedName>
    <definedName name="tenor">[2]Inputs!#REF!</definedName>
    <definedName name="TERMINAL_DATE">#REF!</definedName>
    <definedName name="test" hidden="1">{#N/A,#N/A,FALSE,"Aging Summary";#N/A,#N/A,FALSE,"Ratio Analysis";#N/A,#N/A,FALSE,"Test 120 Day Accts";#N/A,#N/A,FALSE,"Tickmarks"}</definedName>
    <definedName name="TEST_CASE_REDUCTIONS">#REF!</definedName>
    <definedName name="TEST_CASE_SALES_MIX">#REF!</definedName>
    <definedName name="TestDescription">[30]SMSTemp!$B$5</definedName>
    <definedName name="teste">#REF!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8">#REF!</definedName>
    <definedName name="TextRefCopy9">#REF!</definedName>
    <definedName name="TextRefCopyRangeCount" hidden="1">3</definedName>
    <definedName name="ThirdUnitLoadMW">[4]Assump!$D$26:$O$26</definedName>
    <definedName name="TIETE">#REF!</definedName>
    <definedName name="title">#REF!</definedName>
    <definedName name="title1">#REF!</definedName>
    <definedName name="titles">#REF!</definedName>
    <definedName name="Tolerance">[51]Assumptions!$E$14</definedName>
    <definedName name="TOT">#REF!</definedName>
    <definedName name="total">#REF!</definedName>
    <definedName name="Total_capital_cost">[15]ASSUMPTIONS!$F$34</definedName>
    <definedName name="Total_Cost">#REF!</definedName>
    <definedName name="Total_Interest">#REF!</definedName>
    <definedName name="TotalAdmFixedCostInclVATKzt">#REF!</definedName>
    <definedName name="TotalAdminFixedCostKzt">#REF!</definedName>
    <definedName name="TotalAdminPeopleQuantity">[24]Assumption!#REF!</definedName>
    <definedName name="TotalAdminPeopleQuontqty">[24]Assumption!#REF!</definedName>
    <definedName name="TotalBDPKzt">#REF!</definedName>
    <definedName name="TotalBlocksOnLine">[23]Assumption!$E$24:$AV$24</definedName>
    <definedName name="TotalCapExKzt">#REF!</definedName>
    <definedName name="TotalChemicalCostKzt">[23]Calculations!$E$312:$AV$312</definedName>
    <definedName name="TotalCoalConsumptionKzt">#REF!</definedName>
    <definedName name="TotalCoalConsumptionTons">#REF!</definedName>
    <definedName name="TotalCoalPurchaseTons">#REF!</definedName>
    <definedName name="TotalCoalTransportinclVATKzt">#REF!</definedName>
    <definedName name="TOTALCURRENCY">#REF!</definedName>
    <definedName name="TotalCurrentCollectionsKzt">#REF!</definedName>
    <definedName name="TotalCV">#REF!</definedName>
    <definedName name="TotalEkiCoalPurchaseKzt">#REF!</definedName>
    <definedName name="TotalElectricityPurchaseKzt">#REF!</definedName>
    <definedName name="TotalFixedAssetsKzt">[24]Assumption!#REF!</definedName>
    <definedName name="TotalFixedCostKzt">#REF!</definedName>
    <definedName name="TotalFixedWaterCostKzt">#REF!</definedName>
    <definedName name="TotalFloodPowerPurchaseKzt">#REF!</definedName>
    <definedName name="TotalFuelandFuelTransportationCostKzt">[23]Calculations!$E$283:$AV$283</definedName>
    <definedName name="TotalGrossSalesKzt">#REF!</definedName>
    <definedName name="TotalGrossSalesKzt000">#REF!</definedName>
    <definedName name="TotalInterestAccuredKzt">#REF!</definedName>
    <definedName name="TotalInterestAccuredUSD">#REF!</definedName>
    <definedName name="TotalkWhOutputedPerMonth">#REF!</definedName>
    <definedName name="TotalkWhProducedPerMonth">#REF!</definedName>
    <definedName name="TotalkWhSoldtoCustomers_000">#REF!</definedName>
    <definedName name="TotalLosseskWh">#REF!</definedName>
    <definedName name="TotalMaikCoalPurchaseKzt">#REF!</definedName>
    <definedName name="TotalNetSalesKzt">#REF!</definedName>
    <definedName name="TotalOperatFixedCostInclVATKxt">#REF!</definedName>
    <definedName name="TotalOperatFixedCostInclVATKzt">#REF!</definedName>
    <definedName name="TotalOperationalFixedCostsKzt">#REF!</definedName>
    <definedName name="TotalOperationalPeopleQuantity">[24]Assumption!#REF!</definedName>
    <definedName name="TotalOtherNetRevenueKZT">#REF!</definedName>
    <definedName name="TotalOtherSupplierCoalPurchaseKzt">#REF!</definedName>
    <definedName name="TotalOverContractualCoalPurchaseKzt">#REF!</definedName>
    <definedName name="TotalPen">'[25]#REF'!$A$94:$IV$94</definedName>
    <definedName name="TotalPortableWaterM3">#REF!</definedName>
    <definedName name="TotalPurchasekWh">#REF!</definedName>
    <definedName name="TotalRepairCostKzt">#REF!</definedName>
    <definedName name="TotalSaleskWh">#REF!</definedName>
    <definedName name="TotalStationCoalPurchaseKzt">#REF!</definedName>
    <definedName name="TotalStationkWhProduced">#REF!</definedName>
    <definedName name="TotalTransportCoalConsumedKzt">#REF!</definedName>
    <definedName name="TotalVariableWaterCostKzt">[23]Calculations!$E$302:$AV$302</definedName>
    <definedName name="TotalVATonSalesKzt">#REF!</definedName>
    <definedName name="TotalWaterCostKzt">#REF!</definedName>
    <definedName name="TotalWaterFixedCostKzt">#REF!</definedName>
    <definedName name="TotalWaterToBePurchasedM3">#REF!</definedName>
    <definedName name="TotCapEx">'[25]#REF'!$A$6:$IV$6</definedName>
    <definedName name="TotGen">'[25]#REF'!$E$191:$X$191</definedName>
    <definedName name="TP">#REF!</definedName>
    <definedName name="Trace">#REF!</definedName>
    <definedName name="trace_htg">#REF!</definedName>
    <definedName name="TRADCOMPS.SUMM">#REF!</definedName>
    <definedName name="TRADING.COMPS">#REF!</definedName>
    <definedName name="train5">#REF!</definedName>
    <definedName name="Trainigs">'[118]Обучение сотрудников'!#REF!</definedName>
    <definedName name="Tranche_1">'[25]#REF'!$L$5</definedName>
    <definedName name="Tranche_2">'[25]#REF'!$L$6</definedName>
    <definedName name="Tranche_3">'[25]#REF'!$L$7</definedName>
    <definedName name="TRANCHE1">#REF!</definedName>
    <definedName name="TRANCHE1LEFT">#REF!</definedName>
    <definedName name="TRANCHE1TOP">#REF!</definedName>
    <definedName name="TRANCHE2">#REF!</definedName>
    <definedName name="TRANCHE2LEFT">#REF!</definedName>
    <definedName name="TRANCHE2TOP">#REF!</definedName>
    <definedName name="TRANCHE3">#REF!</definedName>
    <definedName name="TRANCHE3LEFT">#REF!</definedName>
    <definedName name="TRANCHE3TOP">#REF!</definedName>
    <definedName name="TRANCHEI">#REF!</definedName>
    <definedName name="TRANCHEITOP">#REF!</definedName>
    <definedName name="TRANCHILEFT">#REF!</definedName>
    <definedName name="TRANSAC.COMPS">#REF!</definedName>
    <definedName name="transformers">#REF!</definedName>
    <definedName name="TransmissionTariffAltaiKzt">[23]Assumption!$E$56:$AV$56</definedName>
    <definedName name="TransportationDispatchKzt">#REF!</definedName>
    <definedName name="Travel">'[118]Ком. расходы'!#REF!</definedName>
    <definedName name="traylights">#REF!</definedName>
    <definedName name="traypowercable">#REF!</definedName>
    <definedName name="TREE_INVEST">#REF!</definedName>
    <definedName name="Troy_oz">[119]Inputs!#REF!</definedName>
    <definedName name="ttt">#REF!</definedName>
    <definedName name="tttttt">#REF!</definedName>
    <definedName name="tuf">[10]PDC_Worksheet!$E$102</definedName>
    <definedName name="TURNOVER">#REF!</definedName>
    <definedName name="TWEGRTFG">'[1]Cashflow Forecast Port'!#REF!</definedName>
    <definedName name="TXNTot">'[5]P&amp;L CCI Detail'!$T$223</definedName>
    <definedName name="TXTot">'[5]P&amp;L CCI Detail'!$T$183</definedName>
    <definedName name="ty">#REF!</definedName>
    <definedName name="TYPE">#REF!</definedName>
    <definedName name="tyu" hidden="1">[14]Calc!$X$153:$X$313</definedName>
    <definedName name="u">#REF!</definedName>
    <definedName name="U01U10">#REF!</definedName>
    <definedName name="U01U2">#REF!</definedName>
    <definedName name="UG_Grade">[47]Parameters!$F$71</definedName>
    <definedName name="UGMinCost">[47]Parameters!$F$78</definedName>
    <definedName name="ugot">[43]Master!$F$15</definedName>
    <definedName name="ugot2">[43]Master!$F$21</definedName>
    <definedName name="UGProd">[47]Parameters!$E$76</definedName>
    <definedName name="UGR">#REF!</definedName>
    <definedName name="ugtt">[43]Master!$F$14,[43]Master!$F$16,[43]Master!$F$17:$F$17</definedName>
    <definedName name="uksales">#REF!</definedName>
    <definedName name="uksales_currency">#REF!</definedName>
    <definedName name="uksalesusd">#REF!</definedName>
    <definedName name="Unconsol">[4]Unconsol!$A$1:$A$22</definedName>
    <definedName name="unhide">#REF!</definedName>
    <definedName name="unit">#REF!</definedName>
    <definedName name="unit_no">#REF!</definedName>
    <definedName name="Unit_sw">'[25]#REF'!$B$123:$B$133</definedName>
    <definedName name="unitMeasurement">[120]Parameters!$C$6</definedName>
    <definedName name="UnitVarExp">'[2]Project Data'!#REF!</definedName>
    <definedName name="Update_Price_Query">#REF!</definedName>
    <definedName name="upper">#REF!</definedName>
    <definedName name="ups">#REF!</definedName>
    <definedName name="USD">150.2</definedName>
    <definedName name="usd_end">'[116]X-rates'!#REF!</definedName>
    <definedName name="USD_rate">[26]Input!$C$4</definedName>
    <definedName name="usd_stg">#REF!</definedName>
    <definedName name="USD_to_EUR_av">'[116]X-rates'!$B$3</definedName>
    <definedName name="USD_to_EUR_end">'[116]X-rates'!$B$4</definedName>
    <definedName name="USD_to_EUR_open">'[116]X-rates'!$B$2</definedName>
    <definedName name="USD2003avg">'[12]FX rates'!$B$5</definedName>
    <definedName name="USD2004avg">'[12]FX rates'!$B$4</definedName>
    <definedName name="USDend">'[116]X-rates'!#REF!</definedName>
    <definedName name="USDIncreaseRatePercent">[24]Assumption!#REF!</definedName>
    <definedName name="USDLibor">[2]SHELL!#REF!</definedName>
    <definedName name="Utilities">[22]Utilities!$C$13</definedName>
    <definedName name="UtilitiesKzt">[24]Assumption!#REF!</definedName>
    <definedName name="uu">#REF!</definedName>
    <definedName name="v">#REF!</definedName>
    <definedName name="V_1полугодия">#REF!</definedName>
    <definedName name="v_hung">#REF!</definedName>
    <definedName name="V_kaz">#REF!</definedName>
    <definedName name="V_план">#REF!</definedName>
    <definedName name="V_план_год">#REF!</definedName>
    <definedName name="V_план_кварт">#REF!</definedName>
    <definedName name="V_план_кврт">#REF!</definedName>
    <definedName name="V_факт">#REF!</definedName>
    <definedName name="V_факт_год">#REF!</definedName>
    <definedName name="V_факт_кварт">#REF!</definedName>
    <definedName name="VACUUM">#REF!</definedName>
    <definedName name="VACUUM2">#REF!</definedName>
    <definedName name="vahta_nadbavka">[82]const!$E$48</definedName>
    <definedName name="VAL_SUM">#REF!</definedName>
    <definedName name="ValDate">#REF!</definedName>
    <definedName name="VALUAT.SUMMARY">#REF!</definedName>
    <definedName name="valuation">#REF!</definedName>
    <definedName name="ValuationDate">[51]Assumptions!$E$38</definedName>
    <definedName name="VALUE">#REF!</definedName>
    <definedName name="valuedate">[121]curve!$C$1</definedName>
    <definedName name="Values_Entered">IF([0]!Loan_Amount*[0]!Interest_Rate*[0]!Loan_Years*[0]!Loan_Start&gt;0,1,0)</definedName>
    <definedName name="VarEsc">'[25]#REF'!$G$31</definedName>
    <definedName name="VarFee">'[25]#REF'!#REF!</definedName>
    <definedName name="varoandmcost">#REF!</definedName>
    <definedName name="VAT">16%</definedName>
    <definedName name="VAT_36">16%</definedName>
    <definedName name="VATforExportPercent">[23]Assumption!$E$186:$AV$186</definedName>
    <definedName name="VATforKazakhstanPercent">[23]Assumption!$E$183:$AV$183</definedName>
    <definedName name="VATonAdminFixedCostKzt">#REF!</definedName>
    <definedName name="VATonCoalPurchaseKzt">#REF!</definedName>
    <definedName name="VATonCoalTransportKzt">#REF!</definedName>
    <definedName name="VATonKazakhstanSalesKzt">#REF!</definedName>
    <definedName name="VATonOperatFixedCostKxt">#REF!</definedName>
    <definedName name="VATonOperationalFixedCostsKzt">#REF!</definedName>
    <definedName name="VATonOtherOutsideCustSalesKzt">#REF!</definedName>
    <definedName name="VATonRussiaSalesKzt">#REF!</definedName>
    <definedName name="VATonRussiaTraderSalesKzt">#REF!</definedName>
    <definedName name="VATonVariableCostsKzt">#REF!</definedName>
    <definedName name="vent">[101]Вентиляция!$G$173</definedName>
    <definedName name="VERSION">#REF!</definedName>
    <definedName name="Vessel1">#REF!</definedName>
    <definedName name="VEVA">#REF!</definedName>
    <definedName name="VGR">#REF!</definedName>
    <definedName name="Volume">#REF!</definedName>
    <definedName name="VSA">#REF!</definedName>
    <definedName name="VSP">#REF!</definedName>
    <definedName name="vv">#REF!</definedName>
    <definedName name="w">#REF!</definedName>
    <definedName name="w_2">[32]Проект2002!#REF!</definedName>
    <definedName name="w_3">[32]Проект2002!#REF!</definedName>
    <definedName name="w_36">'[109]Cost 99v98'!$S$11</definedName>
    <definedName name="wacc">[2]Outputs!#REF!</definedName>
    <definedName name="wacdebt">[2]Outputs!#REF!</definedName>
    <definedName name="Wage_Esc">'[25]#REF'!$G$27</definedName>
    <definedName name="warn1">#REF!</definedName>
    <definedName name="warn2">#REF!</definedName>
    <definedName name="WaterAbsorbitionByTheGroundKzt">#REF!</definedName>
    <definedName name="WaterAbsorbitionByTheGroundM3">[23]Assumption!$E$125:$AV$125</definedName>
    <definedName name="WaterAbsorbtionCostKzt">#REF!</definedName>
    <definedName name="WaterChemicalTreatmentCostKzt">#REF!</definedName>
    <definedName name="WaterConsumptionTaxKzt">#REF!</definedName>
    <definedName name="WaterConsumptionTaxPerM3">[23]Assumption!$E$180:$AV$180</definedName>
    <definedName name="WaterEvaporationCostKzt">#REF!</definedName>
    <definedName name="WaterPricePerM3">[23]Assumption!$E$120:$AV$120</definedName>
    <definedName name="WBS">[50]WBS!$A$4:$A$97</definedName>
    <definedName name="WC">#REF!</definedName>
    <definedName name="we" hidden="1">{#N/A,#N/A,FALSE,"Aging Summary";#N/A,#N/A,FALSE,"Ratio Analysis";#N/A,#N/A,FALSE,"Test 120 Day Accts";#N/A,#N/A,FALSE,"Tickmarks"}</definedName>
    <definedName name="WEFRWS">#REF!</definedName>
    <definedName name="WEIGHT">#REF!</definedName>
    <definedName name="weight_compressoil">#REF!</definedName>
    <definedName name="weight_diesel">[106]Const!#REF!</definedName>
    <definedName name="weight_gasoline">#REF!</definedName>
    <definedName name="weight_hydrooil">#REF!</definedName>
    <definedName name="weight_inustroil">#REF!</definedName>
    <definedName name="weight_kerosene">#REF!</definedName>
    <definedName name="weight_motoroil">[122]Const!$E$7</definedName>
    <definedName name="weight_motoroil_imp">#REF!</definedName>
    <definedName name="weight_motoroil_rus">#REF!</definedName>
    <definedName name="weight_transoil">#REF!</definedName>
    <definedName name="WeightedAverCoalPriceKZTPerTon">#REF!</definedName>
    <definedName name="WeightedAverCoalTransportKZTPerTon">#REF!</definedName>
    <definedName name="wer">#REF!</definedName>
    <definedName name="whole_estimate">#REF!</definedName>
    <definedName name="whtonds">#REF!</definedName>
    <definedName name="WinterHR">'[72]Reference #''s'!#REF!</definedName>
    <definedName name="WithholdingTax10Percent">#REF!</definedName>
    <definedName name="WithholdingTax10PercentKzt">#REF!</definedName>
    <definedName name="WithholdingTax15PercentKzt">#REF!</definedName>
    <definedName name="WithHoldingTaxKzt">[23]Assumption!$E$177:$AV$177</definedName>
    <definedName name="WORKING">#REF!</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BOOK1.XLS." hidden="1">{#N/A,#N/A,FALSE,"Sheet1"}</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pg98o2a111"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eport." hidden="1">{"Rep 1",#N/A,FALSE,"Reports";"Rep 2",#N/A,FALSE,"Reports";"Rep 3",#N/A,FALSE,"Reports";"Rep 4",#N/A,FALSE,"Reports"}</definedName>
    <definedName name="wrn.SALARIOS._.PRESUPUESTO." hidden="1">{"SALARIOS",#N/A,FALSE,"Hoja3";"SUELDOS EMPLEADOS",#N/A,FALSE,"Hoja4";"SUELDOS EJECUTIVOS",#N/A,FALSE,"Hoja5"}</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[110]Inputs!$F$37</definedName>
    <definedName name="WtdAvgPr">'[25]#REF'!$A$30:$IV$30</definedName>
    <definedName name="WtdCap">'[25]#REF'!$E$176:$X$176</definedName>
    <definedName name="ww" hidden="1">{"Rep 1",#N/A,FALSE,"Reports";"Rep 2",#N/A,FALSE,"Reports";"Rep 3",#N/A,FALSE,"Reports";"Rep 4",#N/A,FALSE,"Reports"}</definedName>
    <definedName name="X">#REF!</definedName>
    <definedName name="xcd" hidden="1">[73]!header1-1 &amp; "." &amp; MAX(1,COUNTA(INDEX(#REF!,MATCH([73]!header1-1,#REF!,FALSE)):#REF!))</definedName>
    <definedName name="XDVDSV">'[2]Op Assmp'!#REF!</definedName>
    <definedName name="XFCHGC">[15]SUMMARY!#REF!</definedName>
    <definedName name="xr">#REF!</definedName>
    <definedName name="XREF_COLUMN_1" hidden="1">'[123]VAT 2004'!#REF!</definedName>
    <definedName name="XREF_COLUMN_2" hidden="1">#REF!</definedName>
    <definedName name="XRefActiveRow" hidden="1">#REF!</definedName>
    <definedName name="XRefColumnsCount" hidden="1">2</definedName>
    <definedName name="XRefCopy1" hidden="1">'[123]VAT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[124]XREF!#REF!</definedName>
    <definedName name="XRefCopy13" hidden="1">#REF!</definedName>
    <definedName name="XRefCopy13Row" hidden="1">[124]XREF!#REF!</definedName>
    <definedName name="XRefCopy14" hidden="1">#REF!</definedName>
    <definedName name="XRefCopy14Row" hidden="1">[124]XREF!#REF!</definedName>
    <definedName name="XRefCopy15" hidden="1">#REF!</definedName>
    <definedName name="XRefCopy15Row" hidden="1">[124]XREF!#REF!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[124]XREF!#REF!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[124]XREF!#REF!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[124]XREF!#REF!</definedName>
    <definedName name="XRefCopy2Row" hidden="1">#REF!</definedName>
    <definedName name="XRefCopy3" hidden="1">#REF!</definedName>
    <definedName name="XRefCopy3Row" hidden="1">[125]XREF!#REF!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[124]XREF!#REF!</definedName>
    <definedName name="XRefCopy7" hidden="1">#REF!</definedName>
    <definedName name="XRefCopy7Row" hidden="1">[124]XREF!#REF!</definedName>
    <definedName name="XRefCopy8" hidden="1">#REF!</definedName>
    <definedName name="XRefCopy8Row" hidden="1">[124]XREF!#REF!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[125]XREF!#REF!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[126]XREF!#REF!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#REF!</definedName>
    <definedName name="Y2002EkiCoalPriceKZTPerTon">[24]Assumption!#REF!</definedName>
    <definedName name="YAAPRCAP">'[1]Cashflow Forecast Port'!#REF!</definedName>
    <definedName name="YAAPRCO">'[1]Cashflow Forecast Port'!#REF!</definedName>
    <definedName name="YAAPRCOAL">'[1]Cashflow Forecast Port'!#REF!</definedName>
    <definedName name="YAAPRDA">'[1]Cashflow Forecast Port'!$J$43:$J$43</definedName>
    <definedName name="YAAPRDEP">'[1]Cashflow Forecast Port'!$J$59:$J$59</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'[1]Cashflow Forecast Port'!#REF!</definedName>
    <definedName name="YAAPRTAX">'[1]Cashflow Forecast Port'!$J$65:$J$65</definedName>
    <definedName name="YAAPRTO">'[1]Cashflow Forecast Port'!$J$45:$J$45</definedName>
    <definedName name="YAAPRWHEEL">'[1]Cashflow Forecast Port'!#REF!</definedName>
    <definedName name="YAAUGCAP">'[1]Cashflow Forecast Port'!#REF!</definedName>
    <definedName name="YAAUGCO">'[1]Cashflow Forecast Port'!#REF!</definedName>
    <definedName name="YAAUGCOAL">'[1]Cashflow Forecast Port'!#REF!</definedName>
    <definedName name="YAAUGDA">'[1]Cashflow Forecast Port'!$R$43:$R$43</definedName>
    <definedName name="YAAUGDEP">'[1]Cashflow Forecast Port'!$R$59:$R$59</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'[1]Cashflow Forecast Port'!#REF!</definedName>
    <definedName name="YAAUGTAX">'[1]Cashflow Forecast Port'!$R$65:$R$65</definedName>
    <definedName name="YAAUGTO">'[1]Cashflow Forecast Port'!$R$45:$R$45</definedName>
    <definedName name="YAAUGWHEEL">'[1]Cashflow Forecast Port'!#REF!</definedName>
    <definedName name="YACOTISN">'[1]Cashflow Forecast Port'!$V$54:$V$54</definedName>
    <definedName name="YADECCAP">'[1]Cashflow Forecast Port'!#REF!</definedName>
    <definedName name="YADECCO">'[1]Cashflow Forecast Port'!#REF!</definedName>
    <definedName name="YADECCOAL">'[1]Cashflow Forecast Port'!#REF!</definedName>
    <definedName name="YADECDA">'[1]Cashflow Forecast Port'!$Z$43:$Z$43</definedName>
    <definedName name="YADECDEP">'[1]Cashflow Forecast Port'!$Z$59:$Z$59</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'[1]Cashflow Forecast Port'!#REF!</definedName>
    <definedName name="YADECTAX">'[1]Cashflow Forecast Port'!$Z$65:$Z$65</definedName>
    <definedName name="YADECTO">'[1]Cashflow Forecast Port'!$Z$45:$Z$45</definedName>
    <definedName name="YADECWHEEL">'[1]Cashflow Forecast Port'!#REF!</definedName>
    <definedName name="YAFEBCAP">'[1]Cashflow Forecast Port'!#REF!</definedName>
    <definedName name="YAFEBCO">'[1]Cashflow Forecast Port'!#REF!</definedName>
    <definedName name="YAFEBCOAL">'[1]Cashflow Forecast Port'!#REF!</definedName>
    <definedName name="YAFEBDA">'[1]Cashflow Forecast Port'!$F$43:$F$43</definedName>
    <definedName name="YAFEBDEP">'[1]Cashflow Forecast Port'!$F$59:$F$59</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'[1]Cashflow Forecast Port'!#REF!</definedName>
    <definedName name="YAFEBTAX">'[1]Cashflow Forecast Port'!$F$65:$F$65</definedName>
    <definedName name="YAFEBTO">'[1]Cashflow Forecast Port'!$F$45:$F$45</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'[1]Cashflow Forecast Port'!#REF!</definedName>
    <definedName name="YAJANCO">'[1]Cashflow Forecast Port'!#REF!</definedName>
    <definedName name="YAJANCOAL">'[1]Cashflow Forecast Port'!#REF!</definedName>
    <definedName name="YAJANDA">'[1]Cashflow Forecast Port'!$D$43:$D$43</definedName>
    <definedName name="YAJANDEP">'[1]Cashflow Forecast Port'!$D$59:$D$59</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'[1]Cashflow Forecast Port'!#REF!</definedName>
    <definedName name="YAJANTAX">'[1]Cashflow Forecast Port'!$D$65:$D$65</definedName>
    <definedName name="YAJANTO">'[1]Cashflow Forecast Port'!$D$45:$D$45</definedName>
    <definedName name="YAJANWHEEL">'[1]Cashflow Forecast Port'!#REF!</definedName>
    <definedName name="YAJULCAP">'[1]Cashflow Forecast Port'!#REF!</definedName>
    <definedName name="YAJULCO">'[1]Cashflow Forecast Port'!#REF!</definedName>
    <definedName name="YAJULCOAL">'[1]Cashflow Forecast Port'!#REF!</definedName>
    <definedName name="YAJULDA">'[1]Cashflow Forecast Port'!$P$43:$P$43</definedName>
    <definedName name="YAJULDEP">'[1]Cashflow Forecast Port'!$P$59:$P$59</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'[1]Cashflow Forecast Port'!#REF!</definedName>
    <definedName name="YAJULTAX">'[1]Cashflow Forecast Port'!$P$65:$P$65</definedName>
    <definedName name="YAJULTO">'[1]Cashflow Forecast Port'!$P$45:$P$45</definedName>
    <definedName name="YAJULWHEEL">'[1]Cashflow Forecast Port'!#REF!</definedName>
    <definedName name="YAJULYCOAL">'[1]Cashflow Forecast Port'!#REF!</definedName>
    <definedName name="YAJUNCAP">'[1]Cashflow Forecast Port'!#REF!</definedName>
    <definedName name="YAJUNCO">'[1]Cashflow Forecast Port'!#REF!</definedName>
    <definedName name="YAJUNCOAL">'[1]Cashflow Forecast Port'!#REF!</definedName>
    <definedName name="YAJUNDA">'[1]Cashflow Forecast Port'!$N$43:$N$43</definedName>
    <definedName name="YAJUNDEP">'[1]Cashflow Forecast Port'!$N$59:$N$59</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'[1]Cashflow Forecast Port'!#REF!</definedName>
    <definedName name="YAJUNTAX">'[1]Cashflow Forecast Port'!$N$65:$N$65</definedName>
    <definedName name="YAJUNTO">'[1]Cashflow Forecast Port'!$N$45:$N$45</definedName>
    <definedName name="YAJUNWHEEL">'[1]Cashflow Forecast Port'!#REF!</definedName>
    <definedName name="YAMARCAP">'[1]Cashflow Forecast Port'!#REF!</definedName>
    <definedName name="YAMARCO">'[1]Cashflow Forecast Port'!#REF!</definedName>
    <definedName name="YAMARCOAL">'[1]Cashflow Forecast Port'!#REF!</definedName>
    <definedName name="YAMARDA">'[1]Cashflow Forecast Port'!$H$43:$H$43</definedName>
    <definedName name="YAMARDEP">'[1]Cashflow Forecast Port'!$H$59:$H$59</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'[1]Cashflow Forecast Port'!#REF!</definedName>
    <definedName name="YAMARTAX">'[1]Cashflow Forecast Port'!$H$65:$H$65</definedName>
    <definedName name="YAMARTO">'[1]Cashflow Forecast Port'!$H$45:$H$45</definedName>
    <definedName name="YAMARWHEEL">'[1]Cashflow Forecast Port'!#REF!</definedName>
    <definedName name="YAMAYCAP">'[1]Cashflow Forecast Port'!#REF!</definedName>
    <definedName name="YAMAYCO">'[1]Cashflow Forecast Port'!#REF!</definedName>
    <definedName name="YAMAYCOAL">'[1]Cashflow Forecast Port'!#REF!</definedName>
    <definedName name="YAMAYDA">'[1]Cashflow Forecast Port'!$L$43:$L$43</definedName>
    <definedName name="YAMAYDEP">'[1]Cashflow Forecast Port'!$L$59:$L$59</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'[1]Cashflow Forecast Port'!#REF!</definedName>
    <definedName name="YAMAYTAX">'[1]Cashflow Forecast Port'!$L$65:$L$65</definedName>
    <definedName name="YAMAYTO">'[1]Cashflow Forecast Port'!$L$45:$L$45</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'[1]Cashflow Forecast Port'!#REF!</definedName>
    <definedName name="YANOVCO">'[1]Cashflow Forecast Port'!#REF!</definedName>
    <definedName name="YANOVCOAL">'[1]Cashflow Forecast Port'!#REF!</definedName>
    <definedName name="YANOVDA">'[1]Cashflow Forecast Port'!$X$43:$X$43</definedName>
    <definedName name="YANOVDEP">'[1]Cashflow Forecast Port'!$X$59:$X$59</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'[1]Cashflow Forecast Port'!#REF!</definedName>
    <definedName name="YANOVTAX">'[1]Cashflow Forecast Port'!$X$65:$X$65</definedName>
    <definedName name="YANOVTO">'[1]Cashflow Forecast Port'!$X$45:$X$45</definedName>
    <definedName name="YANOVWHEEL">'[1]Cashflow Forecast Port'!#REF!</definedName>
    <definedName name="YAOCTCAP">'[1]Cashflow Forecast Port'!#REF!</definedName>
    <definedName name="YAOCTCO">'[1]Cashflow Forecast Port'!#REF!</definedName>
    <definedName name="YAOCTCOAL">'[1]Cashflow Forecast Port'!#REF!</definedName>
    <definedName name="YAOCTDA">'[1]Cashflow Forecast Port'!$V$43:$V$43</definedName>
    <definedName name="YAOCTDEP">'[1]Cashflow Forecast Port'!$V$59:$V$59</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'[1]Cashflow Forecast Port'!#REF!</definedName>
    <definedName name="YAOCTTAX">'[1]Cashflow Forecast Port'!$V$65:$V$65</definedName>
    <definedName name="YAOCTTO">'[1]Cashflow Forecast Port'!$V$45:$V$45</definedName>
    <definedName name="YAOCTWHEEL">'[1]Cashflow Forecast Port'!#REF!</definedName>
    <definedName name="YASEPCAP">'[1]Cashflow Forecast Port'!#REF!</definedName>
    <definedName name="YASEPCO">'[1]Cashflow Forecast Port'!#REF!</definedName>
    <definedName name="YASEPCOAL">'[1]Cashflow Forecast Port'!#REF!</definedName>
    <definedName name="YASEPDA">'[1]Cashflow Forecast Port'!$T$43:$T$43</definedName>
    <definedName name="YASEPDEP">'[1]Cashflow Forecast Port'!$T$59:$T$59</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'[1]Cashflow Forecast Port'!#REF!</definedName>
    <definedName name="YASEPTAX">'[1]Cashflow Forecast Port'!$T$65:$T$65</definedName>
    <definedName name="YASEPTO">'[1]Cashflow Forecast Port'!$T$45:$T$45</definedName>
    <definedName name="YASEPWHEEL">'[1]Cashflow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'[1]Cashflow Forecast Port'!#REF!</definedName>
    <definedName name="YBAPREOS">'[1]Cashflow Forecast Port'!#REF!</definedName>
    <definedName name="YBAPREQ">'[1]Cashflow Forecast Port'!#REF!</definedName>
    <definedName name="YBAPRIAT">'[1]Cashflow Forecast Port'!#REF!</definedName>
    <definedName name="YBAPRIBIT">'[1]Cashflow Forecast Port'!$J$33:$J$33</definedName>
    <definedName name="YBAPRINT">'[1]Cashflow Forecast Port'!$J$31:$J$31</definedName>
    <definedName name="YBAPRNETCONT">'[1]Cashflow Forecast Port'!#REF!</definedName>
    <definedName name="YBAPRSTEAM">'[1]Cashflow Forecast Port'!#REF!</definedName>
    <definedName name="YBAPRTAX">'[1]Cashflow Forecast Port'!#REF!</definedName>
    <definedName name="YBAPRTO">'[1]Cashflow Forecast Port'!$J$20:$J$20</definedName>
    <definedName name="YBAPRWHEEL">'[1]Cashflow Forecast Port'!$J$18:$J$18</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'[1]Cashflow Forecast Port'!#REF!</definedName>
    <definedName name="YBAUGEOS">'[1]Cashflow Forecast Port'!#REF!</definedName>
    <definedName name="YBAUGEQ">'[1]Cashflow Forecast Port'!#REF!</definedName>
    <definedName name="YBAUGIAT">'[1]Cashflow Forecast Port'!#REF!</definedName>
    <definedName name="YBAUGIBIT">'[1]Cashflow Forecast Port'!$R$33:$R$33</definedName>
    <definedName name="YBAUGINT">'[1]Cashflow Forecast Port'!$R$31:$R$31</definedName>
    <definedName name="YBAUGNETCONT">'[1]Cashflow Forecast Port'!#REF!</definedName>
    <definedName name="YBAUGSTEAM">'[1]Cashflow Forecast Port'!#REF!</definedName>
    <definedName name="YBAUGTAX">'[1]Cashflow Forecast Port'!#REF!</definedName>
    <definedName name="YBAUGWHEEL">'[1]Cashflow Forecast Port'!$R$18:$R$18</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'[1]Cashflow Forecast Port'!#REF!</definedName>
    <definedName name="YBDECEOS">'[1]Cashflow Forecast Port'!#REF!</definedName>
    <definedName name="YBDECEQ">'[1]Cashflow Forecast Port'!#REF!</definedName>
    <definedName name="YBDECGW">'[1]Cashflow Forecast Port'!#REF!</definedName>
    <definedName name="YBDECIAT">'[1]Cashflow Forecast Port'!#REF!</definedName>
    <definedName name="YBDECIBIT">'[1]Cashflow Forecast Port'!$Z$33:$Z$33</definedName>
    <definedName name="YBDECINT">'[1]Cashflow Forecast Port'!$Z$31:$Z$31</definedName>
    <definedName name="YBDECISN">'[1]Cashflow Forecast Port'!#REF!</definedName>
    <definedName name="YBDECNETCONT">'[1]Cashflow Forecast Port'!#REF!</definedName>
    <definedName name="YBDECSTEAM">'[1]Cashflow Forecast Port'!#REF!</definedName>
    <definedName name="YBDECTAX">'[1]Cashflow Forecast Port'!#REF!</definedName>
    <definedName name="YBDECWHEEL">'[1]Cashflow Forecast Port'!$Z$18:$Z$18</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'[1]Cashflow Forecast Port'!#REF!</definedName>
    <definedName name="YBFEBEOS">'[1]Cashflow Forecast Port'!#REF!</definedName>
    <definedName name="YBFEBEQ">'[1]Cashflow Forecast Port'!#REF!</definedName>
    <definedName name="YBFEBIAT">'[1]Cashflow Forecast Port'!#REF!</definedName>
    <definedName name="YBFEBIBIT">'[1]Cashflow Forecast Port'!$F$33:$F$33</definedName>
    <definedName name="YBFEBINT">'[1]Cashflow Forecast Port'!$F$31:$F$31</definedName>
    <definedName name="YBFEBNETCONT">'[1]Cashflow Forecast Port'!#REF!</definedName>
    <definedName name="YBFEBSTEAM">'[1]Cashflow Forecast Port'!#REF!</definedName>
    <definedName name="YBFEBTAX">'[1]Cashflow Forecast Port'!#REF!</definedName>
    <definedName name="YBFEBTO">'[1]Cashflow Forecast Port'!$F$20:$F$20</definedName>
    <definedName name="YBFEBWHEEL">'[1]Cashflow Forecast Port'!$F$18:$F$18</definedName>
    <definedName name="YBISNAPR">'[1]Cashflow Forecast Port'!#REF!</definedName>
    <definedName name="YBISNAUG">'[1]Cashflow Forecast Port'!#REF!</definedName>
    <definedName name="YBISNDEC">'[1]Cashflow Forecast Port'!#REF!</definedName>
    <definedName name="YBISNFEB">'[1]Cashflow Forecast Port'!#REF!</definedName>
    <definedName name="YBISNJAN">'[1]Cashflow Forecast Port'!#REF!</definedName>
    <definedName name="YBISNJUL">'[1]Cashflow Forecast Port'!#REF!</definedName>
    <definedName name="YBISNJUN">'[1]Cashflow Forecast Port'!#REF!</definedName>
    <definedName name="YBISNMAR">'[1]Cashflow Forecast Port'!#REF!</definedName>
    <definedName name="YBISNMAY">'[1]Cashflow Forecast Port'!#REF!</definedName>
    <definedName name="YBISNNOV">'[1]Cashflow Forecast Port'!#REF!</definedName>
    <definedName name="YBISNOCT">'[1]Cashflow Forecast Port'!#REF!</definedName>
    <definedName name="YBISNSEP">'[1]Cashflow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'[1]Cashflow Forecast Port'!#REF!</definedName>
    <definedName name="YBJANEOS">'[1]Cashflow Forecast Port'!#REF!</definedName>
    <definedName name="YBJANEQ">'[1]Cashflow Forecast Port'!#REF!</definedName>
    <definedName name="YBJANIAT">'[1]Cashflow Forecast Port'!#REF!</definedName>
    <definedName name="YBJANIBIT">'[1]Cashflow Forecast Port'!$D$33:$D$33</definedName>
    <definedName name="YBJANINT">'[1]Cashflow Forecast Port'!$D$31:$D$31</definedName>
    <definedName name="YBJANNETCONT">'[1]Cashflow Forecast Port'!#REF!</definedName>
    <definedName name="YBJANSTEAM">'[1]Cashflow Forecast Port'!#REF!</definedName>
    <definedName name="YBJANTAX">'[1]Cashflow Forecast Port'!#REF!</definedName>
    <definedName name="YBJANTO">'[1]Cashflow Forecast Port'!$D$20:$D$20</definedName>
    <definedName name="YBJANWHEEL">'[1]Cashflow Forecast Port'!$D$18:$D$18</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'[1]Cashflow Forecast Port'!#REF!</definedName>
    <definedName name="YBJULEOS">'[1]Cashflow Forecast Port'!#REF!</definedName>
    <definedName name="YBJULEQ">'[1]Cashflow Forecast Port'!#REF!</definedName>
    <definedName name="YBJULIAT">'[1]Cashflow Forecast Port'!#REF!</definedName>
    <definedName name="YBJULIBIT">'[1]Cashflow Forecast Port'!$P$33:$P$33</definedName>
    <definedName name="YBJULINT">'[1]Cashflow Forecast Port'!$P$31:$P$31</definedName>
    <definedName name="YBJULNETCONT">'[1]Cashflow Forecast Port'!#REF!</definedName>
    <definedName name="YBJULSTEAM">'[1]Cashflow Forecast Port'!#REF!</definedName>
    <definedName name="YBJULTAX">'[1]Cashflow Forecast Port'!#REF!</definedName>
    <definedName name="YBJULTO">'[1]Cashflow Forecast Port'!$P$20:$P$20</definedName>
    <definedName name="YBJULWHEEL">'[1]Cashflow Forecast Port'!$P$18:$P$18</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'[1]Cashflow Forecast Port'!#REF!</definedName>
    <definedName name="YBJUNEOS">'[1]Cashflow Forecast Port'!#REF!</definedName>
    <definedName name="YBJUNEQ">'[1]Cashflow Forecast Port'!#REF!</definedName>
    <definedName name="YBJUNIAT">'[1]Cashflow Forecast Port'!#REF!</definedName>
    <definedName name="YBJUNIBIT">'[1]Cashflow Forecast Port'!$N$33:$N$33</definedName>
    <definedName name="YBJUNINT">'[1]Cashflow Forecast Port'!$N$31:$N$31</definedName>
    <definedName name="YBJUNNETCONT">'[1]Cashflow Forecast Port'!#REF!</definedName>
    <definedName name="YBJUNSTEAM">'[1]Cashflow Forecast Port'!#REF!</definedName>
    <definedName name="YBJUNTAX">'[1]Cashflow Forecast Port'!#REF!</definedName>
    <definedName name="YBJUNTO">'[1]Cashflow Forecast Port'!$N$20:$N$20</definedName>
    <definedName name="YBJUNWHEEL">'[1]Cashflow Forecast Port'!$N$18:$N$18</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'[1]Cashflow Forecast Port'!#REF!</definedName>
    <definedName name="YBMAREOS">'[1]Cashflow Forecast Port'!#REF!</definedName>
    <definedName name="YBMAREQ">'[1]Cashflow Forecast Port'!#REF!</definedName>
    <definedName name="YBMARIAT">'[1]Cashflow Forecast Port'!#REF!</definedName>
    <definedName name="YBMARIBIT">'[1]Cashflow Forecast Port'!$H$33:$H$33</definedName>
    <definedName name="YBMARINT">'[1]Cashflow Forecast Port'!$H$31:$H$31</definedName>
    <definedName name="YBMARNETCONT">'[1]Cashflow Forecast Port'!#REF!</definedName>
    <definedName name="YBMARSTEAM">'[1]Cashflow Forecast Port'!#REF!</definedName>
    <definedName name="YBMARTAX">'[1]Cashflow Forecast Port'!#REF!</definedName>
    <definedName name="YBMARTO">'[1]Cashflow Forecast Port'!$H$20:$H$20</definedName>
    <definedName name="YBMARWHEEL">'[1]Cashflow Forecast Port'!$H$18:$H$18</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'[1]Cashflow Forecast Port'!#REF!</definedName>
    <definedName name="YBMAYEOS">'[1]Cashflow Forecast Port'!#REF!</definedName>
    <definedName name="YBMAYEQ">'[1]Cashflow Forecast Port'!#REF!</definedName>
    <definedName name="YBMAYIAT">'[1]Cashflow Forecast Port'!#REF!</definedName>
    <definedName name="YBMAYIBIT">'[1]Cashflow Forecast Port'!$L$33:$L$33</definedName>
    <definedName name="YBMAYINT">'[1]Cashflow Forecast Port'!$L$31:$L$31</definedName>
    <definedName name="YBMAYNETCONT">'[1]Cashflow Forecast Port'!#REF!</definedName>
    <definedName name="YBMAYSTEAM">'[1]Cashflow Forecast Port'!#REF!</definedName>
    <definedName name="YBMAYTAX">'[1]Cashflow Forecast Port'!#REF!</definedName>
    <definedName name="YBMAYTO">'[1]Cashflow Forecast Port'!$L$20:$L$20</definedName>
    <definedName name="YBMAYWHEEL">'[1]Cashflow Forecast Port'!$L$18:$L$18</definedName>
    <definedName name="YBMIAPR">'[1]Cashflow Forecast Port'!#REF!</definedName>
    <definedName name="YBMIAUG">'[1]Cashflow Forecast Port'!#REF!</definedName>
    <definedName name="YBMIDEC">'[1]Cashflow Forecast Port'!#REF!</definedName>
    <definedName name="YBMIFEB">'[1]Cashflow Forecast Port'!#REF!</definedName>
    <definedName name="YBMIJAN">'[1]Cashflow Forecast Port'!#REF!</definedName>
    <definedName name="YBMIJUL">'[1]Cashflow Forecast Port'!#REF!</definedName>
    <definedName name="YBMIJUN">'[1]Cashflow Forecast Port'!#REF!</definedName>
    <definedName name="YBMIMAR">'[1]Cashflow Forecast Port'!#REF!</definedName>
    <definedName name="YBMINOV">'[1]Cashflow Forecast Port'!#REF!</definedName>
    <definedName name="YBMIOCT">'[1]Cashflow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'[1]Cashflow Forecast Port'!#REF!</definedName>
    <definedName name="YBNOVEOS">'[1]Cashflow Forecast Port'!#REF!</definedName>
    <definedName name="YBNOVEQ">'[1]Cashflow Forecast Port'!#REF!</definedName>
    <definedName name="YBNOVIAT">'[1]Cashflow Forecast Port'!#REF!</definedName>
    <definedName name="YBNOVIBIT">'[1]Cashflow Forecast Port'!$X$33:$X$33</definedName>
    <definedName name="YBNOVINT">'[1]Cashflow Forecast Port'!$X$31:$X$31</definedName>
    <definedName name="YBNOVNETCONT">'[1]Cashflow Forecast Port'!#REF!</definedName>
    <definedName name="YBNOVSTEAM">'[1]Cashflow Forecast Port'!#REF!</definedName>
    <definedName name="YBNOVTAX">'[1]Cashflow Forecast Port'!#REF!</definedName>
    <definedName name="YBNOVWHEEL">'[1]Cashflow Forecast Port'!$X$18:$X$18</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'[1]Cashflow Forecast Port'!#REF!</definedName>
    <definedName name="YBOCTEOS">'[1]Cashflow Forecast Port'!#REF!</definedName>
    <definedName name="YBOCTEQ">'[1]Cashflow Forecast Port'!#REF!</definedName>
    <definedName name="YBOCTIAT">'[1]Cashflow Forecast Port'!#REF!</definedName>
    <definedName name="YBOCTIBIT">'[1]Cashflow Forecast Port'!$V$33:$V$33</definedName>
    <definedName name="YBOCTINT">'[1]Cashflow Forecast Port'!$V$31:$V$31</definedName>
    <definedName name="YBOCTNETCONT">'[1]Cashflow Forecast Port'!#REF!</definedName>
    <definedName name="YBOCTSTEAM">'[1]Cashflow Forecast Port'!#REF!</definedName>
    <definedName name="YBOCTTAX">'[1]Cashflow Forecast Port'!#REF!</definedName>
    <definedName name="YBOCTWHEEL">'[1]Cashflow Forecast Port'!$V$18:$V$18</definedName>
    <definedName name="YBOJANCO">'[1]Cashflow Forecast Port'!$D$21:$D$21</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'[1]Cashflow Forecast Port'!#REF!</definedName>
    <definedName name="YBSEPEOS">'[1]Cashflow Forecast Port'!#REF!</definedName>
    <definedName name="YBSEPEQ">'[1]Cashflow Forecast Port'!#REF!</definedName>
    <definedName name="YBSEPIAT">'[1]Cashflow Forecast Port'!#REF!</definedName>
    <definedName name="YBSEPIBIT">'[1]Cashflow Forecast Port'!$T$33:$T$33</definedName>
    <definedName name="YBSEPINT">'[1]Cashflow Forecast Port'!$T$31:$T$31</definedName>
    <definedName name="YBSEPNETCONT">'[1]Cashflow Forecast Port'!#REF!</definedName>
    <definedName name="YBSEPSTEAM">'[1]Cashflow Forecast Port'!#REF!</definedName>
    <definedName name="YBSEPTAX">'[1]Cashflow Forecast Port'!#REF!</definedName>
    <definedName name="YBSEPWHEEL">'[1]Cashflow Forecast Port'!$T$18:$T$18</definedName>
    <definedName name="year">#REF!</definedName>
    <definedName name="Year_Factor">'[25]#REF'!$H$3:$AO$3</definedName>
    <definedName name="Year1Frac">'[25]#REF'!$G$5</definedName>
    <definedName name="year2005">#REF!</definedName>
    <definedName name="YearAverFxRateKztUSDIn">[23]Assumption!$Q$286</definedName>
    <definedName name="YearEnd">[51]Assumptions!$I$22:$AC$22</definedName>
    <definedName name="yearfrac">#REF!</definedName>
    <definedName name="yearsondistil">[2]Inputs!#REF!</definedName>
    <definedName name="YearStart">[51]Assumptions!$I$21:$AC$21</definedName>
    <definedName name="YMISNAPR">'[1]Cashflow Forecast Port'!#REF!</definedName>
    <definedName name="yr1avail">[2]Inputs!#REF!</definedName>
    <definedName name="Yr1Frac">'[25]#REF'!$G$13</definedName>
    <definedName name="yr1tariff">#REF!</definedName>
    <definedName name="YRCONSOL">'[6]99 cons YTD'!#REF!</definedName>
    <definedName name="YRJ">'[27]SG&amp;A'!#REF!</definedName>
    <definedName name="ytd">#REF!</definedName>
    <definedName name="YTD_Capex">'[39]Thresholds for variances'!$E$20</definedName>
    <definedName name="YTD_Cash">'[39]Thresholds for variances'!$E$19</definedName>
    <definedName name="YTD_CFO">'[39]Thresholds for variances'!$E$21</definedName>
    <definedName name="YTD_EE">'[39]Thresholds for variances'!$E$16</definedName>
    <definedName name="YTD_FC">'[39]Thresholds for variances'!$E$9</definedName>
    <definedName name="YTD_FX">'[39]Thresholds for variances'!$E$17</definedName>
    <definedName name="YTD_IE">'[39]Thresholds for variances'!$E$15</definedName>
    <definedName name="YTD_II">'[39]Thresholds for variances'!$E$14</definedName>
    <definedName name="YTD_MI">'[39]Thresholds for variances'!$E$18</definedName>
    <definedName name="YTD_OE">'[39]Thresholds for variances'!$E$13</definedName>
    <definedName name="YTD_OGM">'[39]Thresholds for variances'!$E$11</definedName>
    <definedName name="YTD_OI">'[39]Thresholds for variances'!$E$12</definedName>
    <definedName name="YTD_Rev">'[39]Thresholds for variances'!$E$7</definedName>
    <definedName name="YTD_SGA">'[39]Thresholds for variances'!$E$10</definedName>
    <definedName name="YTD_VM">'[39]Thresholds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'[1]Cashflow Forecast Port'!#REF!</definedName>
    <definedName name="YTDBUDAPRINT">'[1]Cashflow Forecast Port'!#REF!</definedName>
    <definedName name="YTDBUDAUGFEE">'[1]Cashflow Forecast Port'!#REF!</definedName>
    <definedName name="YTDBUDAUGINT">'[1]Cashflow Forecast Port'!#REF!</definedName>
    <definedName name="YTDBUDDECFEE">'[1]Cashflow Forecast Port'!#REF!</definedName>
    <definedName name="YTDBUDDECINT">'[1]Cashflow Forecast Port'!#REF!</definedName>
    <definedName name="YTDBUDFEBFEE">'[1]Cashflow Forecast Port'!#REF!</definedName>
    <definedName name="YTDBUDFEBINT">'[1]Cashflow Forecast Port'!#REF!</definedName>
    <definedName name="YTDBUDJANFEE">'[1]Cashflow Forecast Port'!#REF!</definedName>
    <definedName name="YTDBUDJANINT">'[1]Cashflow Forecast Port'!#REF!</definedName>
    <definedName name="YTDBUDJULFEE">'[1]Cashflow Forecast Port'!#REF!</definedName>
    <definedName name="YTDBUDJULINT">'[1]Cashflow Forecast Port'!#REF!</definedName>
    <definedName name="YTDBUDJUNFEE">'[1]Cashflow Forecast Port'!#REF!</definedName>
    <definedName name="YTDBUDJUNINT">'[1]Cashflow Forecast Port'!#REF!</definedName>
    <definedName name="YTDBUDMARFEE">'[1]Cashflow Forecast Port'!#REF!</definedName>
    <definedName name="YTDBUDMARINT">'[1]Cashflow Forecast Port'!#REF!</definedName>
    <definedName name="YTDBUDMAYFEE">'[1]Cashflow Forecast Port'!#REF!</definedName>
    <definedName name="YTDBUDMAYINT">'[1]Cashflow Forecast Port'!#REF!</definedName>
    <definedName name="YTDBUDNOVFEE">'[1]Cashflow Forecast Port'!#REF!</definedName>
    <definedName name="YTDBUDNOVINT">'[1]Cashflow Forecast Port'!#REF!</definedName>
    <definedName name="YTDBUDOCTFEE">'[1]Cashflow Forecast Port'!#REF!</definedName>
    <definedName name="YTDBUDOCTINT">'[1]Cashflow Forecast Port'!#REF!</definedName>
    <definedName name="YTDBUDSEPINT">'[1]Cashflow Forecast Port'!#REF!</definedName>
    <definedName name="z">#REF!</definedName>
    <definedName name="Z_0B113C9C_A1A9_11D3_A311_0008C739212F_.wvu.PrintArea" hidden="1">#REF!</definedName>
    <definedName name="Z_1C03E4A5_0E99_11D5_896C_00008646D7BA_.wvu.Rows" hidden="1">[127]Debt!#REF!</definedName>
    <definedName name="Z_74BB7D31_A24A_11D3_95F1_000000000000_.wvu.PrintArea" hidden="1">#REF!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hidden="1">{#N/A,#N/A,FALSE,"Aging Summary";#N/A,#N/A,FALSE,"Ratio Analysis";#N/A,#N/A,FALSE,"Test 120 Day Accts";#N/A,#N/A,FALSE,"Tickmarks"}</definedName>
    <definedName name="zaqwe53"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hidden="1">{#VALUE!,#N/A,FALSE,0;#N/A,#N/A,FALSE,0;#N/A,#N/A,FALSE,0;#N/A,#N/A,FALSE,0;#N/A,#N/A,FALSE,0;#N/A,#N/A,FALSE,0;#N/A,#N/A,FALSE,0;#N/A,#N/A,FALSE,0;#N/A,#N/A,FALSE,0;#N/A,#N/A,FALSE,0}</definedName>
    <definedName name="zert987" hidden="1">{#N/A,#N/A,FALSE,"Supuestos";#N/A,#N/A,FALSE,"Totales";#N/A,#N/A,FALSE,"UTE TDF";#N/A,#N/A,FALSE,"C. AUSTRAL";#N/A,#N/A,FALSE,"L. ATRAVESADO";#N/A,#N/A,FALSE,"FERNANDEZ  ORO";#N/A,#N/A,FALSE,"PORTEZUELOS";#N/A,#N/A,FALSE,"25 MM";#N/A,#N/A,FALSE,"SAN ROQUE";#N/A,#N/A,FALSE,"A.  PICHANA"}</definedName>
    <definedName name="zerty" hidden="1">{#VALUE!,#N/A,FALSE,0;#N/A,#N/A,FALSE,0;#N/A,#N/A,FALSE,0;#N/A,#N/A,FALSE,0;#N/A,#N/A,FALSE,0;#N/A,#N/A,FALSE,0;#N/A,#N/A,FALSE,0;#N/A,#N/A,FALSE,0;#N/A,#N/A,FALSE,0;#N/A,#N/A,FALSE,0}</definedName>
    <definedName name="zft7" hidden="1">{#N/A,#N/A,FALSE,"Supuestos";#N/A,#N/A,FALSE,"Totales";#N/A,#N/A,FALSE,"UTE TDF";#N/A,#N/A,FALSE,"C. AUSTRAL";#N/A,#N/A,FALSE,"L. ATRAVESADO";#N/A,#N/A,FALSE,"FERNANDEZ  ORO";#N/A,#N/A,FALSE,"PORTEZUELOS";#N/A,#N/A,FALSE,"25 MM";#N/A,#N/A,FALSE,"SAN ROQUE";#N/A,#N/A,FALSE,"A.  PICHANA"}</definedName>
    <definedName name="zgr">#REF!</definedName>
    <definedName name="zhgfd963" hidden="1">{#VALUE!,#N/A,FALSE,0;#N/A,#N/A,FALSE,0;#N/A,#N/A,FALSE,0;#N/A,#N/A,FALSE,0;#N/A,#N/A,FALSE,0;#N/A,#N/A,FALSE,0;#N/A,#N/A,FALSE,0;#N/A,#N/A,FALSE,0;#N/A,#N/A,FALSE,0;#N/A,#N/A,FALSE,0}</definedName>
    <definedName name="zhj53" hidden="1">{#N/A,#N/A,FALSE,"Supuestos";#N/A,#N/A,FALSE,"Totales";#N/A,#N/A,FALSE,"UTE TDF";#N/A,#N/A,FALSE,"C. AUSTRAL";#N/A,#N/A,FALSE,"L. ATRAVESADO";#N/A,#N/A,FALSE,"FERNANDEZ  ORO";#N/A,#N/A,FALSE,"PORTEZUELOS";#N/A,#N/A,FALSE,"25 MM";#N/A,#N/A,FALSE,"SAN ROQUE";#N/A,#N/A,FALSE,"A.  PICHANA"}</definedName>
    <definedName name="ziu853" hidden="1">{#VALUE!,#N/A,FALSE,0;#N/A,#N/A,FALSE,0;#N/A,#N/A,FALSE,0;#N/A,#N/A,FALSE,0;#N/A,#N/A,FALSE,0;#N/A,#N/A,FALSE,0;#N/A,#N/A,FALSE,0;#N/A,#N/A,FALSE,0;#N/A,#N/A,FALSE,0;#N/A,#N/A,FALSE,0}</definedName>
    <definedName name="zkjh1" hidden="1">{#N/A,#N/A,FALSE,"Supuestos";#N/A,#N/A,FALSE,"Totales";#N/A,#N/A,FALSE,"UTE TDF";#N/A,#N/A,FALSE,"C. AUSTRAL";#N/A,#N/A,FALSE,"L. ATRAVESADO";#N/A,#N/A,FALSE,"FERNANDEZ  ORO";#N/A,#N/A,FALSE,"PORTEZUELOS";#N/A,#N/A,FALSE,"25 MM";#N/A,#N/A,FALSE,"SAN ROQUE";#N/A,#N/A,FALSE,"A.  PICHANA"}</definedName>
    <definedName name="Zn_Concentrate_Breakdown">#REF!</definedName>
    <definedName name="Zn_concentrate_production">#REF!</definedName>
    <definedName name="zoiu85"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#REF!</definedName>
    <definedName name="zqwe951"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#REF!</definedName>
    <definedName name="а1">[7]ЯНВАРЬ!#REF!</definedName>
    <definedName name="а1_4">#REF!</definedName>
    <definedName name="а1_8">#REF!</definedName>
    <definedName name="А10000">[7]ЯНВАРЬ!#REF!</definedName>
    <definedName name="аа">#REF!</definedName>
    <definedName name="ааа">#REF!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[128]!header1-1 &amp; "." &amp; MAX(1,COUNTA(INDEX(#REF!,MATCH([128]!header1-1,#REF!,FALSE)):#REF!))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#REF!</definedName>
    <definedName name="апапа">#REF!</definedName>
    <definedName name="апр" hidden="1">[14]Calc!$D$38:$D$83</definedName>
    <definedName name="ар" hidden="1">[14]Calc!$AB$153:$AB$325</definedName>
    <definedName name="араз">[129]KAR10!$N$28</definedName>
    <definedName name="араз1">[129]KAR10!$L$28</definedName>
    <definedName name="араз2">[129]KAR10!$M$28</definedName>
    <definedName name="арвапр" hidden="1">{#N/A,#N/A,FALSE,"Aging Summary";#N/A,#N/A,FALSE,"Ratio Analysis";#N/A,#N/A,FALSE,"Test 120 Day Accts";#N/A,#N/A,FALSE,"Tickmarks"}</definedName>
    <definedName name="аро">#REF!</definedName>
    <definedName name="артм" hidden="1">{#N/A,#N/A,FALSE,"Aging Summary";#N/A,#N/A,FALSE,"Ratio Analysis";#N/A,#N/A,FALSE,"Test 120 Day Accts";#N/A,#N/A,FALSE,"Tickmarks"}</definedName>
    <definedName name="арыкорыи" hidden="1">{#N/A,#N/A,FALSE,"Aging Summary";#N/A,#N/A,FALSE,"Ratio Analysis";#N/A,#N/A,FALSE,"Test 120 Day Accts";#N/A,#N/A,FALSE,"Tickmarks"}</definedName>
    <definedName name="атер">[129]KAR10!$N$29</definedName>
    <definedName name="атер1">[129]KAR10!$L$29</definedName>
    <definedName name="атер2">[129]KAR10!$M$29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#REF!</definedName>
    <definedName name="_xlnm.Database">#REF!</definedName>
    <definedName name="биржа">[130]База!$A$1:$T$65536</definedName>
    <definedName name="биржа1">[130]База!$B$1:$T$65536</definedName>
    <definedName name="борлы">'[131]ИП на 11.09.2014'!$AJ$20:$AJ$22</definedName>
    <definedName name="борлымур">'[131]ИП на 11.09.2014'!$AK$20:$AK$25</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#REF!</definedName>
    <definedName name="БОФ1">#REF!</definedName>
    <definedName name="БОФ2">#REF!</definedName>
    <definedName name="БОФ3">#REF!</definedName>
    <definedName name="боф4">#REF!</definedName>
    <definedName name="бь" hidden="1">[14]JOne!$B$86:$B$112</definedName>
    <definedName name="бю" hidden="1">[14]Calc!$A$9:$A$41</definedName>
    <definedName name="бюджет">#REF!</definedName>
    <definedName name="в">#REF!</definedName>
    <definedName name="в56" hidden="1">[14]GrThree!$C$90:$C$140</definedName>
    <definedName name="в57" hidden="1">[14]GoEight!$C$115:$C$160</definedName>
    <definedName name="в67" hidden="1">[14]GrFour!$C$115:$C$190</definedName>
    <definedName name="ва"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'[132]ПФ 2017'!$EG$8:$EG$11</definedName>
    <definedName name="валюта">'[133]01.02.17'!$EG$8:$EG$11</definedName>
    <definedName name="вапар" hidden="1">{#N/A,#N/A,FALSE,"Aging Summary";#N/A,#N/A,FALSE,"Ratio Analysis";#N/A,#N/A,FALSE,"Test 120 Day Accts";#N/A,#N/A,FALSE,"Tickmarks"}</definedName>
    <definedName name="вапрыек" hidden="1">{#N/A,#N/A,FALSE,"Aging Summary";#N/A,#N/A,FALSE,"Ratio Analysis";#N/A,#N/A,FALSE,"Test 120 Day Accts";#N/A,#N/A,FALSE,"Tickmarks"}</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'[134]Форма по инвестициям'!$B$1:$B$2</definedName>
    <definedName name="врвт" hidden="1">[128]!header1-1 &amp; "." &amp; MAX(1,COUNTA(INDEX(#REF!,MATCH([128]!header1-1,#REF!,FALSE)):#REF!))</definedName>
    <definedName name="Всего">#REF!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#REF!</definedName>
    <definedName name="гаухар" hidden="1">{#N/A,#N/A,FALSE,"Aging Summary";#N/A,#N/A,FALSE,"Ratio Analysis";#N/A,#N/A,FALSE,"Test 120 Day Accts";#N/A,#N/A,FALSE,"Tickmarks"}</definedName>
    <definedName name="гн" hidden="1">[14]Calc!$E$38:$E$83</definedName>
    <definedName name="гп">'[135]Сомн.треб общие'!#REF!</definedName>
    <definedName name="ГРР" hidden="1">{#N/A,#N/A,FALSE,"Aging Summary";#N/A,#N/A,FALSE,"Ratio Analysis";#N/A,#N/A,FALSE,"Test 120 Day Accts";#N/A,#N/A,FALSE,"Tickmarks"}</definedName>
    <definedName name="ГШОсводная">#REF!</definedName>
    <definedName name="гшщ" hidden="1">[14]Calc!$AA$153:$AA$315</definedName>
    <definedName name="д">#REF!</definedName>
    <definedName name="дан">'[132]ПФ 2017'!$EK$10:$EK$11</definedName>
    <definedName name="данет">'[133]01.02.17'!$EK$10:$EK$11</definedName>
    <definedName name="дддддддддд">#REF!</definedName>
    <definedName name="длл">'[6]99 cons YTD'!#REF!</definedName>
    <definedName name="Для_Алексея">#REF!</definedName>
    <definedName name="доля_затрат_на_металлургический_передел">#REF!</definedName>
    <definedName name="Доля_косвенных_в_КЗ">#REF!</definedName>
    <definedName name="Доля_непредвиденных_в_КЗ">#REF!</definedName>
    <definedName name="доля_оборуд">#REF!</definedName>
    <definedName name="дэс">#REF!</definedName>
    <definedName name="е">#REF!</definedName>
    <definedName name="Е_авг.">#REF!</definedName>
    <definedName name="Е_декабрь">#REF!</definedName>
    <definedName name="Е_июль">#REF!</definedName>
    <definedName name="Е_июнь">#REF!</definedName>
    <definedName name="Е_май">#REF!</definedName>
    <definedName name="Е_ноябрь">#REF!</definedName>
    <definedName name="Е_октябрь">#REF!</definedName>
    <definedName name="Е_сент.">#REF!</definedName>
    <definedName name="Е_сентябрь">#REF!</definedName>
    <definedName name="Е_февр.">#REF!</definedName>
    <definedName name="Е_январь">#REF!</definedName>
    <definedName name="егн" hidden="1">[14]HTwo!$B$88:$B$130</definedName>
    <definedName name="ЕД._янв">#REF!</definedName>
    <definedName name="ЕД_АВГ">#REF!</definedName>
    <definedName name="ЕД_авг.">#REF!</definedName>
    <definedName name="ЕД_август.">#REF!</definedName>
    <definedName name="ЕД_АПР">#REF!</definedName>
    <definedName name="ЕД_апр.">#REF!</definedName>
    <definedName name="ЕД_ДЕК">#REF!</definedName>
    <definedName name="ЕД_дек.">#REF!</definedName>
    <definedName name="ЕД_декабр">#REF!</definedName>
    <definedName name="ЕД_декабрь">#REF!</definedName>
    <definedName name="ЕД_июль">#REF!</definedName>
    <definedName name="ЕД_ИЮЛЯ">#REF!</definedName>
    <definedName name="ЕД_июля.">#REF!</definedName>
    <definedName name="ЕД_июнь">#REF!</definedName>
    <definedName name="ЕД_ИЮНЯ">#REF!</definedName>
    <definedName name="ЕД_июня.">#REF!</definedName>
    <definedName name="ЕД_май">#REF!</definedName>
    <definedName name="ЕД_март">#REF!</definedName>
    <definedName name="ЕД_март.">#REF!</definedName>
    <definedName name="ЕД_МАРТА">#REF!</definedName>
    <definedName name="ЕД_МАЯ">#REF!</definedName>
    <definedName name="ЕД_мая.">#REF!</definedName>
    <definedName name="ЕД_нояб">#REF!</definedName>
    <definedName name="ЕД_нояб.">#REF!</definedName>
    <definedName name="ЕД_НОЯБР">#REF!</definedName>
    <definedName name="ЕД_ноябрь">#REF!</definedName>
    <definedName name="ЕД_ОКТ">#REF!</definedName>
    <definedName name="ЕД_окт.">#REF!</definedName>
    <definedName name="ЕД_сен">#REF!</definedName>
    <definedName name="ЕД_СЕНТ">#REF!</definedName>
    <definedName name="ЕД_сент.">#REF!</definedName>
    <definedName name="ЕД_фев">#REF!</definedName>
    <definedName name="ЕД_ФЕВР">#REF!</definedName>
    <definedName name="ЕД_февр.">#REF!</definedName>
    <definedName name="ЕД_ЯНВ">#REF!</definedName>
    <definedName name="ЕД_янв.">#REF!</definedName>
    <definedName name="Един_авг">#REF!</definedName>
    <definedName name="Един_апр">#REF!</definedName>
    <definedName name="Един_дек">#REF!</definedName>
    <definedName name="Един_июля">#REF!</definedName>
    <definedName name="Един_июня">#REF!</definedName>
    <definedName name="Един_марта">#REF!</definedName>
    <definedName name="Един_мая">#REF!</definedName>
    <definedName name="Един_нояб">#REF!</definedName>
    <definedName name="Един_окт">#REF!</definedName>
    <definedName name="Един_сент">#REF!</definedName>
    <definedName name="Един_февр">#REF!</definedName>
    <definedName name="Един_янв">#REF!</definedName>
    <definedName name="Единичка_апр.">#REF!</definedName>
    <definedName name="Единичка_март">#REF!</definedName>
    <definedName name="Единичка_февр.">#REF!</definedName>
    <definedName name="Единичка_янв.">#REF!</definedName>
    <definedName name="екто">'[136]Обучение сотрудников'!#REF!</definedName>
    <definedName name="енг"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#REF!</definedName>
    <definedName name="есн10">#REF!</definedName>
    <definedName name="есн2">#REF!</definedName>
    <definedName name="есн26">#REF!</definedName>
    <definedName name="ж">#REF!</definedName>
    <definedName name="з">#REF!</definedName>
    <definedName name="_xlnm.Print_Titles">#N/A</definedName>
    <definedName name="Зарплата">#REF!</definedName>
    <definedName name="Затраты_на_аффинаж">#REF!</definedName>
    <definedName name="ззж">[137]Общая_информация!#REF!</definedName>
    <definedName name="зона">#REF!</definedName>
    <definedName name="зона1">[138]Объемы!$F$3</definedName>
    <definedName name="и">#REF!</definedName>
    <definedName name="и11">[7]ЯНВАРЬ!#REF!</definedName>
    <definedName name="иag_2">[32]Проект2002!#REF!</definedName>
    <definedName name="иag_3">[32]Проект2002!#REF!</definedName>
    <definedName name="иau_2">[32]Проект2002!#REF!</definedName>
    <definedName name="иau_3">[32]Проект2002!#REF!</definedName>
    <definedName name="ии">#REF!</definedName>
    <definedName name="ииит" hidden="1">{#N/A,#N/A,FALSE,"Aging Summary";#N/A,#N/A,FALSE,"Ratio Analysis";#N/A,#N/A,FALSE,"Test 120 Day Accts";#N/A,#N/A,FALSE,"Tickmarks"}</definedName>
    <definedName name="им" hidden="1">[14]Calc!$A$8:$A$21</definedName>
    <definedName name="интене">'[139]Обучение сотрудников'!#REF!</definedName>
    <definedName name="ит" hidden="1">[14]Calc!$A$23:$A$58</definedName>
    <definedName name="Итого">#REF!+#REF!+#REF!+#REF!+#REF!+#REF!+#REF!+#REF!+#REF!</definedName>
    <definedName name="іңғғ.." hidden="1">{"FLUJO DE CAJA",#N/A,FALSE,"Hoja1";"ANEXOS FLUJO",#N/A,FALSE,"Hoja1"}</definedName>
    <definedName name="й">#REF!</definedName>
    <definedName name="йй">#REF!</definedName>
    <definedName name="к">#REF!</definedName>
    <definedName name="к76" hidden="1">[14]HTwo!$C$88:$C$130</definedName>
    <definedName name="ка7н" hidden="1">[14]Calc!$AI$10:$AI$28</definedName>
    <definedName name="карлыгаш" hidden="1">[0]!header1-1 &amp; "." &amp; MAX(1,COUNTA(INDEX(#REF!,MATCH([0]!header1-1,#REF!,FALSE)):#REF!))</definedName>
    <definedName name="Катег.эффектив">[140]КУР!$AQ$3:$AQ$12</definedName>
    <definedName name="категория">'[133]01.02.17'!$B$9:$B$11</definedName>
    <definedName name="ке"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#REF!</definedName>
    <definedName name="ккк">'[139]Ком. расходы'!#REF!</definedName>
    <definedName name="кн" hidden="1">[14]Calc!$Y$153:$Y$313</definedName>
    <definedName name="кнгш" hidden="1">[14]Calc!$AE$10:$AE$33</definedName>
    <definedName name="кол_во">"$#ССЫЛ!.$H$7"</definedName>
    <definedName name="КОФ">#REF!</definedName>
    <definedName name="КП">'[141]Анализ закл. работ'!$C$195</definedName>
    <definedName name="кплан">"$#ССЫЛ!.$O$4"</definedName>
    <definedName name="крнк" hidden="1">{#N/A,#N/A,FALSE,"Aging Summary";#N/A,#N/A,FALSE,"Ratio Analysis";#N/A,#N/A,FALSE,"Test 120 Day Accts";#N/A,#N/A,FALSE,"Tickmarks"}</definedName>
    <definedName name="кубик_ГКР">#REF!</definedName>
    <definedName name="КУР">#REF!</definedName>
    <definedName name="КУРС_US">#REF!</definedName>
    <definedName name="л">#REF!</definedName>
    <definedName name="лист">'[142]ГПК поддержание'!$ET$8:$ET$11</definedName>
    <definedName name="ллл" hidden="1">[14]Calc!$N$9:$N$36</definedName>
    <definedName name="лллл" hidden="1">[14]Calc!$P$9:$P$41</definedName>
    <definedName name="ллллл" hidden="1">[14]Calc!$R$153:$R$688</definedName>
    <definedName name="лоло" hidden="1">{#N/A,#N/A,FALSE,"Aging Summary";#N/A,#N/A,FALSE,"Ratio Analysis";#N/A,#N/A,FALSE,"Test 120 Day Accts";#N/A,#N/A,FALSE,"Tickmarks"}</definedName>
    <definedName name="лоп">#REF!</definedName>
    <definedName name="м">#REF!</definedName>
    <definedName name="май">#REF!</definedName>
    <definedName name="Макрос1">[143]!Макрос1</definedName>
    <definedName name="март">#REF!</definedName>
    <definedName name="мат.АУП" hidden="1">{"GAN.Y PERD.RESUMIDO",#N/A,FALSE,"Hoja1";"GAN.Y PERD.DETALLADO",#N/A,FALSE,"Hoja1"}</definedName>
    <definedName name="Меру">[3]ао!#REF!</definedName>
    <definedName name="меруерт">[3]ао!#REF!</definedName>
    <definedName name="Месяц">[144]Лист3!$A$5:$A$290</definedName>
    <definedName name="мето">'[145]Ком. расходы'!#REF!</definedName>
    <definedName name="ми" hidden="1">[14]Calc!$A$8:$A$19</definedName>
    <definedName name="мокр">#REF!</definedName>
    <definedName name="мс" hidden="1">[14]Calc!$F$23:$F$58</definedName>
    <definedName name="МСЗИиП">#REF!</definedName>
    <definedName name="мтр" hidden="1">[14]Calc!$Z$153:$Z$315</definedName>
    <definedName name="МУР">#REF!</definedName>
    <definedName name="МЭМР">[144]МЭМР!$A$12:$A$23</definedName>
    <definedName name="МЭМР1">[144]прогноз!$F$8:$I$1029</definedName>
    <definedName name="МЭМР2">#REF!</definedName>
    <definedName name="н">#REF!</definedName>
    <definedName name="накопленный_NCF">#REF!</definedName>
    <definedName name="накопленный_NCF_3">#REF!</definedName>
    <definedName name="накопленный_NCF_4">#REF!</definedName>
    <definedName name="накопленный_NCF_5">#REF!</definedName>
    <definedName name="накопленный_NCF_dop">#REF!</definedName>
    <definedName name="накопленный_NCF2">#REF!</definedName>
    <definedName name="налог_на_добычу">#REF!</definedName>
    <definedName name="напробу">#REF!</definedName>
    <definedName name="Нахупов_А.">#REF!</definedName>
    <definedName name="нг" hidden="1">[14]Calc!$AC$153:$AC$325</definedName>
    <definedName name="НДС">#REF!</definedName>
    <definedName name="нн">#REF!</definedName>
    <definedName name="ноаепм" hidden="1">{#N/A,#N/A,FALSE,"Aging Summary";#N/A,#N/A,FALSE,"Ratio Analysis";#N/A,#N/A,FALSE,"Test 120 Day Accts";#N/A,#N/A,FALSE,"Tickmarks"}</definedName>
    <definedName name="ноекок" hidden="1">{#N/A,#N/A,FALSE,"Aging Summary";#N/A,#N/A,FALSE,"Ratio Analysis";#N/A,#N/A,FALSE,"Test 120 Day Accts";#N/A,#N/A,FALSE,"Tickmarks"}</definedName>
    <definedName name="нор" hidden="1">{#N/A,#N/A,FALSE,"Aging Summary";#N/A,#N/A,FALSE,"Ratio Analysis";#N/A,#N/A,FALSE,"Test 120 Day Accts";#N/A,#N/A,FALSE,"Tickmarks"}</definedName>
    <definedName name="о">#REF!</definedName>
    <definedName name="об_вл">[146]Рез_т!$C$7</definedName>
    <definedName name="_xlnm.Print_Area">'[6]99 cons YTD'!#REF!</definedName>
    <definedName name="Объем_производства">[147]РБУ!$X$4</definedName>
    <definedName name="Объем1кв">#REF!</definedName>
    <definedName name="Объем2кв">#REF!</definedName>
    <definedName name="Объем3кв">#REF!</definedName>
    <definedName name="Объем4кв">#REF!</definedName>
    <definedName name="оваова" hidden="1">{#N/A,#N/A,FALSE,"Aging Summary";#N/A,#N/A,FALSE,"Ratio Analysis";#N/A,#N/A,FALSE,"Test 120 Day Accts";#N/A,#N/A,FALSE,"Tickmarks"}</definedName>
    <definedName name="ОКЕЙ">#REF!</definedName>
    <definedName name="ол">#REF!</definedName>
    <definedName name="ололо" hidden="1">{#N/A,#N/A,FALSE,"Aging Summary";#N/A,#N/A,FALSE,"Ratio Analysis";#N/A,#N/A,FALSE,"Test 120 Day Accts";#N/A,#N/A,FALSE,"Tickmarks"}</definedName>
    <definedName name="ооо"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'[6]99 cons YTD'!#REF!</definedName>
    <definedName name="оп112">#REF!</definedName>
    <definedName name="ор" hidden="1">[14]Calc!$T$83:$T$153</definedName>
    <definedName name="орно" hidden="1">{#N/A,#N/A,FALSE,"Aging Summary";#N/A,#N/A,FALSE,"Ratio Analysis";#N/A,#N/A,FALSE,"Test 120 Day Accts";#N/A,#N/A,FALSE,"Tickmarks"}</definedName>
    <definedName name="орп" hidden="1">{#N/A,#N/A,FALSE,"Aging Summary";#N/A,#N/A,FALSE,"Ratio Analysis";#N/A,#N/A,FALSE,"Test 120 Day Accts";#N/A,#N/A,FALSE,"Tickmarks"}</definedName>
    <definedName name="отвал">[122]Const!$D$9</definedName>
    <definedName name="отрасль">'[133]01.02.17'!$E$5:$E$11</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#REF!</definedName>
    <definedName name="п_2">[32]Проект2002!#REF!</definedName>
    <definedName name="п_3">[32]Проект2002!#REF!</definedName>
    <definedName name="парапр">#REF!</definedName>
    <definedName name="пасиь" hidden="1">{#N/A,#N/A,FALSE,"Aging Summary";#N/A,#N/A,FALSE,"Ratio Analysis";#N/A,#N/A,FALSE,"Test 120 Day Accts";#N/A,#N/A,FALSE,"Tickmarks"}</definedName>
    <definedName name="пафупйпей" hidden="1">{#N/A,#N/A,FALSE,"Aging Summary";#N/A,#N/A,FALSE,"Ratio Analysis";#N/A,#N/A,FALSE,"Test 120 Day Accts";#N/A,#N/A,FALSE,"Tickmarks"}</definedName>
    <definedName name="ПДЛО" hidden="1">{#N/A,#N/A,FALSE,"Aging Summary";#N/A,#N/A,FALSE,"Ratio Analysis";#N/A,#N/A,FALSE,"Test 120 Day Accts";#N/A,#N/A,FALSE,"Tickmarks"}</definedName>
    <definedName name="План">#REF!</definedName>
    <definedName name="План_гСИП">#REF!</definedName>
    <definedName name="План_гЭРЦ">#REF!</definedName>
    <definedName name="Плановыйобъемгода">#REF!</definedName>
    <definedName name="плата_за_аффинаж">[148]Дефл!$B$10</definedName>
    <definedName name="пмор" hidden="1">{#N/A,#N/A,FALSE,"Aging Summary";#N/A,#N/A,FALSE,"Ratio Analysis";#N/A,#N/A,FALSE,"Test 120 Day Accts";#N/A,#N/A,FALSE,"Tickmarks"}</definedName>
    <definedName name="ПО">#REF!</definedName>
    <definedName name="пон" hidden="1">{#N/A,#N/A,FALSE,"Aging Summary";#N/A,#N/A,FALSE,"Ratio Analysis";#N/A,#N/A,FALSE,"Test 120 Day Accts";#N/A,#N/A,FALSE,"Tickmarks"}</definedName>
    <definedName name="поп" hidden="1">{#N/A,#N/A,FALSE,"Aging Summary";#N/A,#N/A,FALSE,"Ratio Analysis";#N/A,#N/A,FALSE,"Test 120 Day Accts";#N/A,#N/A,FALSE,"Tickmarks"}</definedName>
    <definedName name="ПОР">#REF!</definedName>
    <definedName name="пот">'[149]Экспл. запасы'!#REF!</definedName>
    <definedName name="Потери">'[149]Пром_ запасы'!$B$2</definedName>
    <definedName name="пп">#REF!</definedName>
    <definedName name="ППР">IF([0]!Loan_Amount*[0]!Interest_Rate*[0]!Loan_Years*[0]!Loan_Start&gt;0,1,0)</definedName>
    <definedName name="пр"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'[150]ИП 2019_отчет'!#REF!</definedName>
    <definedName name="про" hidden="1">{#N/A,#N/A,FALSE,"Aging Summary";#N/A,#N/A,FALSE,"Ratio Analysis";#N/A,#N/A,FALSE,"Test 120 Day Accts";#N/A,#N/A,FALSE,"Tickmarks"}</definedName>
    <definedName name="проа" hidden="1">{"GAN.Y PERD.RESUMIDO",#N/A,FALSE,"Hoja1";"GAN.Y PERD.DETALLADO",#N/A,FALSE,"Hoja1"}</definedName>
    <definedName name="ПТЭ">'[1]Cashflow Forecast Port'!#REF!</definedName>
    <definedName name="р">#REF!</definedName>
    <definedName name="р_2">[32]Проект2002!#REF!</definedName>
    <definedName name="р_3">[32]Проект2002!#REF!</definedName>
    <definedName name="р_вскр">#REF!</definedName>
    <definedName name="р_руда">#REF!</definedName>
    <definedName name="р_руда1">#REF!</definedName>
    <definedName name="р_рудаа">#REF!</definedName>
    <definedName name="раз">#REF!</definedName>
    <definedName name="Разуб">'[149]Экспл_ запасы'!$G$3</definedName>
    <definedName name="ргш" hidden="1">[14]Calc!$V$83:$V$153</definedName>
    <definedName name="рег">'[132]ПФ 2017'!$F$8:$F$10</definedName>
    <definedName name="регион">'[133]01.02.17'!$F$8:$F$10</definedName>
    <definedName name="_xlnm.Recorder">#REF!</definedName>
    <definedName name="ржр">'[142]ГПК поддержание'!$F$8:$F$10</definedName>
    <definedName name="риакмир" hidden="1">{#N/A,#N/A,FALSE,"Aging Summary";#N/A,#N/A,FALSE,"Ratio Analysis";#N/A,#N/A,FALSE,"Test 120 Day Accts";#N/A,#N/A,FALSE,"Tickmarks"}</definedName>
    <definedName name="рнка" hidden="1">{#N/A,#N/A,FALSE,"Aging Summary";#N/A,#N/A,FALSE,"Ratio Analysis";#N/A,#N/A,FALSE,"Test 120 Day Accts";#N/A,#N/A,FALSE,"Tickmarks"}</definedName>
    <definedName name="роп"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hidden="1">{#N/A,#N/A,FALSE,"Aging Summary";#N/A,#N/A,FALSE,"Ratio Analysis";#N/A,#N/A,FALSE,"Test 120 Day Accts";#N/A,#N/A,FALSE,"Tickmarks"}</definedName>
    <definedName name="рр">#REF!</definedName>
    <definedName name="ртмс" hidden="1">{#N/A,#N/A,FALSE,"Aging Summary";#N/A,#N/A,FALSE,"Ratio Analysis";#N/A,#N/A,FALSE,"Test 120 Day Accts";#N/A,#N/A,FALSE,"Tickmarks"}</definedName>
    <definedName name="ртр" hidden="1">{#N/A,#N/A,FALSE,"Aging Summary";#N/A,#N/A,FALSE,"Ratio Analysis";#N/A,#N/A,FALSE,"Test 120 Day Accts";#N/A,#N/A,FALSE,"Tickmarks"}</definedName>
    <definedName name="с">[151]Справочник!$G$1</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hidden="1">{"ARPandL",#N/A,FALSE,"Report Annual";"ARCashflow",#N/A,FALSE,"Report Annual";"ARBalanceSheet",#N/A,FALSE,"Report Annual";"ARRatios",#N/A,FALSE,"Report Annual"}</definedName>
    <definedName name="снижение" hidden="1">[74]!header1-1 &amp; "." &amp; MAX(1,COUNTA(INDEX(#REF!,MATCH([74]!header1-1,#REF!,FALSE)):#REF!))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#REF!</definedName>
    <definedName name="статус">'[133]01.02.17'!$G$8:$G$11</definedName>
    <definedName name="Стоимость_">'[152]март детально'!$A$5:$B$6,'[152]март детально'!$A$8:$F$272</definedName>
    <definedName name="сч" hidden="1">[14]Calc!$A$13:$A$33</definedName>
    <definedName name="т">#REF!</definedName>
    <definedName name="Татьяна">[7]ЯНВАРЬ!#REF!</definedName>
    <definedName name="тек.ремонт">[153]скала!$A$3:$C$43</definedName>
    <definedName name="ти" hidden="1">[14]Calc!$A$38:$A$107</definedName>
    <definedName name="тмз">[75]!тмз</definedName>
    <definedName name="тмх" hidden="1">{#N/A,#N/A,FALSE,"Aging Summary";#N/A,#N/A,FALSE,"Ratio Analysis";#N/A,#N/A,FALSE,"Test 120 Day Accts";#N/A,#N/A,FALSE,"Tickmarks"}</definedName>
    <definedName name="тр">[122]Const!$D$41</definedName>
    <definedName name="тт">#REF!</definedName>
    <definedName name="ТТТ">IF([0]!Loan_Amount*[0]!Interest_Rate*[0]!Loan_Years*[0]!Loan_Start&gt;0,1,0)</definedName>
    <definedName name="тттр" hidden="1">{#N/A,#N/A,FALSE,"Aging Summary";#N/A,#N/A,FALSE,"Ratio Analysis";#N/A,#N/A,FALSE,"Test 120 Day Accts";#N/A,#N/A,FALSE,"Tickmarks"}</definedName>
    <definedName name="ТЬ" hidden="1">{#N/A,#N/A,FALSE,"Aging Summary";#N/A,#N/A,FALSE,"Ratio Analysis";#N/A,#N/A,FALSE,"Test 120 Day Accts";#N/A,#N/A,FALSE,"Tickmarks"}</definedName>
    <definedName name="у">#REF!</definedName>
    <definedName name="УБМ" hidden="1">{#N/A,#N/A,FALSE,"Aging Summary";#N/A,#N/A,FALSE,"Ratio Analysis";#N/A,#N/A,FALSE,"Test 120 Day Accts";#N/A,#N/A,FALSE,"Tickmarks"}</definedName>
    <definedName name="убыт" hidden="1">{#N/A,#N/A,FALSE,"Aging Summary";#N/A,#N/A,FALSE,"Ratio Analysis";#N/A,#N/A,FALSE,"Test 120 Day Accts";#N/A,#N/A,FALSE,"Tickmarks"}</definedName>
    <definedName name="удконт1">[129]Контакты!$K$18</definedName>
    <definedName name="удконт2">[129]Контакты!$K$31</definedName>
    <definedName name="удконт3">[129]Контакты!$K$44</definedName>
    <definedName name="Упорядочить_по_областям">[154]!Упорядочить_по_областям</definedName>
    <definedName name="ф">#REF!</definedName>
    <definedName name="факт">#REF!</definedName>
    <definedName name="Факт_с_начала_года">#REF!</definedName>
    <definedName name="Фактсначалагода">#REF!</definedName>
    <definedName name="фароорбьл" hidden="1">{"ARPandL",#N/A,FALSE,"Report Annual";"ARCashflow",#N/A,FALSE,"Report Annual";"ARBalanceSheet",#N/A,FALSE,"Report Annual";"ARRatios",#N/A,FALSE,"Report Annual"}</definedName>
    <definedName name="фаыу" hidden="1">{#N/A,#N/A,FALSE,"Aging Summary";#N/A,#N/A,FALSE,"Ratio Analysis";#N/A,#N/A,FALSE,"Test 120 Day Accts";#N/A,#N/A,FALSE,"Tickmarks"}</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#REF!</definedName>
    <definedName name="фы">#REF!</definedName>
    <definedName name="фыв">#REF!</definedName>
    <definedName name="Фыкеры">#REF!</definedName>
    <definedName name="фыпафыф" hidden="1">{#N/A,#N/A,FALSE,"Aging Summary";#N/A,#N/A,FALSE,"Ratio Analysis";#N/A,#N/A,FALSE,"Test 120 Day Accts";#N/A,#N/A,FALSE,"Tickmarks"}</definedName>
    <definedName name="х">#REF!</definedName>
    <definedName name="хмт" hidden="1">{#N/A,#N/A,FALSE,"Aging Summary";#N/A,#N/A,FALSE,"Ratio Analysis";#N/A,#N/A,FALSE,"Test 120 Day Accts";#N/A,#N/A,FALSE,"Tickmarks"}</definedName>
    <definedName name="ц">#REF!</definedName>
    <definedName name="Цена_1_кг_дизтоплива">#REF!</definedName>
    <definedName name="цена_маят">#REF!</definedName>
    <definedName name="цена_олом_кула">#REF!</definedName>
    <definedName name="ЦЗ">[155]ЦЗ!$A$1:$B$45</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#REF!</definedName>
    <definedName name="шлдж"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#REF!</definedName>
    <definedName name="ъ">#REF!</definedName>
    <definedName name="ы">#REF!</definedName>
    <definedName name="ы5" hidden="1">[14]KOne!$C$230:$C$755</definedName>
    <definedName name="ыв" hidden="1">[14]Calc!$A$83:$A$154</definedName>
    <definedName name="ыва"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[156]ао!#REF!</definedName>
    <definedName name="ыыыыыы">#REF!</definedName>
    <definedName name="ь">#REF!</definedName>
    <definedName name="ьб" hidden="1">[14]Calc!$H$38:$H$107</definedName>
    <definedName name="ьт" hidden="1">[14]Calc!$A$13:$A$53</definedName>
    <definedName name="ьь">#REF!</definedName>
    <definedName name="э">#REF!</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#REF!</definedName>
    <definedName name="эф">'[132]ПФ 2017'!$EP$3:$EP$11</definedName>
    <definedName name="эффект">'[133]01.02.17'!$EP$3:$EP$11</definedName>
    <definedName name="ю">#REF!</definedName>
    <definedName name="ю." hidden="1">[14]HOne!$B$88:$B$130</definedName>
    <definedName name="ю.." hidden="1">[14]Calc!$L$13:$L$53</definedName>
    <definedName name="юб" hidden="1">[14]Calc!$A$9:$A$36</definedName>
    <definedName name="южр">#REF!</definedName>
    <definedName name="юз">#REF!</definedName>
    <definedName name="юзр">#REF!</definedName>
    <definedName name="я" hidden="1">[0]!header1-1 &amp; "." &amp; MAX(1,COUNTA(INDEX(#REF!,MATCH([0]!header1-1,#REF!,FALSE)):#REF!))</definedName>
    <definedName name="яапрыв" hidden="1">{#N/A,#N/A,FALSE,"Aging Summary";#N/A,#N/A,FALSE,"Ratio Analysis";#N/A,#N/A,FALSE,"Test 120 Day Accts";#N/A,#N/A,FALSE,"Tickmarks"}</definedName>
    <definedName name="яч" hidden="1">[14]Calc!$A$153:$A$325</definedName>
    <definedName name="ячариячп" hidden="1">[128]!header1-1 &amp; "." &amp; MAX(1,COUNTA(INDEX(#REF!,MATCH([128]!header1-1,#REF!,FALSE)):#REF!))</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'[157]Ком. расходы'!#REF!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4" l="1"/>
  <c r="J16" i="4"/>
  <c r="K17" i="4"/>
  <c r="K16" i="4" s="1"/>
  <c r="S75" i="4" l="1"/>
  <c r="S74" i="4" s="1"/>
  <c r="T75" i="4"/>
  <c r="T74" i="4" s="1"/>
  <c r="M110" i="4" l="1"/>
  <c r="M105" i="4"/>
  <c r="M22" i="4"/>
  <c r="M23" i="4"/>
  <c r="M24" i="4"/>
  <c r="M25" i="4"/>
  <c r="M26" i="4"/>
  <c r="M27" i="4"/>
  <c r="M28" i="4"/>
  <c r="M29" i="4"/>
  <c r="M30" i="4"/>
  <c r="M31" i="4"/>
  <c r="M32" i="4"/>
  <c r="M33" i="4"/>
  <c r="M34" i="4"/>
  <c r="M35" i="4"/>
  <c r="M36" i="4"/>
  <c r="M37" i="4"/>
  <c r="M38" i="4"/>
  <c r="M21" i="4"/>
  <c r="M20" i="4"/>
  <c r="J75" i="4"/>
  <c r="M54" i="4"/>
  <c r="M115" i="4" l="1"/>
  <c r="M114" i="4"/>
  <c r="M104" i="4"/>
  <c r="M103" i="4" s="1"/>
  <c r="M100" i="4"/>
  <c r="M97" i="4"/>
  <c r="M96" i="4"/>
  <c r="M93" i="4"/>
  <c r="M91" i="4"/>
  <c r="M90" i="4"/>
  <c r="M79" i="4"/>
  <c r="M78" i="4"/>
  <c r="M66" i="4"/>
  <c r="M64" i="4"/>
  <c r="M63" i="4"/>
  <c r="M62" i="4"/>
  <c r="M19" i="4"/>
  <c r="M18" i="4"/>
  <c r="M87" i="4" l="1"/>
  <c r="M17" i="4"/>
  <c r="I26" i="4"/>
  <c r="J87" i="4"/>
  <c r="M113" i="4" l="1"/>
  <c r="I113" i="4"/>
  <c r="I109" i="4"/>
  <c r="M109" i="4"/>
  <c r="J109" i="4"/>
  <c r="J113" i="4"/>
  <c r="Y115" i="4" l="1"/>
  <c r="N113" i="4"/>
  <c r="N112" i="4" s="1"/>
  <c r="K115" i="4"/>
  <c r="Y114" i="4"/>
  <c r="K114" i="4"/>
  <c r="T113" i="4"/>
  <c r="T112" i="4" s="1"/>
  <c r="S113" i="4"/>
  <c r="S112" i="4" s="1"/>
  <c r="R113" i="4"/>
  <c r="R112" i="4" s="1"/>
  <c r="Q113" i="4"/>
  <c r="Q112" i="4" s="1"/>
  <c r="P113" i="4"/>
  <c r="P112" i="4" s="1"/>
  <c r="O113" i="4"/>
  <c r="O112" i="4" s="1"/>
  <c r="M112" i="4"/>
  <c r="J112" i="4"/>
  <c r="I112" i="4"/>
  <c r="Y111" i="4"/>
  <c r="K111" i="4"/>
  <c r="Y110" i="4"/>
  <c r="K110" i="4"/>
  <c r="T109" i="4"/>
  <c r="T108" i="4" s="1"/>
  <c r="S109" i="4"/>
  <c r="S108" i="4" s="1"/>
  <c r="R109" i="4"/>
  <c r="R108" i="4" s="1"/>
  <c r="Q109" i="4"/>
  <c r="Q108" i="4" s="1"/>
  <c r="P109" i="4"/>
  <c r="P108" i="4" s="1"/>
  <c r="O109" i="4"/>
  <c r="O108" i="4" s="1"/>
  <c r="M108" i="4"/>
  <c r="I108" i="4"/>
  <c r="J108" i="4"/>
  <c r="Y107" i="4"/>
  <c r="K107" i="4"/>
  <c r="Y106" i="4"/>
  <c r="K106" i="4"/>
  <c r="I106" i="4"/>
  <c r="Y105" i="4"/>
  <c r="K105" i="4"/>
  <c r="Y104" i="4"/>
  <c r="K104" i="4"/>
  <c r="T103" i="4"/>
  <c r="T102" i="4" s="1"/>
  <c r="S103" i="4"/>
  <c r="S102" i="4" s="1"/>
  <c r="R103" i="4"/>
  <c r="R102" i="4" s="1"/>
  <c r="Q103" i="4"/>
  <c r="Q102" i="4" s="1"/>
  <c r="P103" i="4"/>
  <c r="P102" i="4" s="1"/>
  <c r="O103" i="4"/>
  <c r="O102" i="4" s="1"/>
  <c r="J103" i="4"/>
  <c r="J102" i="4" s="1"/>
  <c r="I103" i="4"/>
  <c r="I102" i="4" s="1"/>
  <c r="Y101" i="4"/>
  <c r="N98" i="4"/>
  <c r="K101" i="4"/>
  <c r="Y100" i="4"/>
  <c r="I100" i="4"/>
  <c r="T99" i="4"/>
  <c r="S99" i="4"/>
  <c r="R99" i="4"/>
  <c r="Q99" i="4"/>
  <c r="P99" i="4"/>
  <c r="O99" i="4"/>
  <c r="J99" i="4"/>
  <c r="J98" i="4" s="1"/>
  <c r="T98" i="4"/>
  <c r="S98" i="4"/>
  <c r="R98" i="4"/>
  <c r="Q98" i="4"/>
  <c r="P98" i="4"/>
  <c r="O98" i="4"/>
  <c r="K109" i="4" l="1"/>
  <c r="K108" i="4"/>
  <c r="K113" i="4"/>
  <c r="K112" i="4" s="1"/>
  <c r="K103" i="4"/>
  <c r="K102" i="4" s="1"/>
  <c r="M102" i="4"/>
  <c r="M99" i="4"/>
  <c r="N99" i="4"/>
  <c r="M98" i="4"/>
  <c r="N109" i="4"/>
  <c r="N108" i="4" s="1"/>
  <c r="N103" i="4"/>
  <c r="N102" i="4" s="1"/>
  <c r="I99" i="4"/>
  <c r="I98" i="4" s="1"/>
  <c r="K100" i="4"/>
  <c r="K99" i="4" s="1"/>
  <c r="K98" i="4" s="1"/>
  <c r="Y97" i="4" l="1"/>
  <c r="K97" i="4"/>
  <c r="Y96" i="4"/>
  <c r="K96" i="4"/>
  <c r="Y95" i="4"/>
  <c r="K95" i="4"/>
  <c r="Y94" i="4"/>
  <c r="K94" i="4"/>
  <c r="Y93" i="4"/>
  <c r="K93" i="4"/>
  <c r="Y92" i="4"/>
  <c r="K92" i="4"/>
  <c r="Y91" i="4"/>
  <c r="K91" i="4"/>
  <c r="Y90" i="4"/>
  <c r="K90" i="4"/>
  <c r="Y89" i="4"/>
  <c r="K89" i="4"/>
  <c r="Y88" i="4"/>
  <c r="K88" i="4"/>
  <c r="I87" i="4"/>
  <c r="Y86" i="4"/>
  <c r="K86" i="4"/>
  <c r="Y85" i="4"/>
  <c r="K85" i="4"/>
  <c r="Y84" i="4"/>
  <c r="M84" i="4"/>
  <c r="N84" i="4" s="1"/>
  <c r="K84" i="4"/>
  <c r="Y83" i="4"/>
  <c r="M83" i="4"/>
  <c r="N83" i="4" s="1"/>
  <c r="K83" i="4"/>
  <c r="Y82" i="4"/>
  <c r="K82" i="4"/>
  <c r="Y81" i="4"/>
  <c r="K81" i="4"/>
  <c r="Y80" i="4"/>
  <c r="K80" i="4"/>
  <c r="Y79" i="4"/>
  <c r="K79" i="4"/>
  <c r="Y78" i="4"/>
  <c r="K78" i="4"/>
  <c r="Y77" i="4"/>
  <c r="K77" i="4"/>
  <c r="Y76" i="4"/>
  <c r="M76" i="4"/>
  <c r="N76" i="4" s="1"/>
  <c r="K76" i="4"/>
  <c r="R75" i="4"/>
  <c r="Q75" i="4"/>
  <c r="Q74" i="4" s="1"/>
  <c r="P75" i="4"/>
  <c r="P74" i="4" s="1"/>
  <c r="O75" i="4"/>
  <c r="O74" i="4" s="1"/>
  <c r="I75" i="4"/>
  <c r="I74" i="4" s="1"/>
  <c r="R74" i="4"/>
  <c r="M75" i="4" l="1"/>
  <c r="K87" i="4"/>
  <c r="J74" i="4"/>
  <c r="N75" i="4"/>
  <c r="K75" i="4"/>
  <c r="N87" i="4"/>
  <c r="M74" i="4"/>
  <c r="K74" i="4" l="1"/>
  <c r="N74" i="4"/>
  <c r="Y73" i="4"/>
  <c r="K73" i="4"/>
  <c r="Y72" i="4"/>
  <c r="K72" i="4"/>
  <c r="Y71" i="4"/>
  <c r="K71" i="4"/>
  <c r="Y70" i="4"/>
  <c r="K70" i="4"/>
  <c r="Y69" i="4"/>
  <c r="J69" i="4"/>
  <c r="K69" i="4" s="1"/>
  <c r="Y68" i="4"/>
  <c r="K68" i="4"/>
  <c r="Y67" i="4"/>
  <c r="K67" i="4"/>
  <c r="Y66" i="4"/>
  <c r="K66" i="4"/>
  <c r="Y65" i="4"/>
  <c r="J65" i="4"/>
  <c r="M65" i="4" s="1"/>
  <c r="I65" i="4"/>
  <c r="Y64" i="4"/>
  <c r="K64" i="4"/>
  <c r="Y63" i="4"/>
  <c r="K63" i="4"/>
  <c r="Y62" i="4"/>
  <c r="K62" i="4"/>
  <c r="Y61" i="4"/>
  <c r="K61" i="4"/>
  <c r="Y60" i="4"/>
  <c r="K60" i="4"/>
  <c r="Y59" i="4"/>
  <c r="K59" i="4"/>
  <c r="Y58" i="4"/>
  <c r="M58" i="4"/>
  <c r="N58" i="4" s="1"/>
  <c r="N57" i="4" s="1"/>
  <c r="K58" i="4"/>
  <c r="Y57" i="4"/>
  <c r="J57" i="4"/>
  <c r="I57" i="4"/>
  <c r="Y56" i="4"/>
  <c r="K56" i="4"/>
  <c r="Y55" i="4"/>
  <c r="K55" i="4"/>
  <c r="Y54" i="4"/>
  <c r="K54" i="4"/>
  <c r="Y53" i="4"/>
  <c r="K53" i="4"/>
  <c r="Y52" i="4"/>
  <c r="K52" i="4"/>
  <c r="Y51" i="4"/>
  <c r="M51" i="4"/>
  <c r="N51" i="4" s="1"/>
  <c r="K51" i="4"/>
  <c r="Y50" i="4"/>
  <c r="J50" i="4"/>
  <c r="I50" i="4"/>
  <c r="I39" i="4" s="1"/>
  <c r="Y49" i="4"/>
  <c r="K49" i="4"/>
  <c r="Y48" i="4"/>
  <c r="K48" i="4"/>
  <c r="Y47" i="4"/>
  <c r="J47" i="4"/>
  <c r="K46" i="4"/>
  <c r="K45" i="4"/>
  <c r="K44" i="4"/>
  <c r="Y43" i="4"/>
  <c r="K43" i="4"/>
  <c r="Y42" i="4"/>
  <c r="K42" i="4"/>
  <c r="Y41" i="4"/>
  <c r="K41" i="4"/>
  <c r="Y40" i="4"/>
  <c r="K40" i="4"/>
  <c r="K38" i="4"/>
  <c r="K37" i="4"/>
  <c r="K36" i="4"/>
  <c r="K35" i="4"/>
  <c r="K34" i="4"/>
  <c r="I33" i="4"/>
  <c r="I17" i="4" s="1"/>
  <c r="K32" i="4"/>
  <c r="K31" i="4"/>
  <c r="K30" i="4"/>
  <c r="K29" i="4"/>
  <c r="K28" i="4"/>
  <c r="K27" i="4"/>
  <c r="Y26" i="4"/>
  <c r="K26" i="4"/>
  <c r="Y25" i="4"/>
  <c r="N25" i="4"/>
  <c r="K25" i="4"/>
  <c r="Y24" i="4"/>
  <c r="N24" i="4"/>
  <c r="K24" i="4"/>
  <c r="Y23" i="4"/>
  <c r="K23" i="4"/>
  <c r="Y22" i="4"/>
  <c r="K22" i="4"/>
  <c r="K21" i="4"/>
  <c r="Y20" i="4"/>
  <c r="K20" i="4"/>
  <c r="Y19" i="4"/>
  <c r="K19" i="4"/>
  <c r="Y18" i="4"/>
  <c r="K18" i="4"/>
  <c r="T17" i="4"/>
  <c r="S17" i="4"/>
  <c r="R17" i="4"/>
  <c r="Q17" i="4"/>
  <c r="P17" i="4"/>
  <c r="O17" i="4"/>
  <c r="P16" i="4"/>
  <c r="O16" i="4"/>
  <c r="K47" i="4" l="1"/>
  <c r="J39" i="4"/>
  <c r="I16" i="4"/>
  <c r="M57" i="4"/>
  <c r="N50" i="4"/>
  <c r="N39" i="4" s="1"/>
  <c r="N17" i="4" s="1"/>
  <c r="N16" i="4" s="1"/>
  <c r="M50" i="4"/>
  <c r="K50" i="4"/>
  <c r="K57" i="4"/>
  <c r="K65" i="4"/>
  <c r="K33" i="4"/>
  <c r="M39" i="4" l="1"/>
  <c r="M16" i="4" s="1"/>
  <c r="K39" i="4"/>
</calcChain>
</file>

<file path=xl/sharedStrings.xml><?xml version="1.0" encoding="utf-8"?>
<sst xmlns="http://schemas.openxmlformats.org/spreadsheetml/2006/main" count="562" uniqueCount="189">
  <si>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</si>
  <si>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</si>
  <si>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</si>
  <si>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</si>
  <si>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</si>
  <si>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</si>
  <si>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</si>
  <si>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</si>
  <si>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</si>
  <si>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</si>
  <si>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</si>
  <si>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</si>
  <si>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</si>
  <si>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</si>
  <si>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</si>
  <si>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</si>
  <si>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</si>
  <si>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ИТОГО</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</si>
  <si>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</si>
  <si>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</si>
  <si>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</si>
  <si>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</si>
  <si>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</si>
  <si>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</si>
  <si>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</si>
  <si>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</si>
  <si>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</si>
  <si>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</si>
  <si>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</si>
  <si>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</si>
  <si>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</si>
  <si>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</si>
  <si>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</si>
  <si>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</si>
  <si>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услуга</t>
  </si>
  <si>
    <t>шт</t>
  </si>
  <si>
    <t>Услуга подачи воды по распределительным сетям (промышленное водоснабжение)</t>
  </si>
  <si>
    <t>м</t>
  </si>
  <si>
    <t>Услуги по отводу сточных вод (промышленная канализация)</t>
  </si>
  <si>
    <t>Повышение качества и надежности предоставляемой услуги за счет снижения риска возникновения аварийных ситуаций</t>
  </si>
  <si>
    <t>Услуги по передаче и распределению тепловой энергии</t>
  </si>
  <si>
    <t>Услуги по отводу сточных вод (хоз. фекальная канализация)</t>
  </si>
  <si>
    <t>Улучшение производственных показателей, %, по годам реализации в зависимости от утвержденной инвестиционной программы</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</si>
  <si>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</si>
  <si>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Балхашское региональное предприятие "ЭнергоСети" ТОО «Kazakhmys Distribution (Казахмыс Дистрибьюшн)</t>
  </si>
  <si>
    <t>Повышение качества и надежности оказываемой услуги при выполнении мероприятия</t>
  </si>
  <si>
    <t>Услуги подачи воды по распределительным сетям (хоз. питьевое водоснабжение)</t>
  </si>
  <si>
    <t>Повышение качества и надежности предоставляемой услуги за счет снижения риска возникновения при реализации мероприятия</t>
  </si>
  <si>
    <t>Повышение качества и надежности предоставляемой услуги при выполнении мероприятия</t>
  </si>
  <si>
    <t>Замена полимерных изоляторов на стеклянные изоляторы ПС-120Б</t>
  </si>
  <si>
    <t>Замена трубопровода пожарных гидрантов (п/ст Конырат -220)</t>
  </si>
  <si>
    <t>Капитальный ремонт постаментов оборудования ОРУ 35/6кВ ГПП-1</t>
  </si>
  <si>
    <t>Приобретение трансформатора ТМ-630 10/0,4кВ на ТП-3</t>
  </si>
  <si>
    <t>Реализация проектов по установке АПС и АПТ на объектах ЦЭСиП (8 объектов)</t>
  </si>
  <si>
    <t>Приобретение вакуумных выключателей 10 кВ (ЦРП-2а)</t>
  </si>
  <si>
    <t xml:space="preserve">Ремонт здания открытого распределительного устройства П/СТ ГПП-4 А </t>
  </si>
  <si>
    <t>Подана заявка</t>
  </si>
  <si>
    <t xml:space="preserve">Договор заключен </t>
  </si>
  <si>
    <t>Замена обратного трубопровода тепловых сетей Ф630*10 на эстакаде в районе здания сгустительного цеха МОФ</t>
  </si>
  <si>
    <t>Приобретение низковольтного комплектного устройства ПЛК 2</t>
  </si>
  <si>
    <t>Приобретение задвижки Ду900 КНС на территории БТЭЦ</t>
  </si>
  <si>
    <t>Замена коллекторов всаса в насосной станции ПЛК-2</t>
  </si>
  <si>
    <t>Приобретение пожарной колонки</t>
  </si>
  <si>
    <t>Приобретение запорно-регулирующей аппаратуры</t>
  </si>
  <si>
    <t>Приобретение сварочных аппаратов</t>
  </si>
  <si>
    <t>Услуга по передаче электрической энергии</t>
  </si>
  <si>
    <t xml:space="preserve">Информация об исполнении утвержденной инвестиционной программы по итогам I полугодия 2025 года </t>
  </si>
  <si>
    <t>Инвестиции 2025 года</t>
  </si>
  <si>
    <t>Капитальный ремонт зданий ОРУ П/СТ ГПП-4А</t>
  </si>
  <si>
    <t>2025 год</t>
  </si>
  <si>
    <t>Договор заключен</t>
  </si>
  <si>
    <t>Замена ограждения ГПП-5</t>
  </si>
  <si>
    <t>Капитальный ремонт ВЛ-3кВ фидера №1</t>
  </si>
  <si>
    <t>Капитальный ремонт ВЛ-10 кВ фидера "Берег-3"</t>
  </si>
  <si>
    <t>Замена полимерных изоляторов на стеклянные ВЛ-220кВ №2518, №2528, №2578, №2588</t>
  </si>
  <si>
    <t>Капитальный ремонт ВЛ-3 кВ фидера №4 Конырат</t>
  </si>
  <si>
    <t>Приобретение трансформатора ТМ-250 кВА (на участок "Саяк" ТП-9)</t>
  </si>
  <si>
    <t>Приобретение трансформаторов ТМ-25 кВА 10/0,4кВ (уч. Саяк РП-10)</t>
  </si>
  <si>
    <t>Приобретение шунтирующего реактора 220 кВ</t>
  </si>
  <si>
    <t>Внедрение программных продуктов "Личный кабинет и ПБиОТ" БРП</t>
  </si>
  <si>
    <t>Приобретение АВТОМОБИЛЯ ФУРГОН 27527 2,69Л БЕНЗИН МЕСТ 7</t>
  </si>
  <si>
    <t>Улучшение условии труда</t>
  </si>
  <si>
    <t>Кап.ремонт линий ВЛЭП-110 кВ</t>
  </si>
  <si>
    <t>15.1</t>
  </si>
  <si>
    <t>Капитальный ремонт ВЛ-110 кВ Балхашская "Левая", "Правая"</t>
  </si>
  <si>
    <t>15.2</t>
  </si>
  <si>
    <t>Капитальный ремонт ВЛ-110 кВ №115</t>
  </si>
  <si>
    <t>16</t>
  </si>
  <si>
    <t>Приобретение коммутационного электрооборудования</t>
  </si>
  <si>
    <t>16.1</t>
  </si>
  <si>
    <t>Приобретение вакуумных выключателей 3кВ (ГПП-1)</t>
  </si>
  <si>
    <t>16.2</t>
  </si>
  <si>
    <t>16.3</t>
  </si>
  <si>
    <t>16.4</t>
  </si>
  <si>
    <t>17</t>
  </si>
  <si>
    <t>Строительство спец. автобазы 2 этап (включая стояночный бокс-1 ед, коммуникации)</t>
  </si>
  <si>
    <t>здание</t>
  </si>
  <si>
    <t>Переходящие проекты с 2024 года на 2025 год</t>
  </si>
  <si>
    <t>18</t>
  </si>
  <si>
    <t>Строительство специализированной автомобильной базы для спецтехники и транспорта ЦЭСиП-2 этап</t>
  </si>
  <si>
    <t>19</t>
  </si>
  <si>
    <t>20</t>
  </si>
  <si>
    <t>21</t>
  </si>
  <si>
    <t>Замена трансформаторов</t>
  </si>
  <si>
    <t>21.1</t>
  </si>
  <si>
    <t>Приобретение КТП-400 3/0,4КВ(№3,21)</t>
  </si>
  <si>
    <t>21.2</t>
  </si>
  <si>
    <t>Приобретение трансформатора ТМ-630 кВА 10/0,4кВ (ЦРП-2А, ЦРП-1)</t>
  </si>
  <si>
    <t>21.3</t>
  </si>
  <si>
    <t>22</t>
  </si>
  <si>
    <t>Замена разъединителей 35 кВ</t>
  </si>
  <si>
    <t>22.1</t>
  </si>
  <si>
    <t>РАЗЪЕДИНИТЕЛЬ НАРУЖНОЙ УСТАНОВКИ РГП-СЭЩ-35КВ УХЛ-1</t>
  </si>
  <si>
    <t>компл</t>
  </si>
  <si>
    <t>22.2</t>
  </si>
  <si>
    <t>23</t>
  </si>
  <si>
    <t>23.1</t>
  </si>
  <si>
    <t>ТЕПЛОВИЗОР TI100 FLUKE ОБЩЕГО НАЗНАЧЕНИЯ</t>
  </si>
  <si>
    <t>23.2</t>
  </si>
  <si>
    <t>ТРАНСФОРМАТОР НТМИ-10 10КВ 100В 87КГ</t>
  </si>
  <si>
    <t>23.3</t>
  </si>
  <si>
    <t>КОМПЛЕКС ИСПЫТАТЕЛЬНЫЙ РЕТОМ-21 ГОСТ 21558-2000</t>
  </si>
  <si>
    <t>23.4</t>
  </si>
  <si>
    <t>РЕЛЕ P123 МАКСИМАЛЬНОЙ ТОКОВОЙ ЗАЩИТЫ MICOM</t>
  </si>
  <si>
    <t>23.5</t>
  </si>
  <si>
    <t>АККУМУЛЯТОР 2В 480АЧ 147Х208Х522ММ</t>
  </si>
  <si>
    <t>23.6</t>
  </si>
  <si>
    <t>24</t>
  </si>
  <si>
    <t>Установка материалов для капитальных ремонтов подстанций</t>
  </si>
  <si>
    <t>24.1</t>
  </si>
  <si>
    <t>ДОМКРАТ ГИДРАВ. ДГ-50</t>
  </si>
  <si>
    <t>24.2</t>
  </si>
  <si>
    <t>ИЗОЛЯТОР ИПУ-10/3150-12,5-УХЛ1 ПРОХОДНОЙ ФАРФОРОВЫЙ</t>
  </si>
  <si>
    <t>24.3</t>
  </si>
  <si>
    <t>ИЗОЛЯТОР ИШОС-20-10-1-УХЛ1 ШИННЫЙ ОПОРНЫЙ СТЕКЛЯННЫЙ</t>
  </si>
  <si>
    <t>24.4</t>
  </si>
  <si>
    <t>ЛОТОК КАБЕЛЬНЫЙ ЛК 150.60.45-3</t>
  </si>
  <si>
    <t>24.5</t>
  </si>
  <si>
    <t>ПЛИТА ПЕРЕКРЫТИЯ 1000Х500Х80 КАБЕЛЬНЫХ ЛОТКОВ Ж/Б</t>
  </si>
  <si>
    <t>24.6</t>
  </si>
  <si>
    <t>24.7</t>
  </si>
  <si>
    <t>ПЛИТА ПЕРЕКРЫТИЯ ПТ 36.60.8-12 КАБЕЛЬНЫХ ЛОТКОВ</t>
  </si>
  <si>
    <t>25</t>
  </si>
  <si>
    <t>Капитальный ремонт ЗиС подстанций</t>
  </si>
  <si>
    <t>25.1</t>
  </si>
  <si>
    <t>25.2</t>
  </si>
  <si>
    <t>Обработка антикоррозийным покрытием металлоконструкции Бортовая Конырат</t>
  </si>
  <si>
    <t>25.3</t>
  </si>
  <si>
    <t>26</t>
  </si>
  <si>
    <t>Капитальный ремонт и установка системы пожаротушения подстанций</t>
  </si>
  <si>
    <t>26.1</t>
  </si>
  <si>
    <t>26.2</t>
  </si>
  <si>
    <t>Капитальный ремонт зданий и сооружении ПС 220/110/10 кВ "Актогайский ГОК" (пожарный резервуар)</t>
  </si>
  <si>
    <t>26.3</t>
  </si>
  <si>
    <t>27</t>
  </si>
  <si>
    <t>Строительство кабельной эстакады от БТЭЦ ГРУ до ЦРП-1 на территории МПЦ ЦЭСиП ЬРП "ЭнергоСети"-1 этап</t>
  </si>
  <si>
    <t>Демонтаж здания насосной станции оборотного водоснабжения ЦТВС на территории БОФ</t>
  </si>
  <si>
    <t>Капитальный ремонт участка тоннеля от камеры №1 до узла ЦТВС</t>
  </si>
  <si>
    <t>м2</t>
  </si>
  <si>
    <t>Замена участка промливневой канализации от СКЦ БМЗ по территории ЦЭМ до склада БТЭЦ</t>
  </si>
  <si>
    <t>Строительство резервной трассы промышленной канализации от МПЦ (район ЦРМП) до склада БТЭЦ</t>
  </si>
  <si>
    <t>13</t>
  </si>
  <si>
    <t>14</t>
  </si>
  <si>
    <t>15</t>
  </si>
  <si>
    <t>Приобретение насосного агрегата 1Д1250/63 с двигателем</t>
  </si>
  <si>
    <t>Приобретение насосного агрегата с двигателем (КНС)</t>
  </si>
  <si>
    <t>Приобретение дизельного компрессора</t>
  </si>
  <si>
    <t>Приобретение насосного агрегата (на ПЛК-2 н/ж)</t>
  </si>
  <si>
    <t>Приобретение задвижки Ду600 Ру16 30н/ж 941н/ж (камера переключения)</t>
  </si>
  <si>
    <t>Приобретение АВТОМОБИЛЯ ФУРГОН 27527, 7 МЕСТ, ОБЪЕМ 2,69Л, БЕНЗИН</t>
  </si>
  <si>
    <t>Приобретение устройства плавного пуска RVS-DX 105 A, 55кВт, 380В</t>
  </si>
  <si>
    <t>Аппарат для сварки пластиковых труб</t>
  </si>
  <si>
    <t>Разработка проекта по кап. ремонту тоннеля от камеры №3 до РМЗ</t>
  </si>
  <si>
    <t>Приобретение вакуумного выключателя вводного 1000А</t>
  </si>
  <si>
    <t>Замена насосного агрегата Д3200/75 с двигателем</t>
  </si>
  <si>
    <t>Замена трубопровода хозпитьевой воды Ф 377 мм ЦТТ ТВС от монтажного проема в районе РМЗ до конца тоннеля</t>
  </si>
  <si>
    <t>Приобретение насосного агрегата СМ-250/200-400-4 с двигателем</t>
  </si>
  <si>
    <t xml:space="preserve">Замена изоляции тепловых сетей </t>
  </si>
  <si>
    <t>Замена трубопровода промышленной воды Ф630мм в ЦТТ ТВС в районе стоянки ЗОЦМ в сторону РМЗ</t>
  </si>
  <si>
    <t>Разработка проекта по капитальному ремонту эстакады технологических трубопроводов</t>
  </si>
  <si>
    <t>Замена хоз.питьевого трубопровода водоснабжения Ф377 мм от стоянки ЗОЦМ до РМЗ</t>
  </si>
  <si>
    <t>Реализация проекта "Монтаж коллектора хоз. фекальной канализации от склада №1 до колодца гасителя" (изменение трассировки)</t>
  </si>
  <si>
    <t>Замена масляных включателей</t>
  </si>
  <si>
    <t xml:space="preserve">План </t>
  </si>
  <si>
    <t>Договор заключен, работы ведутся</t>
  </si>
  <si>
    <t>Установка оборудования для дооснащения подстанций</t>
  </si>
  <si>
    <t>Футеровка бетоном наружных откосов аварийного бассейна насосной станции ПЛК-2А</t>
  </si>
  <si>
    <t>Приобретение разъединителей 35 кВ (ЦРП-2 Саяк)</t>
  </si>
  <si>
    <t>Приобретение разъединителей 35 кВ подстанции ГПП-5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</si>
</sst>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 _₸_-;\-* #,##0.00\ _₸_-;_-* &quot;-&quot;??\ _₸_-;_-@_-"/>
    <numFmt numFmtId="165" formatCode="_-* #,##0.00_р_._-;\-* #,##0.00_р_._-;_-* &quot;-&quot;??_р_._-;_-@_-"/>
    <numFmt numFmtId="166" formatCode="0.0"/>
  </numFmts>
  <fonts count="16"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2"/>
      <name val="Times New Roman"/>
      <family val="1"/>
      <charset val="204"/>
    </font>
    <font>
      <b/>
      <sz val="12"/>
      <name val="Times New Roman"/>
      <family val="1"/>
      <charset val="204"/>
    </font>
    <font>
      <sz val="11"/>
      <color theme="1"/>
      <name val="Calibri"/>
      <family val="2"/>
      <scheme val="minor"/>
    </font>
    <font>
      <sz val="11"/>
      <name val="Times New Roman"/>
      <family val="1"/>
      <charset val="204"/>
    </font>
    <font>
      <u/>
      <sz val="11"/>
      <name val="Times New Roman"/>
      <family val="1"/>
      <charset val="204"/>
    </font>
    <font>
      <u/>
      <sz val="12"/>
      <name val="Times New Roman"/>
      <family val="1"/>
      <charset val="204"/>
    </font>
    <font>
      <sz val="11"/>
      <name val="Calibri"/>
      <family val="2"/>
      <charset val="204"/>
      <scheme val="minor"/>
    </font>
    <font>
      <b/>
      <sz val="10"/>
      <name val="Times New Roman"/>
      <family val="1"/>
      <charset val="204"/>
    </font>
    <font>
      <sz val="12"/>
      <color rgb="FF000000"/>
      <name val="Times New Roman"/>
      <family val="1"/>
      <charset val="204"/>
    </font>
    <font>
      <b/>
      <sz val="12"/>
      <color rgb="FF000000"/>
      <name val="Times New Roman"/>
      <family val="1"/>
      <charset val="204"/>
    </font>
    <font>
      <sz val="12"/>
      <color theme="1"/>
      <name val="Times New Roman"/>
      <family val="1"/>
      <charset val="204"/>
    </font>
    <font>
      <b/>
      <sz val="12"/>
      <color theme="1"/>
      <name val="Times New Roman"/>
      <family val="1"/>
      <charset val="204"/>
    </font>
    <font>
      <b/>
      <sz val="11"/>
      <name val="Times New Roman"/>
      <family val="1"/>
      <charset val="204"/>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7">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 fillId="0" borderId="0"/>
    <xf numFmtId="165" fontId="1" fillId="0" borderId="0" applyFont="0" applyFill="0" applyBorder="0" applyAlignment="0" applyProtection="0"/>
    <xf numFmtId="164" fontId="1" fillId="0" borderId="0" applyFont="0" applyFill="0" applyBorder="0" applyAlignment="0" applyProtection="0"/>
  </cellStyleXfs>
  <cellXfs count="257">
    <xf numFmtId="0" fontId="0" fillId="0" borderId="0" xfId="0"/>
    <xf numFmtId="0" fontId="4" fillId="0" borderId="0" xfId="0" applyFont="1" applyFill="1" applyAlignment="1">
      <alignment horizontal="right"/>
    </xf>
    <xf numFmtId="0" fontId="4" fillId="0" borderId="0" xfId="0" applyFont="1" applyFill="1" applyAlignment="1">
      <alignment horizontal="right" vertical="center"/>
    </xf>
    <xf numFmtId="0" fontId="4" fillId="0" borderId="0" xfId="2" applyFont="1" applyFill="1" applyAlignment="1">
      <alignment horizontal="right" vertical="center"/>
    </xf>
    <xf numFmtId="0" fontId="3" fillId="0" borderId="0" xfId="0" applyFont="1" applyFill="1" applyAlignment="1">
      <alignment horizontal="center" vertical="center"/>
    </xf>
    <xf numFmtId="0" fontId="3" fillId="0" borderId="27" xfId="0" applyFont="1" applyBorder="1" applyAlignment="1">
      <alignment horizontal="center" vertical="center" wrapText="1"/>
    </xf>
    <xf numFmtId="0" fontId="3" fillId="0" borderId="0" xfId="0" applyFont="1" applyFill="1"/>
    <xf numFmtId="0" fontId="3" fillId="0" borderId="0" xfId="0" applyFont="1" applyFill="1" applyAlignment="1">
      <alignment horizontal="left"/>
    </xf>
    <xf numFmtId="4" fontId="3" fillId="0" borderId="0" xfId="0" applyNumberFormat="1" applyFont="1" applyFill="1"/>
    <xf numFmtId="4" fontId="3" fillId="0" borderId="0" xfId="0" applyNumberFormat="1" applyFont="1" applyFill="1" applyAlignment="1">
      <alignment horizontal="left"/>
    </xf>
    <xf numFmtId="0" fontId="6" fillId="0" borderId="0" xfId="0" applyFont="1" applyFill="1"/>
    <xf numFmtId="0" fontId="3" fillId="0" borderId="0" xfId="2" applyFont="1" applyFill="1" applyAlignment="1">
      <alignment horizontal="right" vertical="center" wrapText="1"/>
    </xf>
    <xf numFmtId="0" fontId="7" fillId="0" borderId="0" xfId="3" applyFont="1" applyFill="1" applyAlignment="1">
      <alignment horizontal="right" vertical="center"/>
    </xf>
    <xf numFmtId="0" fontId="3" fillId="0" borderId="0" xfId="0" applyFont="1" applyFill="1" applyAlignment="1">
      <alignment horizontal="right" vertical="center"/>
    </xf>
    <xf numFmtId="4" fontId="6" fillId="0" borderId="0" xfId="0" applyNumberFormat="1" applyFont="1" applyFill="1"/>
    <xf numFmtId="164" fontId="6" fillId="0" borderId="0" xfId="0" applyNumberFormat="1" applyFont="1" applyFill="1"/>
    <xf numFmtId="0" fontId="3" fillId="0" borderId="18"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right" vertical="center" wrapText="1"/>
    </xf>
    <xf numFmtId="4" fontId="4" fillId="0" borderId="27"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9" fillId="0" borderId="0" xfId="0" applyFont="1"/>
    <xf numFmtId="0" fontId="3" fillId="0" borderId="24" xfId="0" applyFont="1" applyBorder="1" applyAlignment="1">
      <alignment horizontal="center" vertical="center" wrapText="1"/>
    </xf>
    <xf numFmtId="0" fontId="3" fillId="0" borderId="15" xfId="0" applyFont="1" applyBorder="1" applyAlignment="1">
      <alignment horizontal="center" vertical="center" wrapText="1"/>
    </xf>
    <xf numFmtId="4" fontId="3" fillId="0" borderId="31" xfId="0" applyNumberFormat="1" applyFont="1" applyFill="1" applyBorder="1" applyAlignment="1">
      <alignment horizontal="center" vertical="center" wrapText="1"/>
    </xf>
    <xf numFmtId="0" fontId="3" fillId="0" borderId="23" xfId="0" applyFont="1" applyBorder="1" applyAlignment="1">
      <alignment horizontal="center" vertical="center" wrapText="1"/>
    </xf>
    <xf numFmtId="0" fontId="10" fillId="0" borderId="27" xfId="0" applyFont="1" applyBorder="1"/>
    <xf numFmtId="0" fontId="6" fillId="0" borderId="0" xfId="0" applyFont="1" applyFill="1" applyAlignment="1">
      <alignment horizontal="left"/>
    </xf>
    <xf numFmtId="4" fontId="6" fillId="0" borderId="0" xfId="0" applyNumberFormat="1" applyFont="1" applyFill="1" applyAlignment="1">
      <alignment horizontal="left"/>
    </xf>
    <xf numFmtId="4" fontId="11" fillId="0" borderId="3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0" fontId="11" fillId="0" borderId="27" xfId="0" applyFont="1" applyBorder="1" applyAlignment="1">
      <alignment horizontal="center" vertical="center" wrapText="1"/>
    </xf>
    <xf numFmtId="4" fontId="12" fillId="0" borderId="27" xfId="0" applyNumberFormat="1" applyFont="1" applyBorder="1" applyAlignment="1">
      <alignment horizontal="center" vertical="center" wrapText="1"/>
    </xf>
    <xf numFmtId="4" fontId="11" fillId="0" borderId="29" xfId="0" applyNumberFormat="1" applyFont="1" applyBorder="1" applyAlignment="1">
      <alignment horizontal="center" vertical="center" wrapText="1"/>
    </xf>
    <xf numFmtId="4" fontId="4" fillId="0" borderId="27" xfId="0" applyNumberFormat="1" applyFont="1" applyFill="1" applyBorder="1" applyAlignment="1">
      <alignment horizontal="center" vertical="center" wrapText="1"/>
    </xf>
    <xf numFmtId="0" fontId="11" fillId="0" borderId="24" xfId="0" applyFont="1" applyBorder="1" applyAlignment="1">
      <alignment horizontal="center" vertical="center" wrapText="1"/>
    </xf>
    <xf numFmtId="4" fontId="11" fillId="0" borderId="15" xfId="0" applyNumberFormat="1"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4" fontId="3" fillId="0" borderId="15" xfId="0" applyNumberFormat="1" applyFont="1" applyFill="1" applyBorder="1" applyAlignment="1">
      <alignment horizontal="center" vertical="center" wrapText="1"/>
    </xf>
    <xf numFmtId="4" fontId="13" fillId="0" borderId="31" xfId="0" applyNumberFormat="1" applyFont="1" applyFill="1" applyBorder="1" applyAlignment="1">
      <alignment horizontal="center" vertical="center" wrapText="1"/>
    </xf>
    <xf numFmtId="0" fontId="11" fillId="0" borderId="26"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19" xfId="0" applyFont="1" applyBorder="1" applyAlignment="1">
      <alignment horizontal="center" vertical="center" wrapText="1"/>
    </xf>
    <xf numFmtId="4" fontId="13" fillId="0" borderId="1" xfId="0" applyNumberFormat="1"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27" xfId="0" applyFont="1" applyBorder="1" applyAlignment="1">
      <alignment vertical="center" wrapText="1"/>
    </xf>
    <xf numFmtId="4" fontId="11" fillId="0" borderId="27" xfId="0" applyNumberFormat="1" applyFont="1" applyBorder="1" applyAlignment="1">
      <alignment horizontal="center" vertical="center" wrapText="1"/>
    </xf>
    <xf numFmtId="0" fontId="11" fillId="0" borderId="15" xfId="0" applyFont="1" applyBorder="1" applyAlignment="1">
      <alignment horizontal="center" vertical="center" wrapText="1"/>
    </xf>
    <xf numFmtId="4" fontId="4" fillId="0" borderId="2" xfId="0" applyNumberFormat="1" applyFont="1" applyFill="1" applyBorder="1" applyAlignment="1">
      <alignment horizontal="center" vertical="center" wrapText="1"/>
    </xf>
    <xf numFmtId="0" fontId="3" fillId="0" borderId="29" xfId="0" applyFont="1" applyFill="1" applyBorder="1" applyAlignment="1">
      <alignment horizontal="center" vertical="center" wrapText="1"/>
    </xf>
    <xf numFmtId="0" fontId="13" fillId="0" borderId="1" xfId="0" applyFont="1" applyBorder="1" applyAlignment="1">
      <alignment horizontal="center" vertical="center"/>
    </xf>
    <xf numFmtId="0" fontId="3" fillId="0" borderId="16" xfId="0" applyFont="1" applyBorder="1" applyAlignment="1">
      <alignment horizontal="center" vertical="center" wrapText="1"/>
    </xf>
    <xf numFmtId="164" fontId="13" fillId="0" borderId="1" xfId="1" applyFont="1" applyBorder="1" applyAlignment="1">
      <alignment horizontal="right" vertical="center"/>
    </xf>
    <xf numFmtId="43" fontId="13" fillId="2" borderId="1" xfId="6" applyNumberFormat="1" applyFont="1" applyFill="1" applyBorder="1" applyAlignment="1">
      <alignment horizontal="center" vertical="center"/>
    </xf>
    <xf numFmtId="43" fontId="13" fillId="2" borderId="1" xfId="6" applyNumberFormat="1" applyFont="1" applyFill="1" applyBorder="1" applyAlignment="1">
      <alignment vertical="center"/>
    </xf>
    <xf numFmtId="164" fontId="13" fillId="0" borderId="1" xfId="6" applyNumberFormat="1" applyFont="1" applyBorder="1" applyAlignment="1">
      <alignment horizontal="right" vertical="center"/>
    </xf>
    <xf numFmtId="164" fontId="11" fillId="0" borderId="15" xfId="1" applyFont="1" applyBorder="1" applyAlignment="1">
      <alignment horizontal="center" vertical="center" wrapText="1"/>
    </xf>
    <xf numFmtId="164" fontId="13" fillId="2" borderId="1" xfId="6" applyNumberFormat="1" applyFont="1" applyFill="1" applyBorder="1" applyAlignment="1">
      <alignment horizontal="center" vertical="center"/>
    </xf>
    <xf numFmtId="164" fontId="13" fillId="2" borderId="1" xfId="6" applyNumberFormat="1" applyFont="1" applyFill="1" applyBorder="1" applyAlignment="1">
      <alignment horizontal="right" vertical="center"/>
    </xf>
    <xf numFmtId="0" fontId="13" fillId="0" borderId="29" xfId="0" applyFont="1" applyBorder="1" applyAlignment="1">
      <alignment horizontal="center" vertical="center"/>
    </xf>
    <xf numFmtId="0" fontId="3" fillId="0" borderId="21" xfId="0" applyFont="1" applyBorder="1" applyAlignment="1">
      <alignment horizontal="center" vertical="center" wrapText="1"/>
    </xf>
    <xf numFmtId="43" fontId="13" fillId="2" borderId="22" xfId="1" applyNumberFormat="1" applyFont="1" applyFill="1" applyBorder="1" applyAlignment="1">
      <alignment horizontal="center" vertical="center"/>
    </xf>
    <xf numFmtId="43" fontId="13" fillId="2" borderId="22" xfId="1" applyNumberFormat="1" applyFont="1" applyFill="1" applyBorder="1" applyAlignment="1">
      <alignment vertical="center"/>
    </xf>
    <xf numFmtId="4" fontId="3" fillId="0" borderId="22" xfId="0" applyNumberFormat="1" applyFont="1" applyBorder="1" applyAlignment="1">
      <alignment horizontal="center" vertical="center" wrapText="1"/>
    </xf>
    <xf numFmtId="0" fontId="13" fillId="0" borderId="22" xfId="0" applyFont="1" applyBorder="1" applyAlignment="1">
      <alignment horizontal="center" vertical="center"/>
    </xf>
    <xf numFmtId="43" fontId="13" fillId="2" borderId="29" xfId="6" applyNumberFormat="1" applyFont="1" applyFill="1" applyBorder="1" applyAlignment="1">
      <alignment horizontal="center" vertical="center"/>
    </xf>
    <xf numFmtId="0" fontId="3" fillId="0" borderId="27" xfId="0" applyFont="1" applyBorder="1" applyAlignment="1">
      <alignment vertical="center" wrapText="1"/>
    </xf>
    <xf numFmtId="4" fontId="3" fillId="0" borderId="27" xfId="0" applyNumberFormat="1" applyFont="1" applyBorder="1" applyAlignment="1">
      <alignment horizontal="center" vertical="center" wrapText="1"/>
    </xf>
    <xf numFmtId="43" fontId="13" fillId="2" borderId="31" xfId="6" applyNumberFormat="1" applyFont="1" applyFill="1" applyBorder="1" applyAlignment="1">
      <alignment horizontal="center" vertical="center"/>
    </xf>
    <xf numFmtId="0" fontId="13" fillId="0" borderId="31" xfId="0" applyFont="1" applyBorder="1" applyAlignment="1">
      <alignment horizontal="center" vertical="center"/>
    </xf>
    <xf numFmtId="4" fontId="3" fillId="0" borderId="16" xfId="0" applyNumberFormat="1" applyFont="1" applyBorder="1" applyAlignment="1">
      <alignment horizontal="center" vertical="center" wrapText="1"/>
    </xf>
    <xf numFmtId="4" fontId="13" fillId="0" borderId="29" xfId="0" applyNumberFormat="1" applyFont="1" applyBorder="1" applyAlignment="1">
      <alignment horizontal="center" vertical="center" wrapText="1"/>
    </xf>
    <xf numFmtId="0" fontId="3" fillId="0" borderId="35" xfId="0" applyFont="1" applyBorder="1" applyAlignment="1">
      <alignment horizontal="center" vertical="center" wrapText="1"/>
    </xf>
    <xf numFmtId="0" fontId="13" fillId="0" borderId="33" xfId="0" applyFont="1" applyBorder="1" applyAlignment="1">
      <alignment horizontal="center" vertical="center"/>
    </xf>
    <xf numFmtId="43" fontId="13" fillId="2" borderId="27" xfId="6" applyNumberFormat="1" applyFont="1" applyFill="1" applyBorder="1" applyAlignment="1">
      <alignment horizontal="center" vertical="center"/>
    </xf>
    <xf numFmtId="0" fontId="13" fillId="0" borderId="27" xfId="0" applyFont="1" applyBorder="1" applyAlignment="1">
      <alignment horizontal="center" vertical="center"/>
    </xf>
    <xf numFmtId="43" fontId="13" fillId="2" borderId="17" xfId="1" applyNumberFormat="1" applyFont="1" applyFill="1" applyBorder="1" applyAlignment="1">
      <alignment horizontal="center" vertical="center"/>
    </xf>
    <xf numFmtId="43" fontId="13" fillId="2" borderId="17" xfId="1" applyNumberFormat="1" applyFont="1" applyFill="1" applyBorder="1" applyAlignment="1">
      <alignment vertical="center"/>
    </xf>
    <xf numFmtId="4" fontId="3" fillId="0" borderId="17" xfId="0" applyNumberFormat="1" applyFont="1" applyBorder="1" applyAlignment="1">
      <alignment horizontal="center" vertical="center" wrapText="1"/>
    </xf>
    <xf numFmtId="0" fontId="13" fillId="0" borderId="17" xfId="0" applyFont="1" applyBorder="1" applyAlignment="1">
      <alignment horizontal="center" vertical="center"/>
    </xf>
    <xf numFmtId="0" fontId="3" fillId="2" borderId="15" xfId="0" applyFont="1" applyFill="1" applyBorder="1" applyAlignment="1">
      <alignment horizontal="center" vertical="center" wrapText="1"/>
    </xf>
    <xf numFmtId="4" fontId="4" fillId="2" borderId="27" xfId="0" applyNumberFormat="1" applyFont="1" applyFill="1" applyBorder="1" applyAlignment="1">
      <alignment horizontal="center" vertical="center" wrapText="1"/>
    </xf>
    <xf numFmtId="0" fontId="3" fillId="2" borderId="27" xfId="0" applyFont="1" applyFill="1" applyBorder="1" applyAlignment="1">
      <alignment horizontal="center" vertical="center" wrapText="1"/>
    </xf>
    <xf numFmtId="4" fontId="12" fillId="2" borderId="27" xfId="0" applyNumberFormat="1" applyFont="1" applyFill="1" applyBorder="1" applyAlignment="1">
      <alignment horizontal="center" vertical="center" wrapText="1"/>
    </xf>
    <xf numFmtId="0" fontId="11" fillId="2" borderId="27" xfId="0" applyFont="1" applyFill="1" applyBorder="1" applyAlignment="1">
      <alignment horizontal="center" vertical="center" wrapText="1"/>
    </xf>
    <xf numFmtId="4" fontId="3" fillId="2" borderId="17" xfId="0" applyNumberFormat="1" applyFont="1" applyFill="1" applyBorder="1" applyAlignment="1">
      <alignment horizontal="center" vertical="center" wrapText="1"/>
    </xf>
    <xf numFmtId="2" fontId="11" fillId="2" borderId="31"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2" fontId="11" fillId="2" borderId="29" xfId="0" applyNumberFormat="1" applyFont="1" applyFill="1" applyBorder="1" applyAlignment="1">
      <alignment horizontal="center" vertical="center" wrapText="1"/>
    </xf>
    <xf numFmtId="2" fontId="13" fillId="2" borderId="15" xfId="0" applyNumberFormat="1" applyFont="1" applyFill="1" applyBorder="1" applyAlignment="1">
      <alignment horizontal="center" vertical="center"/>
    </xf>
    <xf numFmtId="2" fontId="13" fillId="2" borderId="27"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1" fillId="0" borderId="3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26" xfId="0" applyFont="1" applyFill="1" applyBorder="1" applyAlignment="1">
      <alignment horizontal="right" vertical="center" wrapText="1"/>
    </xf>
    <xf numFmtId="0" fontId="4" fillId="0" borderId="27" xfId="0" applyFont="1" applyFill="1" applyBorder="1" applyAlignment="1">
      <alignment horizontal="right" vertical="center" wrapText="1"/>
    </xf>
    <xf numFmtId="0" fontId="4" fillId="0" borderId="2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0" xfId="0" applyFont="1" applyFill="1" applyBorder="1" applyAlignment="1">
      <alignment horizontal="center" vertical="center" wrapText="1"/>
    </xf>
    <xf numFmtId="43" fontId="13" fillId="0" borderId="1" xfId="1" applyNumberFormat="1" applyFont="1" applyFill="1" applyBorder="1" applyAlignment="1">
      <alignment horizontal="center" vertical="center"/>
    </xf>
    <xf numFmtId="43" fontId="13" fillId="0" borderId="1" xfId="1" applyNumberFormat="1" applyFont="1" applyFill="1" applyBorder="1" applyAlignment="1">
      <alignment vertical="center"/>
    </xf>
    <xf numFmtId="0" fontId="3" fillId="0" borderId="31" xfId="0" applyFont="1" applyFill="1" applyBorder="1" applyAlignment="1">
      <alignment horizontal="center" vertical="center" wrapText="1"/>
    </xf>
    <xf numFmtId="164" fontId="13" fillId="0" borderId="1" xfId="1" applyFont="1" applyFill="1" applyBorder="1" applyAlignment="1">
      <alignment horizontal="center" vertical="center"/>
    </xf>
    <xf numFmtId="0" fontId="13" fillId="0" borderId="1" xfId="0" applyFont="1" applyFill="1" applyBorder="1" applyAlignment="1">
      <alignment horizontal="center" vertical="center"/>
    </xf>
    <xf numFmtId="2" fontId="3" fillId="0" borderId="31" xfId="0" applyNumberFormat="1" applyFont="1" applyFill="1" applyBorder="1" applyAlignment="1">
      <alignment horizontal="center" vertical="center" wrapText="1"/>
    </xf>
    <xf numFmtId="0" fontId="3" fillId="0" borderId="32" xfId="0" applyFont="1" applyFill="1" applyBorder="1" applyAlignment="1">
      <alignment horizontal="center" vertical="center" wrapText="1"/>
    </xf>
    <xf numFmtId="164" fontId="14" fillId="0" borderId="1" xfId="1" applyFont="1" applyFill="1" applyBorder="1" applyAlignment="1">
      <alignment horizontal="center" vertical="center"/>
    </xf>
    <xf numFmtId="4" fontId="4" fillId="0" borderId="31"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2" fontId="4" fillId="0" borderId="31" xfId="0" applyNumberFormat="1" applyFont="1" applyFill="1" applyBorder="1" applyAlignment="1">
      <alignment horizontal="center" vertical="center" wrapText="1"/>
    </xf>
    <xf numFmtId="0" fontId="15" fillId="0" borderId="0" xfId="0" applyFont="1" applyFill="1"/>
    <xf numFmtId="43" fontId="3" fillId="0" borderId="1" xfId="1" applyNumberFormat="1" applyFont="1" applyFill="1" applyBorder="1" applyAlignment="1">
      <alignment horizontal="center" vertical="center"/>
    </xf>
    <xf numFmtId="43" fontId="3" fillId="0" borderId="1" xfId="1" applyNumberFormat="1" applyFont="1" applyFill="1" applyBorder="1" applyAlignment="1">
      <alignment vertical="center"/>
    </xf>
    <xf numFmtId="164" fontId="4" fillId="0" borderId="1" xfId="1" applyFont="1" applyFill="1" applyBorder="1" applyAlignment="1">
      <alignment horizontal="center" vertical="center"/>
    </xf>
    <xf numFmtId="4" fontId="14" fillId="0" borderId="1" xfId="0" applyNumberFormat="1" applyFont="1" applyFill="1" applyBorder="1" applyAlignment="1">
      <alignment horizontal="center" vertical="center" wrapText="1"/>
    </xf>
    <xf numFmtId="4" fontId="12"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49" fontId="11" fillId="0" borderId="19" xfId="0" applyNumberFormat="1" applyFont="1" applyBorder="1" applyAlignment="1">
      <alignment horizontal="center" vertical="center" wrapText="1"/>
    </xf>
    <xf numFmtId="43" fontId="13" fillId="0" borderId="31" xfId="6" applyNumberFormat="1" applyFont="1" applyFill="1" applyBorder="1" applyAlignment="1">
      <alignment horizontal="center" vertical="center"/>
    </xf>
    <xf numFmtId="43" fontId="13" fillId="0" borderId="31" xfId="6" applyNumberFormat="1" applyFont="1" applyFill="1" applyBorder="1" applyAlignment="1">
      <alignment vertical="center"/>
    </xf>
    <xf numFmtId="0" fontId="11" fillId="0" borderId="31" xfId="0" applyFont="1" applyFill="1" applyBorder="1" applyAlignment="1">
      <alignment horizontal="center" vertical="center" wrapText="1"/>
    </xf>
    <xf numFmtId="43" fontId="13" fillId="0" borderId="1" xfId="6" applyNumberFormat="1" applyFont="1" applyFill="1" applyBorder="1" applyAlignment="1">
      <alignment horizontal="center" vertical="center"/>
    </xf>
    <xf numFmtId="43" fontId="13" fillId="0" borderId="1" xfId="6" applyNumberFormat="1" applyFont="1" applyFill="1" applyBorder="1" applyAlignment="1">
      <alignment vertical="center"/>
    </xf>
    <xf numFmtId="0" fontId="11" fillId="0" borderId="1" xfId="0" applyFont="1" applyFill="1" applyBorder="1" applyAlignment="1">
      <alignment horizontal="center" vertical="center" wrapText="1"/>
    </xf>
    <xf numFmtId="2" fontId="3" fillId="0" borderId="22" xfId="0" applyNumberFormat="1" applyFont="1" applyBorder="1" applyAlignment="1">
      <alignment horizontal="center" vertical="center" wrapText="1"/>
    </xf>
    <xf numFmtId="2" fontId="3" fillId="2" borderId="22" xfId="0" applyNumberFormat="1" applyFont="1" applyFill="1" applyBorder="1" applyAlignment="1">
      <alignment horizontal="center" vertical="center" wrapText="1"/>
    </xf>
    <xf numFmtId="2" fontId="11" fillId="0" borderId="1" xfId="0" applyNumberFormat="1" applyFont="1" applyBorder="1" applyAlignment="1">
      <alignment horizontal="center" vertical="center" wrapText="1"/>
    </xf>
    <xf numFmtId="0" fontId="13" fillId="0" borderId="15" xfId="0" applyFont="1" applyBorder="1" applyAlignment="1">
      <alignment horizontal="center" vertical="center"/>
    </xf>
    <xf numFmtId="0" fontId="13" fillId="0" borderId="1" xfId="0" applyFont="1" applyBorder="1" applyAlignment="1">
      <alignment horizontal="center" vertical="center" wrapText="1"/>
    </xf>
    <xf numFmtId="0" fontId="13" fillId="0" borderId="24" xfId="0" applyFont="1" applyBorder="1" applyAlignment="1">
      <alignment horizontal="center" vertical="center"/>
    </xf>
    <xf numFmtId="164" fontId="13" fillId="0" borderId="0" xfId="6" applyNumberFormat="1" applyFont="1" applyBorder="1" applyAlignment="1">
      <alignment horizontal="right" vertical="center"/>
    </xf>
    <xf numFmtId="0" fontId="3" fillId="0" borderId="25" xfId="0" applyFont="1" applyBorder="1" applyAlignment="1">
      <alignment horizontal="center" vertical="center" wrapText="1"/>
    </xf>
    <xf numFmtId="4" fontId="3" fillId="0" borderId="1" xfId="0" applyNumberFormat="1" applyFont="1" applyBorder="1" applyAlignment="1">
      <alignment horizontal="center" vertical="center" wrapText="1"/>
    </xf>
    <xf numFmtId="2" fontId="11" fillId="0" borderId="15" xfId="0" applyNumberFormat="1" applyFont="1" applyBorder="1" applyAlignment="1">
      <alignment horizontal="center" vertical="center" wrapText="1"/>
    </xf>
    <xf numFmtId="2" fontId="11" fillId="2" borderId="15" xfId="0" applyNumberFormat="1" applyFont="1" applyFill="1" applyBorder="1" applyAlignment="1">
      <alignment horizontal="center" vertical="center" wrapText="1"/>
    </xf>
    <xf numFmtId="2" fontId="11" fillId="0" borderId="27" xfId="0" applyNumberFormat="1" applyFont="1" applyBorder="1" applyAlignment="1">
      <alignment horizontal="center" vertical="center" wrapText="1"/>
    </xf>
    <xf numFmtId="2" fontId="3" fillId="0" borderId="27" xfId="0" applyNumberFormat="1" applyFont="1" applyBorder="1" applyAlignment="1">
      <alignment horizontal="center" vertical="center" wrapText="1"/>
    </xf>
    <xf numFmtId="2" fontId="3" fillId="0" borderId="27" xfId="0" applyNumberFormat="1" applyFont="1" applyBorder="1" applyAlignment="1">
      <alignment horizontal="center" vertical="center"/>
    </xf>
    <xf numFmtId="2" fontId="3" fillId="2" borderId="27" xfId="0" applyNumberFormat="1" applyFont="1" applyFill="1" applyBorder="1" applyAlignment="1">
      <alignment horizontal="center" vertical="center"/>
    </xf>
    <xf numFmtId="4" fontId="4" fillId="2" borderId="38" xfId="0" applyNumberFormat="1" applyFont="1" applyFill="1" applyBorder="1" applyAlignment="1">
      <alignment horizontal="center" vertical="center" wrapText="1"/>
    </xf>
    <xf numFmtId="2" fontId="11" fillId="0" borderId="29" xfId="0" applyNumberFormat="1" applyFont="1" applyBorder="1" applyAlignment="1">
      <alignment horizontal="center" vertical="center" wrapText="1"/>
    </xf>
    <xf numFmtId="4" fontId="4" fillId="2" borderId="28" xfId="0" applyNumberFormat="1" applyFont="1" applyFill="1" applyBorder="1" applyAlignment="1">
      <alignment horizontal="center" vertical="center" wrapText="1"/>
    </xf>
    <xf numFmtId="0" fontId="3" fillId="2" borderId="39" xfId="0" applyFont="1" applyFill="1" applyBorder="1" applyAlignment="1">
      <alignment horizontal="center" vertical="center" wrapText="1"/>
    </xf>
    <xf numFmtId="2" fontId="11" fillId="0" borderId="31" xfId="0" applyNumberFormat="1" applyFont="1" applyBorder="1" applyAlignment="1">
      <alignment horizontal="center" vertical="center" wrapText="1"/>
    </xf>
    <xf numFmtId="4" fontId="11" fillId="2" borderId="31" xfId="0" applyNumberFormat="1" applyFont="1" applyFill="1" applyBorder="1" applyAlignment="1">
      <alignment horizontal="center" vertical="center" wrapText="1"/>
    </xf>
    <xf numFmtId="0" fontId="3" fillId="2" borderId="28" xfId="0"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0" fontId="13" fillId="0" borderId="29" xfId="0" applyFont="1" applyFill="1" applyBorder="1" applyAlignment="1">
      <alignment horizontal="center" vertical="center"/>
    </xf>
    <xf numFmtId="2" fontId="3" fillId="0" borderId="15"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5" xfId="0" applyFont="1" applyFill="1" applyBorder="1" applyAlignment="1">
      <alignment horizontal="center" vertical="center" wrapText="1"/>
    </xf>
    <xf numFmtId="43" fontId="13" fillId="0" borderId="29" xfId="1" applyNumberFormat="1" applyFont="1" applyFill="1" applyBorder="1" applyAlignment="1">
      <alignment horizontal="center" vertical="center"/>
    </xf>
    <xf numFmtId="43" fontId="13" fillId="0" borderId="29" xfId="1" applyNumberFormat="1" applyFont="1" applyFill="1" applyBorder="1" applyAlignment="1">
      <alignment vertical="center"/>
    </xf>
    <xf numFmtId="164" fontId="14" fillId="0" borderId="29" xfId="1" applyFont="1" applyFill="1" applyBorder="1" applyAlignment="1">
      <alignment horizontal="center" vertical="center"/>
    </xf>
    <xf numFmtId="4" fontId="4" fillId="0" borderId="27" xfId="0" applyNumberFormat="1" applyFont="1" applyBorder="1" applyAlignment="1">
      <alignment horizontal="right" vertical="center" wrapText="1"/>
    </xf>
    <xf numFmtId="4" fontId="12" fillId="0" borderId="27" xfId="0" applyNumberFormat="1" applyFont="1" applyBorder="1" applyAlignment="1">
      <alignment horizontal="right" vertical="center" wrapText="1"/>
    </xf>
    <xf numFmtId="4" fontId="13" fillId="0" borderId="31" xfId="0" applyNumberFormat="1" applyFont="1" applyFill="1" applyBorder="1" applyAlignment="1">
      <alignment horizontal="right" vertical="center" wrapText="1"/>
    </xf>
    <xf numFmtId="4" fontId="13" fillId="0" borderId="1" xfId="0" applyNumberFormat="1" applyFont="1" applyFill="1" applyBorder="1" applyAlignment="1">
      <alignment horizontal="right" vertical="center" wrapText="1"/>
    </xf>
    <xf numFmtId="4" fontId="14" fillId="0" borderId="1" xfId="0" applyNumberFormat="1" applyFont="1" applyFill="1" applyBorder="1" applyAlignment="1">
      <alignment horizontal="right" vertical="center" wrapText="1"/>
    </xf>
    <xf numFmtId="4" fontId="3" fillId="0" borderId="17" xfId="0" applyNumberFormat="1" applyFont="1" applyBorder="1" applyAlignment="1">
      <alignment horizontal="right" vertical="center" wrapText="1"/>
    </xf>
    <xf numFmtId="4" fontId="3" fillId="0" borderId="22" xfId="0" applyNumberFormat="1" applyFont="1" applyBorder="1" applyAlignment="1">
      <alignment horizontal="right" vertical="center" wrapText="1"/>
    </xf>
    <xf numFmtId="4" fontId="11" fillId="0" borderId="31" xfId="0" applyNumberFormat="1" applyFont="1" applyBorder="1" applyAlignment="1">
      <alignment horizontal="right" vertical="center" wrapText="1"/>
    </xf>
    <xf numFmtId="4" fontId="11" fillId="0" borderId="1" xfId="0" applyNumberFormat="1" applyFont="1" applyBorder="1" applyAlignment="1">
      <alignment horizontal="right" vertical="center" wrapText="1"/>
    </xf>
    <xf numFmtId="4" fontId="11" fillId="0" borderId="29" xfId="0" applyNumberFormat="1" applyFont="1" applyBorder="1" applyAlignment="1">
      <alignment horizontal="right" vertical="center" wrapText="1"/>
    </xf>
    <xf numFmtId="4" fontId="11" fillId="0" borderId="15" xfId="0" applyNumberFormat="1" applyFont="1" applyBorder="1" applyAlignment="1">
      <alignment horizontal="right" vertical="center" wrapText="1"/>
    </xf>
    <xf numFmtId="4" fontId="11" fillId="0" borderId="27" xfId="0" applyNumberFormat="1" applyFont="1" applyBorder="1" applyAlignment="1">
      <alignment horizontal="right" vertical="center" wrapText="1"/>
    </xf>
    <xf numFmtId="0" fontId="3" fillId="2" borderId="30" xfId="0" applyFont="1" applyFill="1" applyBorder="1" applyAlignment="1">
      <alignment horizontal="center" vertical="center" wrapText="1"/>
    </xf>
    <xf numFmtId="43" fontId="13" fillId="2" borderId="1" xfId="1" applyNumberFormat="1" applyFont="1" applyFill="1" applyBorder="1" applyAlignment="1">
      <alignment horizontal="center" vertical="center"/>
    </xf>
    <xf numFmtId="43" fontId="13" fillId="2" borderId="1" xfId="1" applyNumberFormat="1" applyFont="1" applyFill="1" applyBorder="1" applyAlignment="1">
      <alignment vertical="center"/>
    </xf>
    <xf numFmtId="0" fontId="3" fillId="2" borderId="1" xfId="0" applyFont="1" applyFill="1" applyBorder="1" applyAlignment="1">
      <alignment horizontal="center" vertical="center" wrapText="1"/>
    </xf>
    <xf numFmtId="0" fontId="3" fillId="2" borderId="31" xfId="0" applyFont="1" applyFill="1" applyBorder="1" applyAlignment="1">
      <alignment horizontal="center" vertical="center" wrapText="1"/>
    </xf>
    <xf numFmtId="164" fontId="13" fillId="2" borderId="1" xfId="1" applyFont="1" applyFill="1" applyBorder="1" applyAlignment="1">
      <alignment horizontal="center" vertical="center"/>
    </xf>
    <xf numFmtId="4" fontId="3" fillId="2" borderId="3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2" fontId="3" fillId="2" borderId="31" xfId="0" applyNumberFormat="1" applyFont="1" applyFill="1" applyBorder="1" applyAlignment="1">
      <alignment horizontal="center" vertical="center" wrapText="1"/>
    </xf>
    <xf numFmtId="0" fontId="3" fillId="2" borderId="32" xfId="0" applyFont="1" applyFill="1" applyBorder="1" applyAlignment="1">
      <alignment horizontal="center" vertical="center" wrapText="1"/>
    </xf>
    <xf numFmtId="0" fontId="6" fillId="2" borderId="0" xfId="0" applyFont="1" applyFill="1"/>
    <xf numFmtId="0" fontId="1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4" fillId="0" borderId="29" xfId="0" applyNumberFormat="1" applyFont="1" applyFill="1" applyBorder="1" applyAlignment="1">
      <alignment horizontal="left" vertical="center" wrapText="1"/>
    </xf>
    <xf numFmtId="0" fontId="4" fillId="0" borderId="27" xfId="0" applyFont="1" applyBorder="1" applyAlignment="1">
      <alignment horizontal="center" vertical="center" wrapText="1"/>
    </xf>
    <xf numFmtId="0" fontId="3" fillId="0" borderId="3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22" xfId="0" applyFont="1" applyBorder="1" applyAlignment="1">
      <alignment horizontal="left" vertical="center" wrapText="1"/>
    </xf>
    <xf numFmtId="0" fontId="3" fillId="0" borderId="31" xfId="0" applyFont="1" applyBorder="1" applyAlignment="1">
      <alignment horizontal="left" vertical="center" wrapText="1"/>
    </xf>
    <xf numFmtId="0" fontId="3" fillId="0" borderId="1" xfId="0" applyFont="1" applyBorder="1" applyAlignment="1">
      <alignment horizontal="left" vertical="center" wrapTex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27" xfId="0" applyFont="1" applyBorder="1" applyAlignment="1">
      <alignment horizontal="left" vertical="center" wrapText="1"/>
    </xf>
    <xf numFmtId="0" fontId="3" fillId="2" borderId="29" xfId="0" applyFont="1" applyFill="1" applyBorder="1" applyAlignment="1">
      <alignment horizontal="center" vertical="center" wrapText="1"/>
    </xf>
    <xf numFmtId="0" fontId="3" fillId="2" borderId="16" xfId="0" applyFont="1" applyFill="1" applyBorder="1" applyAlignment="1">
      <alignment horizontal="center" vertical="center" wrapText="1"/>
    </xf>
    <xf numFmtId="4" fontId="11" fillId="2" borderId="2" xfId="0" applyNumberFormat="1" applyFont="1" applyFill="1" applyBorder="1" applyAlignment="1">
      <alignment horizontal="center" vertical="center" wrapText="1"/>
    </xf>
    <xf numFmtId="4" fontId="11" fillId="2" borderId="16"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4" fontId="4" fillId="0" borderId="0" xfId="0" applyNumberFormat="1" applyFont="1" applyFill="1" applyAlignment="1">
      <alignment horizontal="center" vertical="center"/>
    </xf>
    <xf numFmtId="4" fontId="8"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0" borderId="7"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4" fillId="0" borderId="8" xfId="0" applyFont="1" applyFill="1" applyBorder="1" applyAlignment="1">
      <alignment horizontal="right" vertical="center" wrapText="1"/>
    </xf>
    <xf numFmtId="0" fontId="3" fillId="0" borderId="31" xfId="0" applyFont="1" applyFill="1" applyBorder="1" applyAlignment="1">
      <alignment horizontal="center" vertical="top" wrapText="1"/>
    </xf>
    <xf numFmtId="0" fontId="3" fillId="0" borderId="15" xfId="0" applyFont="1" applyFill="1" applyBorder="1" applyAlignment="1">
      <alignment horizontal="center" vertical="top" wrapText="1"/>
    </xf>
    <xf numFmtId="10" fontId="3" fillId="0" borderId="31" xfId="0" applyNumberFormat="1" applyFont="1" applyFill="1" applyBorder="1" applyAlignment="1">
      <alignment horizontal="center" vertical="center" wrapText="1"/>
    </xf>
    <xf numFmtId="10" fontId="3" fillId="0" borderId="15" xfId="0" applyNumberFormat="1"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5" xfId="0" applyFont="1" applyFill="1" applyBorder="1" applyAlignment="1">
      <alignment horizontal="center" vertical="center" wrapText="1"/>
    </xf>
    <xf numFmtId="49" fontId="14" fillId="0" borderId="34"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37" xfId="0" applyNumberFormat="1"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6" xfId="0" applyFont="1" applyBorder="1" applyAlignment="1">
      <alignment horizontal="center" vertical="center" wrapText="1"/>
    </xf>
    <xf numFmtId="0" fontId="11" fillId="0" borderId="31" xfId="0" applyFont="1" applyBorder="1" applyAlignment="1">
      <alignment horizontal="center" vertical="top" wrapText="1"/>
    </xf>
    <xf numFmtId="0" fontId="11" fillId="0" borderId="1" xfId="0" applyFont="1" applyBorder="1" applyAlignment="1">
      <alignment horizontal="center" vertical="top" wrapText="1"/>
    </xf>
    <xf numFmtId="166" fontId="11" fillId="2" borderId="31" xfId="0" applyNumberFormat="1" applyFont="1" applyFill="1" applyBorder="1" applyAlignment="1">
      <alignment horizontal="center" vertical="center" wrapText="1"/>
    </xf>
    <xf numFmtId="166" fontId="11" fillId="2" borderId="1" xfId="0" applyNumberFormat="1"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9" xfId="0" applyFont="1" applyBorder="1" applyAlignment="1">
      <alignment horizontal="center" vertical="center" wrapText="1"/>
    </xf>
  </cellXfs>
  <cellStyles count="7">
    <cellStyle name="Гиперссылка" xfId="3" builtinId="8"/>
    <cellStyle name="Гиперссылка 2 4" xfId="2"/>
    <cellStyle name="Обычный" xfId="0" builtinId="0"/>
    <cellStyle name="Обычный 2" xfId="4"/>
    <cellStyle name="Финансовый" xfId="1" builtinId="3"/>
    <cellStyle name="Финансовый 2" xfId="6"/>
    <cellStyle name="Финансов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theme" Target="theme/theme1.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styles" Target="styles.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calcChain" Target="calcChain.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1041;&#1072;&#1079;&#1072;\&#1076;&#1077;&#1083;&#1072;_&#1092;&#1080;&#1088;&#1084;&#1099;\&#1056;&#1072;&#1073;&#1086;&#1095;&#1080;&#1077;%20&#1076;&#1086;&#1082;&#1091;&#1084;&#1077;&#1085;&#1090;&#1099;\&#1059;&#1050;%20&#1043;&#1050;&#1055;%20&#1042;&#1086;&#1076;&#1086;&#1082;&#1072;&#1085;&#1072;&#1083;\&#1056;&#1072;&#1073;&#1086;&#1095;&#1080;&#1077;%20&#1090;&#1072;&#1073;&#1083;&#1080;&#1094;&#1099;.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список вложения"/>
      <sheetName val="данет"/>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Лист2"/>
      <sheetName val="P&amp;L"/>
      <sheetName val="Лист"/>
      <sheetName val="FX rates"/>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 val="PDC_Worksheet"/>
      <sheetName val="Параметры"/>
      <sheetName val="Const"/>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Currency _ Location Sheet "/>
      <sheetName val="Перечень связанных сторон"/>
      <sheetName val="СР1 сцен."/>
      <sheetName val="Ам. ВЦМ "/>
      <sheetName val="База"/>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 val="ИФ"/>
      <sheetName val="РБУ"/>
      <sheetName val="Перечень вып.сп."/>
      <sheetName val="Op Assumps"/>
      <sheetName val="Cash Flow Summ"/>
      <sheetName val="Maintenance"/>
      <sheetName val="Pre Tax  Output"/>
      <sheetName val="Tax Output"/>
      <sheetName val="Revenue"/>
      <sheetName val="НЗП Си"/>
      <sheetName val="COS"/>
      <sheetName val="Лист"/>
      <sheetName val="Общие начальные данные"/>
      <sheetName val="System"/>
      <sheetName val="СИЗ 2013  aвто"/>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 val="Изменение_оборотных_средств"/>
      <sheetName val="Капзатраты"/>
      <sheetName val="konsolid"/>
      <sheetName val="Project Metrics"/>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COA Sumry _ Std Imp"/>
      <sheetName val="Contr TDC _ Std Imp"/>
      <sheetName val="Item Sumry _ Std Imp"/>
      <sheetName val="Proj TIC _ Std Imp"/>
      <sheetName val="Unit Costs _ Std Imp"/>
      <sheetName val="Unit MH _ Std Imp"/>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 val="SGV_Oz"/>
      <sheetName val="январь"/>
      <sheetName val="Data"/>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ow r="27">
          <cell r="T27">
            <v>0</v>
          </cell>
        </row>
      </sheetData>
      <sheetData sheetId="49">
        <row r="27">
          <cell r="T27">
            <v>0</v>
          </cell>
        </row>
      </sheetData>
      <sheetData sheetId="50"/>
      <sheetData sheetId="51">
        <row r="28">
          <cell r="T28">
            <v>0</v>
          </cell>
        </row>
      </sheetData>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 val="sch03"/>
      <sheetName val="sch08"/>
      <sheetName val="sch06"/>
      <sheetName val="sch02"/>
      <sheetName val="1st_qtr"/>
      <sheetName val="2nd_qtr"/>
      <sheetName val="Jul_ws"/>
      <sheetName val="Aug_ws"/>
      <sheetName val="YTD_93099"/>
      <sheetName val="99_mo_actual"/>
      <sheetName val="99_cons_Jul"/>
      <sheetName val="99_budget"/>
      <sheetName val="98_projected"/>
      <sheetName val="cons_July"/>
      <sheetName val="99_mo_budget"/>
      <sheetName val="99_cons_YTD"/>
      <sheetName val="Analysis_93098"/>
      <sheetName val="Analysis_93098__DT_printout"/>
      <sheetName val="4Q_mqy"/>
      <sheetName val="Analysis_93099"/>
      <sheetName val="Analysis_93099_for_DT_printout"/>
      <sheetName val="cons_budget"/>
      <sheetName val="Tax_NI_Summary"/>
      <sheetName val="Interco_Pymts"/>
      <sheetName val="AESC_AESE_NI"/>
      <sheetName val="Balance_sheet"/>
      <sheetName val="Profit_and_loss"/>
      <sheetName val="CoS ATK"/>
      <sheetName val="S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 val="план"/>
      <sheetName val="Россия-экспорт"/>
      <sheetName val="перекрестка"/>
      <sheetName val="Sensitivity&amp;analysis"/>
      <sheetName val="WACC RF (real)"/>
      <sheetName val="Movements"/>
      <sheetName val="Register"/>
      <sheetName val="VAT 2004"/>
      <sheetName val="Sum Statement"/>
      <sheetName val="Доходы 06"/>
      <sheetName val="Rev"/>
      <sheetName val="EXR"/>
      <sheetName val="01.10"/>
      <sheetName val="02.10"/>
      <sheetName val="03.10"/>
      <sheetName val="04.10"/>
      <sheetName val="05.10"/>
      <sheetName val="06.10"/>
      <sheetName val="Currency SWAPs"/>
      <sheetName val="Добычанефти4"/>
      <sheetName val="поставкасравн13"/>
      <sheetName val="FAB별"/>
      <sheetName val="Prelim Cost"/>
      <sheetName val="MAKINE99"/>
      <sheetName val="31.12.08-.31.01.09"/>
      <sheetName val="Перечень работ"/>
      <sheetName val="Cover"/>
      <sheetName val="NEW KAZAKH"/>
      <sheetName val="прочие"/>
      <sheetName val="График погаш_займов и __ АТФ"/>
      <sheetName val="Project Detail Inputs"/>
      <sheetName val="DPH Credit facility"/>
      <sheetName val="DPM_DPH_USD"/>
      <sheetName val="DPH-EUR"/>
      <sheetName val="DPH-USD"/>
      <sheetName val="DPM-EUR"/>
      <sheetName val="DPNL_DPH_EUR"/>
      <sheetName val="DPNL_DPH_USD"/>
      <sheetName val="DPNL-EUR"/>
      <sheetName val="DPNL-GBP"/>
      <sheetName val="DPNL-USD"/>
      <sheetName val="Data Validation"/>
      <sheetName val="Major additions"/>
      <sheetName val="Variables"/>
      <sheetName val="Inputs"/>
      <sheetName val="_DATA_Clients_EFES Brewery_2001"/>
      <sheetName val="comps"/>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 val="вход.данные"/>
      <sheetName val="январь "/>
      <sheetName val="февраль"/>
      <sheetName val="март "/>
      <sheetName val="апрель"/>
      <sheetName val="май"/>
      <sheetName val="июнь"/>
      <sheetName val="июль "/>
      <sheetName val="август"/>
      <sheetName val="2 мес."/>
      <sheetName val="3 мес."/>
      <sheetName val="4 мес."/>
      <sheetName val="5 мес."/>
      <sheetName val="сентябрь"/>
      <sheetName val="октябрь"/>
      <sheetName val="6 мес. "/>
      <sheetName val="7 мес."/>
      <sheetName val="8 мес."/>
      <sheetName val="9 мес."/>
      <sheetName val=" ПУ07200 тыс.тг."/>
      <sheetName val="Расшифровка"/>
      <sheetName val="15.7 Страхование"/>
      <sheetName val="КМД ТМЦ"/>
      <sheetName val="КМД СМ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 val="@RISK Correlations"/>
      <sheetName val="system"/>
    </sheetNames>
    <sheetDataSet>
      <sheetData sheetId="0" refreshError="1">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 val="TB 30.11"/>
      <sheetName val="B_4"/>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модель"/>
      <sheetName val="Assumptions"/>
      <sheetName val="Thresholds for variances"/>
      <sheetName val="GAAP TB 31.12.01  detail p&amp;l"/>
      <sheetName val="Debt"/>
      <sheetName val="XREF"/>
      <sheetName val="Menu"/>
      <sheetName val="ао"/>
      <sheetName val="VAT 2004"/>
      <sheetName val="ЯНВАРЬ"/>
      <sheetName val="Чувствительность"/>
      <sheetName val="const"/>
      <sheetName val="Cash CCI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88">
          <cell r="F88">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P&amp;L CCI Detail"/>
      <sheetName val="Cash CCI Detail"/>
      <sheetName val="USS99"/>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 val="???????"/>
      <sheetName val="Title_Page"/>
      <sheetName val="Inc__HR"/>
      <sheetName val="Рахунок 15"/>
      <sheetName val="МВЗ"/>
      <sheetName val="BS_исходные данные"/>
      <sheetName val="2. Корректировки фин результата"/>
      <sheetName val="10. Отсроченный налог_расчет"/>
      <sheetName val="UPR by types"/>
      <sheetName val="AR extract"/>
      <sheetName val="DB_2020 full"/>
      <sheetName val="RBNS 2020"/>
      <sheetName val="IBNR 2020"/>
      <sheetName val="DICTS"/>
      <sheetName val="_ф3"/>
      <sheetName val="_Ф4"/>
      <sheetName val="_Ф5"/>
      <sheetName val="Ф7_цены"/>
      <sheetName val="Ф8_цены"/>
      <sheetName val="Приложение 5"/>
      <sheetName val="Pvt Claims"/>
      <sheetName val="LAE 12m"/>
      <sheetName val="Quarterly LBO Model"/>
      <sheetName val="взз"/>
      <sheetName val="Аналитики"/>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Centro de custo"/>
      <sheetName val="Parâmetros"/>
      <sheetName val="Plan1"/>
      <sheetName val="ParâmetrosGerais"/>
      <sheetName val="Centro de Custos e Classes"/>
      <sheetName val="AUXILIAR"/>
      <sheetName val="Customer_Lists"/>
      <sheetName val="DEC_FEC_02_BD"/>
      <sheetName val="FLC_COMPL"/>
      <sheetName val="PPA_Tariff"/>
      <sheetName val="PLAN_MANUT"/>
      <sheetName val="Reforma_Secundária"/>
      <sheetName val="DE_PARA"/>
      <sheetName val="Subsistemas_Andres"/>
      <sheetName val="Ref__Materiales"/>
      <sheetName val="Subsistemas_DPP"/>
      <sheetName val="RT_RI"/>
      <sheetName val="Compra_-_MWh"/>
      <sheetName val="99 cons YTD"/>
      <sheetName val="Returns USD"/>
      <sheetName val="AUT. TRSFT"/>
      <sheetName val="Tax"/>
      <sheetName val="Debt"/>
      <sheetName val="Articles"/>
      <sheetName val="LUP"/>
      <sheetName val="P&amp;L"/>
      <sheetName val="São Paulo"/>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BS"/>
      <sheetName val="IS"/>
      <sheetName val="CF"/>
      <sheetName val="Equity"/>
      <sheetName val="Fixed_Assets"/>
      <sheetName val="ELETROPAULO capacidade nova"/>
      <sheetName val="Const"/>
      <sheetName val="СПР"/>
      <sheetName val="Лист1"/>
      <sheetName val="Список"/>
      <sheetName val="10QCF"/>
      <sheetName val="Изм гот прод"/>
      <sheetName val="PEST ELIMINATION EXPENSES"/>
      <sheetName val="MGMT Rates"/>
      <sheetName val="Изм_гот_прод"/>
      <sheetName val="PEST_ELIMINATION_EXPENSES"/>
      <sheetName val="MGMT_Rates"/>
      <sheetName val="Patrimonio 30.09.04"/>
      <sheetName val="ANEXO 1847 (2)"/>
      <sheetName val="1846 (ANEXOS)"/>
      <sheetName val="OR AT2018"/>
      <sheetName val="Sch15 Guarantees"/>
      <sheetName val="Title_Page2"/>
      <sheetName val="Inc__HR2"/>
      <sheetName val="PEST_ELIMINATION_EXPENSES1"/>
      <sheetName val="Изм_гот_прод1"/>
      <sheetName val="MGMT_Rates1"/>
      <sheetName val="PPA_Tariff2"/>
      <sheetName val="DEC_FEC_02_BD2"/>
      <sheetName val="PLAN_MANUT2"/>
      <sheetName val="Reforma_Secundária2"/>
      <sheetName val="FLC_COMPL2"/>
      <sheetName val="Customer_Lists2"/>
      <sheetName val="DE_PARA2"/>
      <sheetName val="RT_RI2"/>
      <sheetName val="Subsistemas_Andres2"/>
      <sheetName val="Ref__Materiales2"/>
      <sheetName val="Subsistemas_DPP2"/>
      <sheetName val="Compra_-_MWh2"/>
      <sheetName val="99_cons_YTD1"/>
      <sheetName val="Returns_USD1"/>
      <sheetName val="AUT__TRSFT1"/>
      <sheetName val="КодыГрупп"/>
      <sheetName val="DataModel"/>
      <sheetName val="Background"/>
      <sheetName val="Lookups"/>
      <sheetName val=" "/>
      <sheetName val="Neutralidade"/>
      <sheetName val="vinc"/>
      <sheetName val="Classes_Custos"/>
      <sheetName val="CA e atividade"/>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CVA_Projetada12meses"/>
      <sheetName val="b-4"/>
      <sheetName val="b_4"/>
      <sheetName val="Справка"/>
      <sheetName val="Products annual"/>
      <sheetName val="OPEC"/>
      <sheetName val="DOEDATA"/>
      <sheetName val="30 IFRS disclosure"/>
      <sheetName val="2015"/>
      <sheetName val="2016"/>
      <sheetName val="2017"/>
      <sheetName val="2018"/>
      <sheetName val="издержки"/>
      <sheetName val="Статьи"/>
      <sheetName val="SMSTemp"/>
      <sheetName val="Parameters"/>
      <sheetName val="Drawdown"/>
      <sheetName val="Debt Service"/>
      <sheetName val="Constr, Op &amp; Fin Assmp"/>
      <sheetName val="Sens"/>
      <sheetName val="besc"/>
      <sheetName val="esc rates"/>
      <sheetName val="Lookup"/>
      <sheetName val="n"/>
      <sheetName val="ELETROPAULO_capacidade_nova"/>
      <sheetName val="RP-101_2_1_"/>
      <sheetName val="OBRA_VIAL_S2"/>
      <sheetName val="CCMM_Enap"/>
      <sheetName val="Inicio_Análisis_Cuentas"/>
      <sheetName val="General_Data"/>
      <sheetName val="AMORT_2010"/>
      <sheetName val="RLI_(AII-1)"/>
      <sheetName val="_AnexoOpDiv99"/>
      <sheetName val="AII-0_"/>
      <sheetName val="Index_(2)"/>
      <sheetName val="ANEXO_1847"/>
      <sheetName val="ANEXO_14"/>
      <sheetName val="Report_1"/>
      <sheetName val="#REF"/>
      <sheetName val="dez99_dez01"/>
      <sheetName val="Dados de Entrada - Planejamento"/>
      <sheetName val="ENERINC"/>
      <sheetName val="0 &lt; VCM &lt; 1.350"/>
      <sheetName val="IREM"/>
      <sheetName val="RESUMO"/>
      <sheetName val="BancoSegment"/>
      <sheetName val="Critérios"/>
      <sheetName val="TermoPE"/>
      <sheetName val="FEV99"/>
      <sheetName val=" PIB Brasil ( R$ de 1996 )"/>
      <sheetName val="Mercado"/>
      <sheetName val="2000"/>
      <sheetName val="Form09"/>
      <sheetName val="Dados mensais"/>
      <sheetName val="DRA"/>
      <sheetName val="DRP"/>
      <sheetName val="1996"/>
      <sheetName val="INDIECO1"/>
      <sheetName val="Matriz de covariância"/>
      <sheetName val="tar. media"/>
      <sheetName val="Spot"/>
      <sheetName val="Taxes"/>
      <sheetName val="_Pasta1"/>
      <sheetName val="Compra de Energia"/>
      <sheetName val="PAGAMENTO"/>
      <sheetName val="FLASH REN"/>
      <sheetName val="2006-08"/>
      <sheetName val="2006-12"/>
      <sheetName val="2006-07"/>
      <sheetName val="2006-11"/>
      <sheetName val="2006-10"/>
      <sheetName val="2006-09"/>
      <sheetName val="DADOS"/>
      <sheetName val="Caspian Norms"/>
      <sheetName val="Demanda_nova_ou_edição1"/>
      <sheetName val="CA_por_Gerência1"/>
      <sheetName val="Categ_Valor___Classe_de_custo1"/>
      <sheetName val="Critérios_priorização1"/>
      <sheetName val="Centro_de_Planejamento1"/>
      <sheetName val="Centro_de_custo1"/>
      <sheetName val="Centro_de_Custos_e_Classes1"/>
      <sheetName val="Demanda_nova_ou_edição2"/>
      <sheetName val="CA_por_Gerência2"/>
      <sheetName val="Categ_Valor___Classe_de_custo2"/>
      <sheetName val="Critérios_priorização2"/>
      <sheetName val="Centro_de_Planejamento2"/>
      <sheetName val="Centro_de_custo2"/>
      <sheetName val="Centro_de_Custos_e_Classes2"/>
      <sheetName val="Title_Page3"/>
      <sheetName val="Inc__HR3"/>
      <sheetName val="PPA_Tariff3"/>
      <sheetName val="DEC_FEC_02_BD3"/>
      <sheetName val="PLAN_MANUT3"/>
      <sheetName val="Reforma_Secundária3"/>
      <sheetName val="FLC_COMPL3"/>
      <sheetName val="Customer_Lists3"/>
      <sheetName val="DE_PARA3"/>
      <sheetName val="RT_RI3"/>
      <sheetName val="Compra_-_MWh3"/>
      <sheetName val="Subsistemas_Andres3"/>
      <sheetName val="Ref__Materiales3"/>
      <sheetName val="Subsistemas_DPP3"/>
      <sheetName val="Demanda_nova_ou_edição3"/>
      <sheetName val="CA_por_Gerência3"/>
      <sheetName val="Categ_Valor___Classe_de_custo3"/>
      <sheetName val="Critérios_priorização3"/>
      <sheetName val="Centro_de_Planejamento3"/>
      <sheetName val="Centro_de_custo3"/>
      <sheetName val="Centro_de_Custos_e_Classes3"/>
      <sheetName val="Title_Page4"/>
      <sheetName val="Inc__HR4"/>
      <sheetName val="PPA_Tariff4"/>
      <sheetName val="DEC_FEC_02_BD4"/>
      <sheetName val="PLAN_MANUT4"/>
      <sheetName val="Reforma_Secundária4"/>
      <sheetName val="FLC_COMPL4"/>
      <sheetName val="Customer_Lists4"/>
      <sheetName val="DE_PARA4"/>
      <sheetName val="RT_RI4"/>
      <sheetName val="Compra_-_MWh4"/>
      <sheetName val="Subsistemas_Andres4"/>
      <sheetName val="Ref__Materiales4"/>
      <sheetName val="Subsistemas_DPP4"/>
      <sheetName val="Demanda_nova_ou_edição4"/>
      <sheetName val="CA_por_Gerência4"/>
      <sheetName val="Categ_Valor___Classe_de_custo4"/>
      <sheetName val="Critérios_priorização4"/>
      <sheetName val="Centro_de_Planejamento4"/>
      <sheetName val="Centro_de_custo4"/>
      <sheetName val="Centro_de_Custos_e_Classes4"/>
      <sheetName val="Sheet2"/>
      <sheetName val="PARAMETER"/>
      <sheetName val="DATENHALTUNG"/>
      <sheetName val="Profit and Loss"/>
      <sheetName val="Sales Officer Sales MIS"/>
      <sheetName val="Control"/>
      <sheetName val="DCF_out"/>
      <sheetName val="IS_out"/>
      <sheetName val="Service Offerings to Top-20"/>
      <sheetName val="Logistics Out. by Region"/>
      <sheetName val="Revenue by Segment"/>
      <sheetName val="Facilities Overview"/>
      <sheetName val="wheat2009"/>
      <sheetName val="RJE 11"/>
      <sheetName val="LP"/>
      <sheetName val="Depr-Anal Testing"/>
      <sheetName val="списки"/>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B88">
            <v>13.432628553792</v>
          </cell>
          <cell r="C88">
            <v>30.356448940096005</v>
          </cell>
          <cell r="D88">
            <v>10.89150688704</v>
          </cell>
          <cell r="E88">
            <v>25.568168502719999</v>
          </cell>
        </row>
        <row r="89">
          <cell r="B89">
            <v>13.722616477216</v>
          </cell>
          <cell r="C89">
            <v>28.492134892919111</v>
          </cell>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 val="консалт"/>
      <sheetName val="sgv_oz"/>
      <sheetName val="assumption"/>
      <sheetName val="calculations"/>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 val="Общая_информация"/>
      <sheetName val="1"/>
      <sheetName val="Slurry"/>
    </sheetNames>
    <sheetDataSet>
      <sheetData sheetId="0" refreshError="1"/>
      <sheetData sheetId="1">
        <row r="10">
          <cell r="S10">
            <v>119.47</v>
          </cell>
        </row>
      </sheetData>
      <sheetData sheetId="2" refreshError="1"/>
      <sheetData sheetId="3" refreshError="1"/>
      <sheetData sheetId="4" refreshError="1"/>
      <sheetData sheetId="5" refreshError="1"/>
      <sheetData sheetId="6" refreshError="1"/>
      <sheetData sheetId="7">
        <row r="10">
          <cell r="S10">
            <v>119.47</v>
          </cell>
        </row>
      </sheetData>
      <sheetData sheetId="8" refreshError="1"/>
      <sheetData sheetId="9" refreshError="1"/>
      <sheetData sheetId="10" refreshError="1"/>
      <sheetData sheetId="11" refreshError="1"/>
      <sheetData sheetId="12" refreshError="1"/>
      <sheetData sheetId="13" refreshError="1"/>
      <sheetData sheetId="14">
        <row r="10">
          <cell r="S10">
            <v>119.47</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 val="Mechanical Equipment Cost"/>
      <sheetName val="Свод ДСТО"/>
      <sheetName val="Расх.соц.характера"/>
      <sheetName val="Соц.пакет"/>
      <sheetName val="Санкур"/>
      <sheetName val="Жиль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sheetData sheetId="55"/>
      <sheetData sheetId="56"/>
      <sheetData sheetId="57"/>
      <sheetData sheetId="5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 val="FX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FX rates"/>
      <sheetName val="LosMi"/>
      <sheetName val="SUMMARY"/>
      <sheetName val="DRAWDOWN"/>
      <sheetName val="ASSUMP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 val="Option 0"/>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Calculations"/>
      <sheetName val="Assumption"/>
      <sheetName val="Op Assumps"/>
      <sheetName val="Cash Flow Summ"/>
      <sheetName val="Debt"/>
      <sheetName val="Pre Tax  Output"/>
      <sheetName val="Tax Output"/>
      <sheetName val="Revenue"/>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 val="PROFORMA"/>
      <sheetName val="PARÁMETROS"/>
      <sheetName val="RESUMEN"/>
      <sheetName val="FLUJO DEL ACTIVO"/>
      <sheetName val="DEUDAS"/>
      <sheetName val="Gastos"/>
      <sheetName val="O&amp;M112098"/>
      <sheetName val="sch03"/>
      <sheetName val="sch06"/>
      <sheetName val="sch02"/>
      <sheetName val="sch08"/>
      <sheetName val="123100 O&amp;G Assets"/>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 val="SYSTEM"/>
      <sheetName val="Busdev"/>
      <sheetName val="CA"/>
      <sheetName val="Consol"/>
      <sheetName val="sch17  guarantees"/>
      <sheetName val="Assump"/>
      <sheetName val="Unconsol"/>
    </sheetNames>
    <sheetDataSet>
      <sheetData sheetId="0"/>
      <sheetData sheetId="1"/>
      <sheetData sheetId="2"/>
      <sheetData sheetId="3"/>
      <sheetData sheetId="4" refreshError="1">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efreshError="1">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DATA"/>
      <sheetName val="sch03"/>
      <sheetName val="sch08"/>
      <sheetName val="sch06"/>
      <sheetName val="sch02"/>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 val="Admin"/>
      <sheetName val="Chemicals"/>
      <sheetName val="Consumables"/>
      <sheetName val="Operating Insurance"/>
      <sheetName val="Corp OH"/>
      <sheetName val="Other Contract Services"/>
      <sheetName val="Payroll"/>
      <sheetName val="Professional Services"/>
      <sheetName val="Property"/>
      <sheetName val="Utilities"/>
      <sheetName val="Разработчик"/>
      <sheetName val="NPK"/>
      <sheetName val="ДТ"/>
      <sheetName val="Допуски"/>
      <sheetName val="E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 val="Assumption"/>
      <sheetName val="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 val="Detailed cost summary"/>
      <sheetName val="ЦТП"/>
      <sheetName val="Pipelines pasteboard"/>
      <sheetName val="Input"/>
      <sheetName val="Sheet3"/>
      <sheetName val="Управление"/>
      <sheetName val="Input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 val="Journal Import"/>
      <sheetName val="прочие"/>
      <sheetName val="Random_Report1"/>
      <sheetName val="FP20DB_(3)1"/>
      <sheetName val="Анализ_закл__работ"/>
      <sheetName val="Перечень_связанных_сторон"/>
      <sheetName val="COA_Sumry_by_RG"/>
      <sheetName val="US_GAAP"/>
      <sheetName val="DyA_SJ"/>
      <sheetName val="Revenue_Salta"/>
      <sheetName val="Operating_Insurance"/>
      <sheetName val="Corp_OH"/>
      <sheetName val="Other_Contract_Services"/>
      <sheetName val="Professional_Services"/>
      <sheetName val="Sample_size_BAK"/>
      <sheetName val="Project_Proforma"/>
      <sheetName val="Option_0"/>
      <sheetName val="FX_rates"/>
      <sheetName val="U2_1013"/>
      <sheetName val="U2_1010"/>
      <sheetName val="ОборБалФормОтч"/>
      <sheetName val="Securities"/>
      <sheetName val="Astana_missing docs"/>
      <sheetName val="Atyrau_missing docs"/>
      <sheetName val="CBO_missing docs"/>
      <sheetName val="Head Office_missing docs"/>
      <sheetName val="Karaganda_missing docs"/>
      <sheetName val="Shymkent_missing docs"/>
      <sheetName val="GB-5-4.2"/>
      <sheetName val="G"/>
      <sheetName val="A-20"/>
      <sheetName val="Graphdata"/>
      <sheetName val="6.1 Clays by Area"/>
      <sheetName val="TRAFFIC CALC"/>
      <sheetName val="TRAFFIC PARM"/>
      <sheetName val="ECONOMIC 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 val="opex"/>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текучесть"/>
      <sheetName val="БД"/>
      <sheetName val="Расчет-выпуск"/>
      <sheetName val="свод_$"/>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 val="operating costs"/>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 val="Всего по кварталам"/>
      <sheetName val="Факт 2021-2022"/>
      <sheetName val="Параметры"/>
      <sheetName val="Texnol_Mk1"/>
      <sheetName val="Williams"/>
      <sheetName val="Const"/>
      <sheetName val="XLR_NoRangeSheet"/>
      <sheetName val="Daten"/>
      <sheetName val="Stamm-Daten"/>
      <sheetName val="AG Pipe Qty Analysi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 val="Tabelle1"/>
      <sheetName val="Cockpit"/>
      <sheetName val="Eckdaten"/>
      <sheetName val="Exportbewegung"/>
      <sheetName val="LG-Werte"/>
      <sheetName val="Makro1"/>
      <sheetName val="Vermögen"/>
      <sheetName val="Borrowings"/>
      <sheetName val="SUN TB"/>
      <sheetName val="WKTB"/>
      <sheetName val="CA"/>
      <sheetName val="BK -  DD&amp;A"/>
      <sheetName val="TB30699"/>
      <sheetName val="3Q JV-Interest Cap."/>
      <sheetName val="TB30999vs30699"/>
      <sheetName val="Koszty"/>
      <sheetName val="gas1999"/>
      <sheetName val="[FAAL68.XLS]\\$NDS\.EFES_KARAGA"/>
      <sheetName val="Proj Cost Sumry"/>
      <sheetName val="30's-Components"/>
      <sheetName val="Sheet2"/>
      <sheetName val="All Pckge Types"/>
      <sheetName val="Q2 Budget2009"/>
      <sheetName val="Data"/>
      <sheetName val="Threshold_Table2"/>
      <sheetName val="PR_CN2"/>
      <sheetName val="Загрузка_2"/>
      <sheetName val="chiet_tinh1"/>
      <sheetName val="МО_00121"/>
      <sheetName val="P9-BS_by_Co1"/>
      <sheetName val="FAAL68_XLS1"/>
      <sheetName val="д_7_0011"/>
      <sheetName val="Resource_Sheet1"/>
      <sheetName val="Main_Sheet1"/>
      <sheetName val="7_11"/>
      <sheetName val="IFRS_FS1"/>
      <sheetName val="Ural_med1"/>
      <sheetName val="Sales_for_20011"/>
      <sheetName val="PD_5_21"/>
      <sheetName val="1,3_новая1"/>
      <sheetName val="PD_5_11"/>
      <sheetName val="Итог_по_НПО_1"/>
      <sheetName val="PD_5_31"/>
      <sheetName val="Баланс_(Ф1)1"/>
      <sheetName val="1_401_21"/>
      <sheetName val="\\$NDS\_EFES_KARAGANDA_SYS_ESY1"/>
      <sheetName val="profit_&amp;_loss1"/>
      <sheetName val="balance_sheet1"/>
      <sheetName val="__$NDS__EFES_KARAGANDA_SYS_ESY1"/>
      <sheetName val="[FAAL68_XLS][FAAL68_XLS][FAAL61"/>
      <sheetName val="[FAAL68_XLS][FAAL68_XLS]\\$NDS1"/>
      <sheetName val="Bench_Data1"/>
      <sheetName val="Cost_Sheet1"/>
      <sheetName val="Threshold_Table1"/>
      <sheetName val="PR_CN1"/>
      <sheetName val="Загрузка_1"/>
      <sheetName val="chiet_tinh"/>
      <sheetName val="МО_0012"/>
      <sheetName val="P9-BS_by_Co"/>
      <sheetName val="FAAL68_XLS"/>
      <sheetName val="д_7_001"/>
      <sheetName val="Resource_Sheet"/>
      <sheetName val="Main_Sheet"/>
      <sheetName val="7_1"/>
      <sheetName val="IFRS_FS"/>
      <sheetName val="Ural_med"/>
      <sheetName val="Sales_for_2001"/>
      <sheetName val="PD_5_2"/>
      <sheetName val="1,3_новая"/>
      <sheetName val="PD_5_1"/>
      <sheetName val="Итог_по_НПО_"/>
      <sheetName val="PD_5_3"/>
      <sheetName val="Баланс_(Ф1)"/>
      <sheetName val="1_401_2"/>
      <sheetName val="\\$NDS\_EFES_KARAGANDA_SYS_ESY\"/>
      <sheetName val="profit_&amp;_loss"/>
      <sheetName val="balance_sheet"/>
      <sheetName val="__$NDS__EFES_KARAGANDA_SYS_ESY_"/>
      <sheetName val="[FAAL68_XLS][FAAL68_XLS][FAAL68"/>
      <sheetName val="[FAAL68_XLS][FAAL68_XLS]\\$NDS\"/>
      <sheetName val="Bench_Data"/>
      <sheetName val="Cost_Sheet"/>
      <sheetName val="в тенге"/>
      <sheetName val="WP_invisible"/>
      <sheetName val="Dam Cntry"/>
      <sheetName val="CoCos Beta"/>
      <sheetName val="Dam Other"/>
      <sheetName val="WACC_Valuation"/>
      <sheetName val="Credit map"/>
      <sheetName val="Ibb Mult"/>
      <sheetName val="Ref"/>
      <sheetName val="MS"/>
      <sheetName val="Расчеты"/>
      <sheetName val="_FAAL68.XLS__FAAL68.XLS__FAAL68"/>
      <sheetName val="_FAAL68.XLS__FAAL68.XLS___$NDS_"/>
      <sheetName val="_FAAL68"/>
      <sheetName val="__$NDS_"/>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 val="Exr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 val="Ex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 val="BSUSD"/>
      <sheetName val="BSKZT"/>
      <sheetName val="IS$"/>
      <sheetName val="Repair 2009"/>
      <sheetName val="CF$"/>
      <sheetName val="F"/>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SMSTemp"/>
      <sheetName val="Проект2002"/>
      <sheetName val="Parameters"/>
      <sheetName val="proj cost sumry"/>
      <sheetName val="sys"/>
      <sheetName val="Info"/>
      <sheetName val="yO302.1"/>
      <sheetName val="д.7.001"/>
      <sheetName val="Input Opportunities"/>
      <sheetName val="Input Claims"/>
      <sheetName val="Input Risks"/>
      <sheetName val="X-rates"/>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 val="Option 0"/>
      <sheetName val="Sheet1"/>
      <sheetName val="Lookup"/>
      <sheetName val="op assumps"/>
      <sheetName val="cash flow summ"/>
      <sheetName val="maintenance"/>
      <sheetName val="Debt"/>
      <sheetName val="Pre Tax  Output"/>
      <sheetName val="Tax Output"/>
      <sheetName val="revenue"/>
      <sheetName val="Проект2002"/>
      <sheetName val="Info"/>
      <sheetName val="Rate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 val="StagesReport"/>
      <sheetName val="BData"/>
      <sheetName val="_Summary"/>
      <sheetName val="5R"/>
      <sheetName val="Приложение №5"/>
      <sheetName val="opex"/>
    </sheetNames>
    <sheetDataSet>
      <sheetData sheetId="0" refreshError="1">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 val="Sens"/>
      <sheetName val="loans"/>
      <sheetName val="P&amp;L Consolid USD_Prod"/>
      <sheetName val="P&amp;L MNV USD_Prod"/>
      <sheetName val="Const"/>
      <sheetName val="Dep_OpEx"/>
      <sheetName val="Non IC Input"/>
      <sheetName val="Rev 1 LOP Mining Model 130602"/>
      <sheetName val="op assumps"/>
      <sheetName val="cash flow summ"/>
      <sheetName val="maintenance"/>
      <sheetName val="revenue"/>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nsol"/>
      <sheetName val="Unconsol"/>
      <sheetName val="#REF"/>
      <sheetName val="Comshare"/>
      <sheetName val="Cash CCI Detail"/>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 val="данные к заполнению"/>
      <sheetName val="COA Sumry by RG"/>
      <sheetName val="Flexing copper"/>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2a для УО"/>
      <sheetName val="Hyper_IS_KZT"/>
      <sheetName val="Assump"/>
      <sheetName val="Sales"/>
      <sheetName val="Coal"/>
      <sheetName val="CCO CF"/>
      <sheetName val="Cost Cutting "/>
      <sheetName val="#CCI TS "/>
      <sheetName val="CCO IS "/>
      <sheetName val="Presentation "/>
      <sheetName val="Inter Co "/>
      <sheetName val="СF$"/>
      <sheetName val="FixedCostDetail"/>
      <sheetName val="Repair"/>
      <sheetName val="Debts"/>
      <sheetName val="Loss Position"/>
      <sheetName val="Taxable IS"/>
      <sheetName val="BS_KZT"/>
      <sheetName val="BS_USD"/>
      <sheetName val="Flash"/>
      <sheetName val="Flash_IS"/>
      <sheetName val="CF_USD"/>
      <sheetName val="CF_KZT"/>
      <sheetName val="Coaldetails_Eki"/>
      <sheetName val="Eki_P&amp;L_Prj"/>
      <sheetName val="BS$"/>
      <sheetName val="Contractors"/>
      <sheetName val="Mat&amp;Chemicals"/>
      <sheetName val="Cost"/>
      <sheetName val="CF Format"/>
      <sheetName val="CustomerDetails New"/>
      <sheetName val="Hyp"/>
      <sheetName val="CustomerDetails_Eki"/>
      <sheetName val="SalesSummary_Eki"/>
      <sheetName val="Stock Option"/>
      <sheetName val="FA"/>
      <sheetName val="CF Forecats_Eki"/>
      <sheetName val="Cost Details"/>
      <sheetName val="Exp Details"/>
      <sheetName val="CustomerDetails_Eki (2)"/>
      <sheetName val="SalesSummary_Maikuben"/>
      <sheetName val="CF Forecast_Maikuben"/>
      <sheetName val="CF_Consolidated"/>
      <sheetName val="Instructions"/>
      <sheetName val="Business Data"/>
      <sheetName val="Balance Summary"/>
      <sheetName val="Income Summary"/>
      <sheetName val="FAS 133"/>
      <sheetName val="Entity"/>
      <sheetName val="Period"/>
      <sheetName val="Year"/>
      <sheetName val="Busdev"/>
      <sheetName val="B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IC Input"/>
      <sheetName val="NonIC Input"/>
      <sheetName val="Capex 2006"/>
      <sheetName val="Repair 2006"/>
      <sheetName val="Safety_Stationary_Housekeeping"/>
      <sheetName val="Kazn 05 vs 04"/>
      <sheetName val="Kazn 06 vs 05"/>
      <sheetName val="IS 2004"/>
      <sheetName val="IS 2005"/>
      <sheetName val="IS 2006"/>
      <sheetName val="Safety,Stationary,Housekeeping"/>
      <sheetName val="2005_Links"/>
      <sheetName val="Altay"/>
      <sheetName val="Menu"/>
      <sheetName val="GA"/>
      <sheetName val="Operations"/>
      <sheetName val="Maching"/>
      <sheetName val="Audit Template"/>
      <sheetName val="LIMESTONE"/>
      <sheetName val="ASH"/>
      <sheetName val="OTHER FUELS"/>
      <sheetName val="SALARIES"/>
      <sheetName val="UTIL"/>
      <sheetName val="INSURANCE"/>
      <sheetName val="G &amp; A"/>
      <sheetName val="BANK FEES"/>
      <sheetName val="O &amp; M and Outages"/>
      <sheetName val="DEPR &amp; PROP.TAXES"/>
      <sheetName val="PROP TAX DETAIL"/>
      <sheetName val="BOOK DEPREC DETAIL"/>
      <sheetName val="TAX DEPREC DETAIL"/>
      <sheetName val="DEBT PYMTS"/>
      <sheetName val="RESERVES"/>
      <sheetName val="CAPITAL BUDGET"/>
      <sheetName val="PARAMETROS"/>
      <sheetName val="BGC"/>
      <sheetName val="Câmbio - 97"/>
      <sheetName val="Cambios"/>
      <sheetName val="Plan1"/>
      <sheetName val="altai income statement"/>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 val="Principal__911"/>
      <sheetName val="ANEXO___Bonus1"/>
      <sheetName val="Anexo__Transf1"/>
      <sheetName val="LC__266-61"/>
      <sheetName val="LC__260-7_1"/>
      <sheetName val="LC__258-5_1"/>
      <sheetName val="Comshare"/>
      <sheetName val="Slurry"/>
      <sheetName val="G-40"/>
      <sheetName val="D3-1"/>
      <sheetName val="misc"/>
      <sheetName val="Validation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 val="Master"/>
      <sheetName val="SGV_Oz"/>
      <sheetName val="GC KMM"/>
      <sheetName val="Проводки'02"/>
      <sheetName val="УрРасч"/>
      <sheetName val="АКРасч"/>
      <sheetName val="COA Sumry by RG"/>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 val="Control"/>
      <sheetName val="Labour Categories"/>
      <sheetName val="Cover"/>
      <sheetName val="Проводки_02"/>
      <sheetName val="УрРасч"/>
      <sheetName val="АКРасч"/>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 val="Const"/>
      <sheetName val="Input"/>
      <sheetName val="Sheet3"/>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 val="Выбор"/>
      <sheetName val="X-rates"/>
      <sheetName val="Assumptions БТЭЦ"/>
      <sheetName val="Inputs"/>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 val="ag pipe qt"/>
      <sheetName val="Pump Sizing"/>
      <sheetName val="SMSTemp"/>
      <sheetName val="Выбор"/>
      <sheetName val="SYSTEM"/>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 val="konsolid"/>
      <sheetName val="LISTS"/>
      <sheetName val="EQUIPMENT TYPE"/>
      <sheetName val="WBS"/>
      <sheetName val="Assumptions БТЭЦ"/>
      <sheetName val="income statement (usd)"/>
      <sheetName val="definitions"/>
      <sheetName val="Unit Cost Data"/>
      <sheetName val="Горные работы 2004 Пионер вар"/>
      <sheetName val="SYSTEM"/>
      <sheetName val="Лист1"/>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RAZÃO"/>
      <sheetName val="LANÇAMENTOS"/>
      <sheetName val="DEBT PYMTS"/>
      <sheetName val="Concentrate"/>
      <sheetName val="SMSTemp"/>
      <sheetName val="Depn Summary"/>
      <sheetName val="definitions"/>
      <sheetName val="проект2002"/>
      <sheetName val="mhr forecast"/>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 val="SUMMARY"/>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 val="#ССЫЛКА"/>
      <sheetName val="KCC"/>
      <sheetName val="Prelim Cost"/>
      <sheetName val="Depn Summary"/>
      <sheetName val="Master"/>
      <sheetName val="Project Proforma"/>
      <sheetName val="Capital"/>
      <sheetName val="Prod Stats"/>
      <sheetName val="Prod Value"/>
      <sheetName val="Tax"/>
      <sheetName val="Описание"/>
      <sheetName val="Маркетинг"/>
      <sheetName val="январь"/>
      <sheetName val="Admin"/>
      <sheetName val="Chemicals"/>
      <sheetName val="Consumables"/>
      <sheetName val="Operating Insurance"/>
      <sheetName val="Corp OH"/>
      <sheetName val="Payroll"/>
      <sheetName val="Professional Services"/>
      <sheetName val="Property"/>
      <sheetName val="Utilities"/>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 val="8_NPV_1"/>
      <sheetName val="2.4_Календарь"/>
      <sheetName val="Control"/>
      <sheetName val="Present_data"/>
      <sheetName val="П"/>
      <sheetName val="Sensitivities"/>
      <sheetName val="Форма2"/>
      <sheetName val="mac_LOP Sched  Personnel"/>
      <sheetName val="Concentrate"/>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dez99_dez01"/>
      <sheetName val="Calc"/>
      <sheetName val="GoEight"/>
      <sheetName val="GrFour"/>
      <sheetName val="MOne"/>
      <sheetName val="MTwo"/>
      <sheetName val="KOne"/>
      <sheetName val="GoSeven"/>
      <sheetName val="GrThree"/>
      <sheetName val="HTwo"/>
      <sheetName val="JOne"/>
      <sheetName val="JTwo"/>
      <sheetName val="HOne"/>
      <sheetName val="preferred"/>
      <sheetName val="DEBT PYMTS"/>
      <sheetName val="Customize Your Loan Manager"/>
      <sheetName val="2.5_Календарь"/>
      <sheetName val="Sum Statement"/>
      <sheetName val="Revenue"/>
      <sheetName val="Loan Amortization Table"/>
      <sheetName val="flujo_caja"/>
      <sheetName val="Equip HR"/>
      <sheetName val="Travel &amp; Fuel"/>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 val="X-rates"/>
      <sheetName val="1.Assumptions"/>
      <sheetName val="flujo_caja"/>
      <sheetName val="Development Feet"/>
      <sheetName val="info"/>
      <sheetName val="Общие_начальные_данные"/>
      <sheetName val="_Налоги_из_прибыли"/>
      <sheetName val="Финансовая_реализуемость"/>
      <sheetName val="1_Assumptions"/>
      <sheetName val="DEBT_PYMTS"/>
      <sheetName val="name"/>
      <sheetName val="System"/>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 val="N_Manage"/>
      <sheetName val="Deep Water International"/>
      <sheetName val="LISTS"/>
      <sheetName val="EQUIPMENT TYPE"/>
      <sheetName val="WB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 val="Cash CCI Detail"/>
      <sheetName val="GAAP TB 31.12.01  detail p&amp;l"/>
      <sheetName val="Tabeller"/>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 val="Thresholds for variances"/>
      <sheetName val="ekibastuz_(internal_and_corp)"/>
      <sheetName val="altai_income_statement"/>
      <sheetName val="pakistan_(internal_and_corp)"/>
      <sheetName val="offset_analysis_to_31-12-97"/>
      <sheetName val="Житикара"/>
      <sheetName val="GAAP 0302"/>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
          <cell r="A1">
            <v>76.400000000000006</v>
          </cell>
        </row>
      </sheetData>
      <sheetData sheetId="24">
        <row r="1">
          <cell r="A1">
            <v>76.400000000000006</v>
          </cell>
        </row>
      </sheetData>
      <sheetData sheetId="25"/>
      <sheetData sheetId="26" refreshError="1"/>
      <sheetData sheetId="27" refreshError="1"/>
      <sheetData sheetId="2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 val="Q ÜbKostenVers"/>
      <sheetName val="2d clouse"/>
      <sheetName val="EXR"/>
      <sheetName val="IRR"/>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 val="Q ÜbKosten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8"/>
      <sheetName val="IS"/>
      <sheetName val="BS"/>
      <sheetName val="Assumption"/>
      <sheetName val="Calculations"/>
      <sheetName val="KPI"/>
      <sheetName val="ЯНВАРЬ"/>
      <sheetName val="Sheet1"/>
      <sheetName val="Лист1"/>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 val="Comshare"/>
      <sheetName val="R-Data"/>
      <sheetName val="INC"/>
      <sheetName val="FS"/>
      <sheetName val="Данные для расчетов"/>
      <sheetName val="С. на объем руб."/>
    </sheetNames>
    <sheetDataSet>
      <sheetData sheetId="0" refreshError="1"/>
      <sheetData sheetId="1" refreshError="1"/>
      <sheetData sheetId="2"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3" refreshError="1"/>
      <sheetData sheetId="4" refreshError="1"/>
      <sheetData sheetId="5" refreshError="1"/>
      <sheetData sheetId="6" refreshError="1"/>
      <sheetData sheetId="7" refreshError="1"/>
      <sheetData sheetId="8" refreshError="1">
        <row r="5">
          <cell r="E5">
            <v>0.03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5">
          <cell r="E5">
            <v>0.03</v>
          </cell>
        </row>
      </sheetData>
      <sheetData sheetId="40"/>
      <sheetData sheetId="41">
        <row r="5">
          <cell r="E5">
            <v>0.03</v>
          </cell>
        </row>
      </sheetData>
      <sheetData sheetId="42"/>
      <sheetData sheetId="43">
        <row r="5">
          <cell r="E5">
            <v>0.03</v>
          </cell>
        </row>
      </sheetData>
      <sheetData sheetId="44">
        <row r="5">
          <cell r="E5">
            <v>0.03</v>
          </cell>
        </row>
      </sheetData>
      <sheetData sheetId="45">
        <row r="5">
          <cell r="E5">
            <v>0.03</v>
          </cell>
        </row>
      </sheetData>
      <sheetData sheetId="46"/>
      <sheetData sheetId="47">
        <row r="5">
          <cell r="E5">
            <v>0.03</v>
          </cell>
        </row>
      </sheetData>
      <sheetData sheetId="48"/>
      <sheetData sheetId="49">
        <row r="5">
          <cell r="E5">
            <v>0.03</v>
          </cell>
        </row>
      </sheetData>
      <sheetData sheetId="50"/>
      <sheetData sheetId="51">
        <row r="5">
          <cell r="E5">
            <v>0.03</v>
          </cell>
        </row>
      </sheetData>
      <sheetData sheetId="52"/>
      <sheetData sheetId="53">
        <row r="5">
          <cell r="E5">
            <v>0.03</v>
          </cell>
        </row>
      </sheetData>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 val="Prelim Cost"/>
      <sheetName val="_Курсы"/>
      <sheetName val="Assumption"/>
      <sheetName val=" Summary"/>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 val="химсостав"/>
      <sheetName val="Water Balance"/>
      <sheetName val="Т9_NPV"/>
      <sheetName val="Общая_информация"/>
      <sheetName val="Усл."/>
      <sheetName val="Assumption"/>
      <sheetName val="Ex Rates"/>
      <sheetName val="Common Drivers"/>
      <sheetName val="SMSTemp"/>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 val="SMSTemp"/>
      <sheetName val="CaPex"/>
      <sheetName val="Доходы_расходы (с коэф)"/>
      <sheetName val="ОС (бух)"/>
      <sheetName val="Усл."/>
      <sheetName val="Finance &amp; Economic Data"/>
      <sheetName val="Cash Flow &amp; Coverages"/>
      <sheetName val="mac_LOP Sched  Personnel"/>
      <sheetName val="ЯНВАРЬ"/>
      <sheetName val="Sens"/>
      <sheetName val="statement 1998"/>
      <sheetName val="X-rates"/>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 val="Cash CCI Detail"/>
    </sheetNames>
    <definedNames>
      <definedName name="header1" refersTo="#ССЫЛКА!"/>
    </definedNames>
    <sheetDataSet>
      <sheetData sheetId="0"/>
      <sheetData sheetId="1" refreshError="1"/>
      <sheetData sheetId="2" refreshError="1"/>
      <sheetData sheetId="3" refreshError="1"/>
      <sheetData sheetId="4" refreshError="1"/>
      <sheetData sheetId="5"/>
      <sheetData sheetId="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29"/>
      <sheetName val="[Динамика с-сти.xls]__10_18__29"/>
      <sheetName val="[Динамика с-сти.xls]__172_26_30"/>
      <sheetName val="[Динамика с-сти.xls]__10_18__30"/>
      <sheetName val="[Динамика с-сти.xls]__172_26_31"/>
      <sheetName val="[Динамика с-сти.xls]__10_18__31"/>
      <sheetName val="[Динамика с-сти.xls]__172_26_32"/>
      <sheetName val="[Динамика с-сти.xls]__10_18__32"/>
      <sheetName val="[Динамика с-сти.xls]__172_26_33"/>
      <sheetName val="[Динамика с-сти.xls]__10_18__33"/>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59"/>
      <sheetName val="[Динамика с-сти.xls]__10_18__59"/>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64"/>
      <sheetName val="[Динамика с-сти.xls]__10_18__6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4"/>
      <sheetName val="[Динамика с-сти.xls]__10_18__84"/>
      <sheetName val="[Динамика с-сти.xls]__172_26_83"/>
      <sheetName val="[Динамика с-сти.xls]__10_18__83"/>
      <sheetName val="[Динамика с-сти.xls]__172_26_85"/>
      <sheetName val="[Динамика с-сти.xls]__10_18__85"/>
      <sheetName val="[Динамика с-сти.xls]__172_26_86"/>
      <sheetName val="[Динамика с-сти.xls]__10_18__86"/>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4"/>
      <sheetName val="[Динамика с-сти.xls]__10_18__94"/>
      <sheetName val="[Динамика с-сти.xls]__172_26_95"/>
      <sheetName val="[Динамика с-сти.xls]__10_18__95"/>
      <sheetName val="[Динамика с-сти.xls]__172_26_97"/>
      <sheetName val="[Динамика с-сти.xls]__10_18__97"/>
      <sheetName val="[Динамика с-сти.xls]__172_26_96"/>
      <sheetName val="[Динамика с-сти.xls]__10_18__96"/>
      <sheetName val="[Динамика с-сти.xls]__172_26_98"/>
      <sheetName val="[Динамика с-сти.xls]__10_18__98"/>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05"/>
      <sheetName val="[Динамика с-сти.xls]__10_18_105"/>
      <sheetName val="[Динамика с-сти.xls]__172_2_104"/>
      <sheetName val="[Динамика с-сти.xls]__10_18_104"/>
      <sheetName val="[Динамика с-сти.xls]__172_2_103"/>
      <sheetName val="[Динамика с-сти.xls]__10_18_103"/>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0"/>
      <sheetName val="[Динамика с-сти.xls]__10_18_110"/>
      <sheetName val="[Динамика с-сти.xls]__172_2_112"/>
      <sheetName val="[Динамика с-сти.xls]__10_18_112"/>
      <sheetName val="[Динамика с-сти.xls]__172_2_111"/>
      <sheetName val="[Динамика с-сти.xls]__10_18_111"/>
      <sheetName val="[Динамика с-сти.xls]__172_2_114"/>
      <sheetName val="[Динамика с-сти.xls]__10_18_114"/>
      <sheetName val="[Динамика с-сти.xls]__172_2_113"/>
      <sheetName val="[Динамика с-сти.xls]__10_18_113"/>
      <sheetName val="[Динамика с-сти.xls]__172_2_124"/>
      <sheetName val="[Динамика с-сти.xls]__10_18_124"/>
      <sheetName val="[Динамика с-сти.xls]__172_2_122"/>
      <sheetName val="[Динамика с-сти.xls]__10_18_122"/>
      <sheetName val="[Динамика с-сти.xls]__172_2_119"/>
      <sheetName val="[Динамика с-сти.xls]__10_18_119"/>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20"/>
      <sheetName val="[Динамика с-сти.xls]__10_18_120"/>
      <sheetName val="[Динамика с-сти.xls]__172_2_121"/>
      <sheetName val="[Динамика с-сти.xls]__10_18_121"/>
      <sheetName val="[Динамика с-сти.xls]__172_2_123"/>
      <sheetName val="[Динамика с-сти.xls]__10_18_123"/>
      <sheetName val="[Динамика с-сти.xls]__172_2_126"/>
      <sheetName val="[Динамика с-сти.xls]__10_18_126"/>
      <sheetName val="[Динамика с-сти.xls]__172_2_125"/>
      <sheetName val="[Динамика с-сти.xls]__10_18_125"/>
      <sheetName val="[Динамика с-сти.xls]__172_2_128"/>
      <sheetName val="[Динамика с-сти.xls]__10_18_128"/>
      <sheetName val="[Динамика с-сти.xls]__172_2_127"/>
      <sheetName val="[Динамика с-сти.xls]__10_18_127"/>
      <sheetName val="[Динамика с-сти.xls]__172_2_133"/>
      <sheetName val="[Динамика с-сти.xls]__10_18_133"/>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8"/>
      <sheetName val="[Динамика с-сти.xls]__10_18_208"/>
      <sheetName val="[Динамика с-сти.xls]__172_2_209"/>
      <sheetName val="[Динамика с-сти.xls]__10_18_209"/>
      <sheetName val="[Динамика с-сти.xls]__172_2_211"/>
      <sheetName val="[Динамика с-сти.xls]__10_18_211"/>
      <sheetName val="[Динамика с-сти.xls]__172_2_214"/>
      <sheetName val="[Динамика с-сти.xls]__10_18_214"/>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31"/>
      <sheetName val="[Динамика с-сти.xls]__10_18_331"/>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44"/>
      <sheetName val="[Динамика с-сти.xls]__10_18_344"/>
      <sheetName val="[Динамика с-сти.xls]__172_2_335"/>
      <sheetName val="[Динамика с-сти.xls]__10_18_335"/>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42"/>
      <sheetName val="[Динамика с-сти.xls]__10_18_342"/>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5"/>
      <sheetName val="[Динамика с-сти.xls]__10_18_355"/>
      <sheetName val="[Динамика с-сти.xls]__172_2_353"/>
      <sheetName val="[Динамика с-сти.xls]__10_18_353"/>
      <sheetName val="[Динамика с-сти.xls]__172_2_354"/>
      <sheetName val="[Динамика с-сти.xls]__10_18_354"/>
      <sheetName val="[Динамика с-сти.xls]__172_2_361"/>
      <sheetName val="[Динамика с-сти.xls]__10_18_361"/>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4"/>
      <sheetName val="[Динамика с-сти.xls]__10_18_364"/>
      <sheetName val="[Динамика с-сти.xls]__172_2_362"/>
      <sheetName val="[Динамика с-сти.xls]__10_18_362"/>
      <sheetName val="[Динамика с-сти.xls]__172_2_363"/>
      <sheetName val="[Динамика с-сти.xls]__10_18_363"/>
      <sheetName val="[Динамика с-сти.xls]__172_2_390"/>
      <sheetName val="[Динамика с-сти.xls]__10_18_390"/>
      <sheetName val="[Динамика с-сти.xls]__172_2_366"/>
      <sheetName val="[Динамика с-сти.xls]__10_18_366"/>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2"/>
      <sheetName val="[Динамика с-сти.xls]__10_18_372"/>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6"/>
      <sheetName val="[Динамика с-сти.xls]__10_18_376"/>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413"/>
      <sheetName val="[Динамика с-сти.xls]__10_18_413"/>
      <sheetName val="[Динамика с-сти.xls]__172_2_392"/>
      <sheetName val="[Динамика с-сти.xls]__10_18_392"/>
      <sheetName val="[Динамика с-сти.xls]__172_2_391"/>
      <sheetName val="[Динамика с-сти.xls]__10_18_391"/>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7"/>
      <sheetName val="[Динамика с-сти.xls]__10_18_397"/>
      <sheetName val="[Динамика с-сти.xls]__172_2_396"/>
      <sheetName val="[Динамика с-сти.xls]__10_18_396"/>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5"/>
      <sheetName val="[Динамика с-сти.xls]__10_18_415"/>
      <sheetName val="[Динамика с-сти.xls]__172_2_414"/>
      <sheetName val="[Динамика с-сти.xls]__10_18_414"/>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0"/>
      <sheetName val="[Динамика с-сти.xls]__10_18_420"/>
      <sheetName val="[Динамика с-сти.xls]__172_2_421"/>
      <sheetName val="[Динамика с-сти.xls]__10_18_421"/>
      <sheetName val="[Динамика с-сти.xls]__172_2_422"/>
      <sheetName val="[Динамика с-сти.xls]__10_18_422"/>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712"/>
      <sheetName val="[Динамика с-сти.xls]__10_18_71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83"/>
      <sheetName val="[Динамика с-сти.xls]__10_18_783"/>
      <sheetName val="[Динамика с-сти.xls]__172_2_774"/>
      <sheetName val="[Динамика с-сти.xls]__10_18_774"/>
      <sheetName val="[Динамика с-сти.xls]__172_2_778"/>
      <sheetName val="[Динамика с-сти.xls]__10_18_778"/>
      <sheetName val="[Динамика с-сти.xls]__172_2_776"/>
      <sheetName val="[Динамика с-сти.xls]__10_18_776"/>
      <sheetName val="[Динамика с-сти.xls]__172_2_775"/>
      <sheetName val="[Динамика с-сти.xls]__10_18_775"/>
      <sheetName val="[Динамика с-сти.xls]__172_2_777"/>
      <sheetName val="[Динамика с-сти.xls]__10_18_777"/>
      <sheetName val="[Динамика с-сти.xls]__172_2_779"/>
      <sheetName val="[Динамика с-сти.xls]__10_18_779"/>
      <sheetName val="Перечень вып.сп."/>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4"/>
      <sheetName val="[Динамика с-сти.xls]__10_18_784"/>
      <sheetName val="[Динамика с-сти.xls]__172_2_785"/>
      <sheetName val="[Динамика с-сти.xls]__10_18_785"/>
      <sheetName val="[Динамика с-сти.xls]__172_2_796"/>
      <sheetName val="[Динамика с-сти.xls]__10_18_796"/>
      <sheetName val="[Динамика с-сти.xls]__172_2_794"/>
      <sheetName val="[Динамика с-сти.xls]__10_18_794"/>
      <sheetName val="[Динамика с-сти.xls]__172_2_786"/>
      <sheetName val="[Динамика с-сти.xls]__10_18_786"/>
      <sheetName val="[Динамика с-сти.xls]__172_2_793"/>
      <sheetName val="[Динамика с-сти.xls]__10_18_793"/>
      <sheetName val="[Динамика с-сти.xls]__172_2_791"/>
      <sheetName val="[Динамика с-сти.xls]__10_18_791"/>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799"/>
      <sheetName val="[Динамика с-сти.xls]__10_18_799"/>
      <sheetName val="[Динамика с-сти.xls]__172_2_800"/>
      <sheetName val="[Динамика с-сти.xls]__10_18_800"/>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5"/>
      <sheetName val="[Динамика с-сти.xls]__10_18_805"/>
      <sheetName val="[Динамика с-сти.xls]__172_2_809"/>
      <sheetName val="[Динамика с-сти.xls]__10_18_809"/>
      <sheetName val="[Динамика с-сти.xls]__172_2_807"/>
      <sheetName val="[Динамика с-сти.xls]__10_18_807"/>
      <sheetName val="[Динамика с-сти.xls]__172_2_806"/>
      <sheetName val="[Динамика с-сти.xls]__10_18_806"/>
      <sheetName val="[Динамика с-сти.xls]__172_2_808"/>
      <sheetName val="[Динамика с-сти.xls]__10_18_808"/>
      <sheetName val="[Динамика с-сти.xls]__172_2_810"/>
      <sheetName val="[Динамика с-сти.xls]__10_18_810"/>
      <sheetName val="[Динамика с-сти.xls]__172_2_818"/>
      <sheetName val="[Динамика с-сти.xls]__10_18_818"/>
      <sheetName val="[Динамика с-сти.xls]__172_2_811"/>
      <sheetName val="[Динамика с-сти.xls]__10_18_811"/>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7"/>
      <sheetName val="[Динамика с-сти.xls]__10_18_817"/>
      <sheetName val="[Динамика с-сти.xls]__172_2_816"/>
      <sheetName val="[Динамика с-сти.xls]__10_18_816"/>
      <sheetName val="[Динамика с-сти.xls]__172_2_821"/>
      <sheetName val="[Динамика с-сти.xls]__10_18_821"/>
      <sheetName val="[Динамика с-сти.xls]__172_2_820"/>
      <sheetName val="[Динамика с-сти.xls]__10_18_820"/>
      <sheetName val="[Динамика с-сти.xls]__172_2_819"/>
      <sheetName val="[Динамика с-сти.xls]__10_18_819"/>
      <sheetName val="[Динамика с-сти.xls]__172_2_822"/>
      <sheetName val="[Динамика с-сти.xls]__10_18_822"/>
      <sheetName val="US Dollar 2003"/>
      <sheetName val="SDR 2003"/>
      <sheetName val="[Динамика с-сти.xls]__172_2_823"/>
      <sheetName val="[Динамика с-сти.xls]__10_18_823"/>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3"/>
      <sheetName val="[Динамика с-сти.xls]__10_18_843"/>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3"/>
      <sheetName val="[Динамика с-сти.xls]__10_18_853"/>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2"/>
      <sheetName val="[Динамика с-сти.xls]__10_18_852"/>
      <sheetName val="[Динамика с-сти.xls]__172_2_854"/>
      <sheetName val="[Динамика с-сти.xls]__10_18_854"/>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3"/>
      <sheetName val="[Динамика с-сти.xls]__10_18_863"/>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 val="Prelim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 val="Справочники"/>
      <sheetName val="tarongo&amp;m-r03c"/>
      <sheetName val="Income Statement"/>
      <sheetName val="Major_Maint"/>
      <sheetName val="Summary_1"/>
      <sheetName val="Summary_2"/>
      <sheetName val="Summary_3"/>
      <sheetName val="Summary_4"/>
      <sheetName val="Routine_O_&amp;_M"/>
      <sheetName val="Precomm_LaborA"/>
      <sheetName val="Precomm_LaborB"/>
      <sheetName val="Capital_Sched"/>
      <sheetName val="Tax_Rates"/>
      <sheetName val="Income_Statement"/>
      <sheetName val="Índices"/>
      <sheetName val="Hidden"/>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 val="SCR_O&amp;M"/>
      <sheetName val="capex_"/>
      <sheetName val="Major_Maint"/>
      <sheetName val="Перечень связанных сторон"/>
      <sheetName val="Equip HR"/>
      <sheetName val="Excav. Prod"/>
      <sheetName val="Rainfall"/>
      <sheetName val="Travel &amp; Fuel"/>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 val="Master"/>
      <sheetName val="Расчеты по горе (на базе Покров"/>
      <sheetName val="Read me first"/>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 val="capex "/>
      <sheetName val="Анализ закл_ работ"/>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 val="Анализ закл. работ"/>
      <sheetName val="Анализ закл_ работ"/>
      <sheetName val="Índices"/>
      <sheetName val="KCC"/>
      <sheetName val="Journals"/>
      <sheetName val="Exrate"/>
    </sheetNames>
    <sheetDataSet>
      <sheetData sheetId="0" refreshError="1">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 val="GAAP TB 31.12.01  detail p&amp;l"/>
      <sheetName val="LISTS"/>
      <sheetName val="EQUIPMENT TYPE"/>
      <sheetName val="WBS"/>
      <sheetName val="Лист3"/>
      <sheetName val="Лист2"/>
      <sheetName val="ао"/>
      <sheetName val="q2 budget2009"/>
      <sheetName val="Sens"/>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capex "/>
      <sheetName val="Статьи"/>
      <sheetName val="Inventory"/>
      <sheetName val="const"/>
      <sheetName val="SUMMARY"/>
      <sheetName val="Чувствительность"/>
      <sheetName val="Изменение_оборотных_средств"/>
      <sheetName val="example"/>
      <sheetName val="Details"/>
      <sheetName val="finanal"/>
      <sheetName val="Assumptions"/>
      <sheetName val="Check"/>
      <sheetName val="B1 EGI_06"/>
      <sheetName val="Inputs"/>
      <sheetName val="Equip HR"/>
      <sheetName val="Excav. Prod"/>
      <sheetName val="Rainfall"/>
      <sheetName val="Travel &amp; Fu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 val="set up"/>
      <sheetName val="Magadan_AǚSƤm_Sum"/>
      <sheetName val="_RISK_Corǯiԥntions"/>
      <sheetName val="BSUSD"/>
      <sheetName val="BSKZT"/>
      <sheetName val="IS$"/>
      <sheetName val="Repair 2009"/>
      <sheetName val="CF$"/>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row r="1">
          <cell r="A1" t="str">
            <v>File:</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 val="Изменение_оборотных_средств"/>
      <sheetName val="Свод ТМЦ 61 029"/>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 val="Links"/>
      <sheetName val="Lead"/>
      <sheetName val="_RISK Correlations"/>
      <sheetName val="ecc_res"/>
      <sheetName val="BSUSD"/>
      <sheetName val="BSKZT"/>
      <sheetName val="IS$"/>
      <sheetName val="Repair 2009"/>
      <sheetName val="CF$"/>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t="str">
            <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row r="1">
          <cell r="J1" t="str">
            <v>JULIETTA PROJECT</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X-rates"/>
      <sheetName val="Чувствительность"/>
      <sheetName val="_RISK Correlations"/>
      <sheetName val="Sum Statement"/>
      <sheetName val="Input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 val="FES"/>
      <sheetName val="Sheet1"/>
      <sheetName val="2.5_календарь"/>
      <sheetName val="Índices"/>
      <sheetName val="Тариф"/>
      <sheetName val="Lookup"/>
      <sheetName val="DRILL"/>
      <sheetName val="Profit &amp; Loss Total"/>
      <sheetName val="Project Proforma"/>
      <sheetName val="Capital"/>
      <sheetName val="Prod Stats"/>
      <sheetName val="Prod Value"/>
      <sheetName val="Tax"/>
      <sheetName val="Экспл_ запасы"/>
      <sheetName val="Пром_ запасы"/>
      <sheetName val="Рез_т"/>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input_loans"/>
      <sheetName val="input_macro"/>
      <sheetName val="Steel reorganization"/>
      <sheetName val="CAPEX"/>
      <sheetName val="Sensitivity analysis"/>
      <sheetName val="июнь пл-факт _изм"/>
      <sheetName val="закрепление по машинам"/>
      <sheetName val="Сомн.треб общие"/>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 val="тек. добыча"/>
      <sheetName val="Общая_информация"/>
      <sheetName val="Charts"/>
      <sheetName val="2.2 ОтклОТМ"/>
      <sheetName val="1.3.2 ОТМ"/>
      <sheetName val="Предпр"/>
      <sheetName val="ЦентрЗатр"/>
      <sheetName val="ЕдИзм"/>
      <sheetName val="Links"/>
      <sheetName val="Details"/>
      <sheetName val="Input"/>
      <sheetName val="capex"/>
      <sheetName val="Cash CCI Detail"/>
      <sheetName val="Check"/>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t="str">
            <v/>
          </cell>
          <cell r="F62" t="str">
            <v>Note:</v>
          </cell>
        </row>
        <row r="63">
          <cell r="D63" t="str">
            <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t="str">
            <v/>
          </cell>
          <cell r="F113" t="str">
            <v>Note:</v>
          </cell>
        </row>
        <row r="114">
          <cell r="D114" t="str">
            <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 val=" summary"/>
      <sheetName val="ао"/>
      <sheetName val="curve"/>
      <sheetName val="M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 val="MJESEČNI"/>
      <sheetName val="Control"/>
      <sheetName val="altai income statement"/>
      <sheetName val="BALANCE"/>
      <sheetName val="Invoicing"/>
      <sheetName val="@RISK Correlations"/>
      <sheetName val="11"/>
      <sheetName val="X-rates"/>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9">
          <cell r="C9">
            <v>1</v>
          </cell>
        </row>
      </sheetData>
      <sheetData sheetId="21">
        <row r="9">
          <cell r="C9">
            <v>1</v>
          </cell>
        </row>
      </sheetData>
      <sheetData sheetId="22">
        <row r="9">
          <cell r="C9">
            <v>1</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Анализ закл. работ"/>
      <sheetName val="Sum Statement"/>
      <sheetName val="Revenue"/>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 val="Summary"/>
      <sheetName val="Thresholds for variances"/>
      <sheetName val="HBS initial"/>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 val="loan amortization table"/>
      <sheetName val="MJESEČNI"/>
      <sheetName val="Исходные"/>
      <sheetName val="parameters"/>
      <sheetName val="system"/>
      <sheetName val="balancete"/>
      <sheetName val="CPI"/>
      <sheetName val="Labor"/>
      <sheetName val="Input"/>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 val="Project Proforma"/>
      <sheetName val="Capital"/>
      <sheetName val="Prod Stats"/>
      <sheetName val="Prod Value"/>
      <sheetName val="Tax"/>
      <sheetName val="Отопление"/>
      <sheetName val="Вентиляция"/>
      <sheetName val="110kV Power"/>
      <sheetName val="Loan Amortization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 val="assumptions"/>
      <sheetName val="Finance &amp; Economic Data"/>
      <sheetName val="Cash Flow &amp; Coverages"/>
      <sheetName val="123100 O&amp;G Assets"/>
      <sheetName val="KGC Operations Costs"/>
      <sheetName val="YTD Trial Balance"/>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 val=""/>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 val="8_npv_1"/>
      <sheetName val="Input"/>
      <sheetName val="BData"/>
      <sheetName val="StagesReport"/>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 val="Costos"/>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 val="D_Opex"/>
      <sheetName val="Budget"/>
      <sheetName val="PYTB"/>
      <sheetName val="Q2 Budget20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 val="Cover_sheet"/>
      <sheetName val="ianvari"/>
      <sheetName val="reference #'s"/>
      <sheetName val="U5.1_Расшифровка по 650 стр."/>
      <sheetName val="rosetti"/>
      <sheetName val="Basic-Engineering"/>
      <sheetName val="1997_fin__res_"/>
      <sheetName val="CRUDE_2008"/>
      <sheetName val="N101_"/>
      <sheetName val="Cost 99v98"/>
      <sheetName val="Ставки на технику"/>
      <sheetName val="std_tabel1"/>
      <sheetName val="26_Prepaid_expenses1"/>
      <sheetName val="GAAP_TB_30_09_01__detail_p&amp;l1"/>
      <sheetName val="Product_Assumptions2"/>
      <sheetName val="Перечень_связанных_сторон1"/>
      <sheetName val="cant_sim1"/>
      <sheetName val="Анализ_закл__работ1"/>
      <sheetName val="3_3__Inventories1"/>
      <sheetName val="FSL_KZT1"/>
      <sheetName val="Post_Frac1"/>
      <sheetName val="Выбор_сценария1"/>
      <sheetName val="Структура_группы1"/>
      <sheetName val="CaratPrévisions_1"/>
      <sheetName val="CaratRM99Division_1"/>
      <sheetName val="2_2_ОтклОТМ1"/>
      <sheetName val="1_3_2_ОТМ1"/>
      <sheetName val="Cover_sheet1"/>
      <sheetName val="1997_fin__res_1"/>
      <sheetName val="Read_me_first1"/>
      <sheetName val="GLC_Market_Approach1"/>
      <sheetName val="$_IS1"/>
      <sheetName val="Read_me_first"/>
      <sheetName val="GLC_Market_Approach"/>
      <sheetName val="$_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 sheetId="124" refreshError="1"/>
      <sheetData sheetId="125"/>
      <sheetData sheetId="126"/>
      <sheetData sheetId="127"/>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 val="Общая_информация"/>
      <sheetName val="System"/>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s>
    <sheetDataSet>
      <sheetData sheetId="0" refreshError="1"/>
      <sheetData sheetId="1">
        <row r="10">
          <cell r="S10">
            <v>119.47</v>
          </cell>
        </row>
      </sheetData>
      <sheetData sheetId="2">
        <row r="10">
          <cell r="S10">
            <v>119.47</v>
          </cell>
        </row>
      </sheetData>
      <sheetData sheetId="3">
        <row r="10">
          <cell r="S10">
            <v>119.47</v>
          </cell>
        </row>
      </sheetData>
      <sheetData sheetId="4">
        <row r="10">
          <cell r="S10">
            <v>119.47</v>
          </cell>
        </row>
      </sheetData>
      <sheetData sheetId="5">
        <row r="10">
          <cell r="S10">
            <v>119.47</v>
          </cell>
        </row>
      </sheetData>
      <sheetData sheetId="6">
        <row r="10">
          <cell r="S10">
            <v>119.47</v>
          </cell>
        </row>
      </sheetData>
      <sheetData sheetId="7">
        <row r="10">
          <cell r="S10">
            <v>119.47</v>
          </cell>
        </row>
      </sheetData>
      <sheetData sheetId="8">
        <row r="10">
          <cell r="S10">
            <v>119.47</v>
          </cell>
        </row>
      </sheetData>
      <sheetData sheetId="9">
        <row r="10">
          <cell r="S10">
            <v>119.47</v>
          </cell>
        </row>
      </sheetData>
      <sheetData sheetId="10">
        <row r="10">
          <cell r="S10">
            <v>119.47</v>
          </cell>
        </row>
      </sheetData>
      <sheetData sheetId="11">
        <row r="10">
          <cell r="S10">
            <v>119.47</v>
          </cell>
        </row>
      </sheetData>
      <sheetData sheetId="12">
        <row r="10">
          <cell r="S10">
            <v>119.47</v>
          </cell>
        </row>
      </sheetData>
      <sheetData sheetId="13">
        <row r="10">
          <cell r="S10">
            <v>119.47</v>
          </cell>
        </row>
      </sheetData>
      <sheetData sheetId="14" refreshError="1">
        <row r="10">
          <cell r="S10">
            <v>119.47</v>
          </cell>
        </row>
        <row r="11">
          <cell r="S11">
            <v>78.31</v>
          </cell>
        </row>
      </sheetData>
      <sheetData sheetId="15">
        <row r="10">
          <cell r="S10">
            <v>119.47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0">
          <cell r="S10">
            <v>119.47</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 val="Общая_информация"/>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 val="scr o&amp;m"/>
      <sheetName val="modaj"/>
      <sheetName val="Revenue"/>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 val="Статьи"/>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 val="AG Pipe Qt"/>
      <sheetName val="sysWorkbook"/>
      <sheetName val="Осн_данные"/>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1">
            <v>2004</v>
          </cell>
        </row>
      </sheetData>
      <sheetData sheetId="27">
        <row r="1">
          <cell r="E1">
            <v>2004</v>
          </cell>
        </row>
      </sheetData>
      <sheetData sheetId="28">
        <row r="1">
          <cell r="E1">
            <v>2004</v>
          </cell>
        </row>
      </sheetData>
      <sheetData sheetId="29">
        <row r="1">
          <cell r="E1">
            <v>2004</v>
          </cell>
        </row>
      </sheetData>
      <sheetData sheetId="30">
        <row r="1">
          <cell r="E1">
            <v>2004</v>
          </cell>
        </row>
      </sheetData>
      <sheetData sheetId="31">
        <row r="1">
          <cell r="E1">
            <v>2004</v>
          </cell>
        </row>
      </sheetData>
      <sheetData sheetId="32">
        <row r="1">
          <cell r="E1">
            <v>2004</v>
          </cell>
        </row>
      </sheetData>
      <sheetData sheetId="33">
        <row r="1">
          <cell r="E1">
            <v>2004</v>
          </cell>
        </row>
      </sheetData>
      <sheetData sheetId="34">
        <row r="1">
          <cell r="E1">
            <v>2004</v>
          </cell>
        </row>
      </sheetData>
      <sheetData sheetId="35">
        <row r="1">
          <cell r="E1">
            <v>2004</v>
          </cell>
        </row>
      </sheetData>
      <sheetData sheetId="36">
        <row r="1">
          <cell r="E1">
            <v>2004</v>
          </cell>
        </row>
      </sheetData>
      <sheetData sheetId="37">
        <row r="1">
          <cell r="E1">
            <v>2004</v>
          </cell>
        </row>
      </sheetData>
      <sheetData sheetId="38">
        <row r="1">
          <cell r="E1">
            <v>2004</v>
          </cell>
        </row>
      </sheetData>
      <sheetData sheetId="39">
        <row r="1">
          <cell r="E1">
            <v>2004</v>
          </cell>
        </row>
      </sheetData>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 val="Чувствительность"/>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 val="X-rates"/>
      <sheetName val="Assumption"/>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 val="изменение_оборотных_средств"/>
      <sheetName val="vlookup _ do not print"/>
      <sheetName val="Companies"/>
      <sheetName val="Locations"/>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поставка сравн13"/>
      <sheetName val="curve"/>
      <sheetName val="ТАРИФЫ ЦТВЭЦ"/>
      <sheetName val="X-rates"/>
      <sheetName val="050214_Summary of Altel tax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 val="8082"/>
      <sheetName val="8250"/>
      <sheetName val="8140"/>
      <sheetName val="8070"/>
      <sheetName val="8145"/>
      <sheetName val="8200"/>
      <sheetName val="8113"/>
      <sheetName val="8180 (8181,8182)"/>
      <sheetName val="8210"/>
      <sheetName val="moda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S"/>
      <sheetName val="Const"/>
      <sheetName val="Edo__costo"/>
      <sheetName val="Integración_CxP"/>
      <sheetName val="Ex rates"/>
      <sheetName val="XLRpt_TempSheet"/>
      <sheetName val="Ctrl (2)"/>
      <sheetName val="summary"/>
      <sheetName val="8240re~1"/>
      <sheetName val="modaj"/>
      <sheetName val="curve"/>
      <sheetName val="rollforward"/>
      <sheetName val="Проект200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 val="K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 val="Проект2002"/>
      <sheetName val="Global Variables"/>
      <sheetName val="DI-ESTI"/>
      <sheetName val="Annual- Consolidated"/>
      <sheetName val="Monthly- Consolidated"/>
      <sheetName val="Assumptions"/>
      <sheetName val="Sheet1"/>
      <sheetName val="XLR_NoRangeSheet"/>
      <sheetName val="取费系数表"/>
      <sheetName val="бензин по авто"/>
      <sheetName val="Др адм"/>
      <sheetName val="Осн.ср-ва"/>
      <sheetName val="Штрафы и ТС-17%"/>
      <sheetName val="TAXCOM"/>
      <sheetName val="Gan 3-1b"/>
      <sheetName val="tr"/>
      <sheetName val="Finance &amp; Economic Data"/>
      <sheetName val="Cash Flow &amp; Cover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 val="GLC_ratios_Jun"/>
      <sheetName val="modaj"/>
      <sheetName val="Б.мчас (П)"/>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 val="ТД_РАП1"/>
      <sheetName val="3_3__Inventories"/>
      <sheetName val="Анализ_закл__работ"/>
      <sheetName val="Cash_CCI_Detail"/>
      <sheetName val="KEGOC_-_Global"/>
      <sheetName val="Sarbai_MES"/>
      <sheetName val="Б_мчас_(П)"/>
      <sheetName val="д_7_001"/>
      <sheetName val="1_вариант__2009_"/>
      <sheetName val="поставка_сравн13"/>
      <sheetName val="Prelim_Cost"/>
      <sheetName val="Конс_"/>
      <sheetName val="PP&amp;E_mvt_for_2003"/>
      <sheetName val="PR_CN"/>
      <sheetName val="Общая_информация"/>
      <sheetName val="Intercompany_transactions"/>
      <sheetName val="Перечень_связанных_сторон"/>
      <sheetName val="t0_name"/>
      <sheetName val="Апрель"/>
      <sheetName val="Сентябрь"/>
      <sheetName val="Декабрь"/>
      <sheetName val="Ноябрь"/>
      <sheetName val="Квартал"/>
      <sheetName val="Июль"/>
      <sheetName val="Июнь"/>
      <sheetName val="Март"/>
      <sheetName val="CoA"/>
      <sheetName val="TBA"/>
      <sheetName val="Mine Gen"/>
      <sheetName val="REPO Deals"/>
      <sheetName val="34-38.2"/>
      <sheetName val="Training Plan Template"/>
      <sheetName val="Note 13"/>
      <sheetName val="7.аффил"/>
      <sheetName val="8.банк"/>
      <sheetName val="10.ОСГПО"/>
      <sheetName val="6.повыш квалиф"/>
      <sheetName val="3.Командировоч"/>
      <sheetName val="11.материалы"/>
      <sheetName val="4.представит"/>
      <sheetName val="12.проч"/>
      <sheetName val="5.связь"/>
      <sheetName val="9.соцпрог"/>
      <sheetName val="1. ФОТ"/>
      <sheetName val="calc"/>
      <sheetName val="Индексы"/>
      <sheetName val="X-rates"/>
      <sheetName val="закрепление по машинам"/>
    </sheetNames>
    <sheetDataSet>
      <sheetData sheetId="0" refreshError="1">
        <row r="2">
          <cell r="A2" t="str">
            <v>НИН</v>
          </cell>
          <cell r="B2" t="str">
            <v>№эмиссиип/п</v>
          </cell>
          <cell r="C2" t="str">
            <v>Датаэмиссии</v>
          </cell>
          <cell r="D2" t="str">
            <v>Датапогашения</v>
          </cell>
          <cell r="E2" t="str">
            <v>Кол-водней до пога-шения</v>
          </cell>
          <cell r="F2" t="str">
            <v>Средневзв.цена, % отноминала</v>
          </cell>
          <cell r="G2" t="str">
            <v>Ценаотсечения,% отноминала</v>
          </cell>
          <cell r="H2" t="str">
            <v>Доходность,% годовых</v>
          </cell>
          <cell r="I2" t="str">
            <v>Объемэмитента,тенге</v>
          </cell>
          <cell r="J2" t="str">
            <v>Кол-воподанныхзаявок,штук</v>
          </cell>
          <cell r="K2" t="str">
            <v>Кол-воподанныхзаявок,тенге</v>
          </cell>
          <cell r="L2" t="str">
            <v>Объемудовлетв.заявок,штук</v>
          </cell>
          <cell r="M2" t="str">
            <v>Объемудовлетв.заявок,тенге</v>
          </cell>
          <cell r="N2" t="str">
            <v>Спрос,% кэмиссии</v>
          </cell>
          <cell r="O2" t="str">
            <v>Кол-воучаст-ников</v>
          </cell>
          <cell r="P2" t="str">
            <v>Номиналобязатель-ства, тенге</v>
          </cell>
          <cell r="Q2" t="str">
            <v>Макс. объемприобретениядилером илиинвестором,% от эмиссии</v>
          </cell>
          <cell r="R2" t="str">
            <v>Макс. объемудовлетвор. заявокнерезидентов,% от объявленногообъема</v>
          </cell>
          <cell r="S2" t="str">
            <v>Размер удовлетвор.неконкурентн. заявок, % отустановленногообъема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row r="1">
          <cell r="A1">
            <v>0</v>
          </cell>
        </row>
      </sheetData>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ow r="1">
          <cell r="A1">
            <v>0</v>
          </cell>
        </row>
      </sheetData>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1">
          <cell r="A1">
            <v>0</v>
          </cell>
        </row>
      </sheetData>
      <sheetData sheetId="142"/>
      <sheetData sheetId="143"/>
      <sheetData sheetId="144"/>
      <sheetData sheetId="145"/>
      <sheetData sheetId="146"/>
      <sheetData sheetId="147"/>
      <sheetData sheetId="148"/>
      <sheetData sheetId="149"/>
      <sheetData sheetId="150"/>
      <sheetData sheetId="151"/>
      <sheetData sheetId="152">
        <row r="1">
          <cell r="A1">
            <v>0</v>
          </cell>
        </row>
      </sheetData>
      <sheetData sheetId="153"/>
      <sheetData sheetId="154">
        <row r="1">
          <cell r="A1">
            <v>0</v>
          </cell>
        </row>
      </sheetData>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 val="Sens"/>
      <sheetName val="Loans"/>
      <sheetName val="Копия ПФ на 2017г"/>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НДС по спис. ОС"/>
      <sheetName val="коррект гл.кн."/>
      <sheetName val="сч. 331 прил "/>
      <sheetName val="сомнительные обяз"/>
      <sheetName val="СФ с нарушениями прил"/>
      <sheetName val="списанные обяз-ва"/>
      <sheetName val="Разр НДС  в зачёт прил 6"/>
      <sheetName val="декл и пров. прил7"/>
      <sheetName val="гл.кн и проверка сч 633"/>
      <sheetName val="декл"/>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Sens"/>
      <sheetName val="Loans"/>
      <sheetName val="Дон. НДС по спис. ОС"/>
      <sheetName val="Сомн_треб общие"/>
      <sheetName val="ПФ 2017"/>
      <sheetName val="База"/>
      <sheetName val="Бюджет 2018"/>
      <sheetName val="Форма2"/>
      <sheetName val="Форма по инв. ГПИ (2017-2025г.)"/>
      <sheetName val="KAR10"/>
      <sheetName val="Контакт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 val="_RISK Correlations"/>
      <sheetName val="Смета ГКЗ"/>
      <sheetName val="Cash-Flow"/>
      <sheetName val="IncSt"/>
      <sheetName val="Прил. №2"/>
      <sheetName val="1.411.1"/>
      <sheetName val="Control"/>
      <sheetName val="Trial Balance"/>
      <sheetName val="data"/>
      <sheetName val="группа"/>
      <sheetName val="Бюджет 2018"/>
      <sheetName val="$ IS"/>
      <sheetName val="PL-Energ"/>
      <sheetName val="ИсхДан"/>
      <sheetName val="Курс"/>
      <sheetName val="Reference"/>
      <sheetName val="Форма2"/>
      <sheetName val="Сомн.треб общие"/>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Общие начальные данные"/>
      <sheetName val="ремонт 25"/>
      <sheetName val="B 1"/>
      <sheetName val="A 100"/>
      <sheetName val="Добычанефти4"/>
      <sheetName val="поставкасравн13"/>
      <sheetName val="СИЗ 2013  aвто"/>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Справочник"/>
      <sheetName val="input_loans"/>
      <sheetName val="Sheet1"/>
      <sheetName val="input_macro"/>
      <sheetName val="Steel reorganization"/>
      <sheetName val="CAPEX"/>
      <sheetName val="Sensitivity analysis"/>
      <sheetName val="июнь пл-факт _изм"/>
      <sheetName val="март детально"/>
      <sheetName val="COA Sumry by RG"/>
      <sheetName val="FES"/>
      <sheetName val="Тариф"/>
      <sheetName val="закрепление по машинам"/>
      <sheetName val="Сомн.треб общие"/>
      <sheetName val="Экспл_ запасы"/>
      <sheetName val="Пром_ запасы"/>
      <sheetName val="Project Proforma"/>
      <sheetName val="Capital"/>
      <sheetName val="Prod Stats"/>
      <sheetName val="Prod Value"/>
      <sheetName val="Tax"/>
      <sheetName val="2.5_календарь"/>
      <sheetName val="Índices"/>
      <sheetName val="Рез_т"/>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2"/>
      <sheetName val="[Динамика с-сти.xls]__10_18_712"/>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76"/>
      <sheetName val="[Динамика с-сти.xls]__10_18_776"/>
      <sheetName val="[Динамика с-сти.xls]__172_2_774"/>
      <sheetName val="[Динамика с-сти.xls]__10_18_774"/>
      <sheetName val="[Динамика с-сти.xls]__172_2_775"/>
      <sheetName val="[Динамика с-сти.xls]__10_18_775"/>
      <sheetName val="[Динамика с-сти.xls]__172_2_778"/>
      <sheetName val="[Динамика с-сти.xls]__10_18_778"/>
      <sheetName val="[Динамика с-сти.xls]__172_2_777"/>
      <sheetName val="[Динамика с-сти.xls]__10_18_777"/>
      <sheetName val="[Динамика с-сти.xls]__172_2_779"/>
      <sheetName val="[Динамика с-сти.xls]__10_18_779"/>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3"/>
      <sheetName val="[Динамика с-сти.xls]__10_18_783"/>
      <sheetName val="Перечень вып.сп."/>
      <sheetName val="[Динамика с-сти.xls]__172_2_784"/>
      <sheetName val="[Динамика с-сти.xls]__10_18_784"/>
      <sheetName val="[Динамика с-сти.xls]__172_2_785"/>
      <sheetName val="[Динамика с-сти.xls]__10_18_785"/>
      <sheetName val="[Динамика с-сти.xls]__172_2_791"/>
      <sheetName val="[Динамика с-сти.xls]__10_18_791"/>
      <sheetName val="[Динамика с-сти.xls]__172_2_786"/>
      <sheetName val="[Динамика с-сти.xls]__10_18_786"/>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6"/>
      <sheetName val="[Динамика с-сти.xls]__10_18_796"/>
      <sheetName val="[Динамика с-сти.xls]__172_2_794"/>
      <sheetName val="[Динамика с-сти.xls]__10_18_794"/>
      <sheetName val="[Динамика с-сти.xls]__172_2_793"/>
      <sheetName val="[Динамика с-сти.xls]__10_18_793"/>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800"/>
      <sheetName val="[Динамика с-сти.xls]__10_18_800"/>
      <sheetName val="[Динамика с-сти.xls]__172_2_799"/>
      <sheetName val="[Динамика с-сти.xls]__10_18_799"/>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7"/>
      <sheetName val="[Динамика с-сти.xls]__10_18_807"/>
      <sheetName val="[Динамика с-сти.xls]__172_2_805"/>
      <sheetName val="[Динамика с-сти.xls]__10_18_805"/>
      <sheetName val="[Динамика с-сти.xls]__172_2_806"/>
      <sheetName val="[Динамика с-сти.xls]__10_18_806"/>
      <sheetName val="[Динамика с-сти.xls]__172_2_808"/>
      <sheetName val="[Динамика с-сти.xls]__10_18_808"/>
      <sheetName val="[Динамика с-сти.xls]__172_2_811"/>
      <sheetName val="[Динамика с-сти.xls]__10_18_811"/>
      <sheetName val="[Динамика с-сти.xls]__172_2_809"/>
      <sheetName val="[Динамика с-сти.xls]__10_18_809"/>
      <sheetName val="[Динамика с-сти.xls]__172_2_810"/>
      <sheetName val="[Динамика с-сти.xls]__10_18_810"/>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8"/>
      <sheetName val="[Динамика с-сти.xls]__10_18_818"/>
      <sheetName val="[Динамика с-сти.xls]__172_2_817"/>
      <sheetName val="[Динамика с-сти.xls]__10_18_817"/>
      <sheetName val="[Динамика с-сти.xls]__172_2_816"/>
      <sheetName val="[Динамика с-сти.xls]__10_18_816"/>
      <sheetName val="[Динамика с-сти.xls]__172_2_819"/>
      <sheetName val="[Динамика с-сти.xls]__10_18_819"/>
      <sheetName val="[Динамика с-сти.xls]__172_2_821"/>
      <sheetName val="[Динамика с-сти.xls]__10_18_821"/>
      <sheetName val="[Динамика с-сти.xls]__172_2_820"/>
      <sheetName val="[Динамика с-сти.xls]__10_18_820"/>
      <sheetName val="US Dollar 2003"/>
      <sheetName val="SDR 2003"/>
      <sheetName val="[Динамика с-сти.xls]__172_2_823"/>
      <sheetName val="[Динамика с-сти.xls]__10_18_823"/>
      <sheetName val="[Динамика с-сти.xls]__172_2_822"/>
      <sheetName val="[Динамика с-сти.xls]__10_18_822"/>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924"/>
      <sheetName val="[Динамика с-сти.xls]__10_18_924"/>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43"/>
      <sheetName val="[Динамика с-сти.xls]__10_18_843"/>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3"/>
      <sheetName val="[Динамика с-сти.xls]__10_18_853"/>
      <sheetName val="[Динамика с-сти.xls]__172_2_852"/>
      <sheetName val="[Динамика с-сти.xls]__10_18_852"/>
      <sheetName val="[Динамика с-сти.xls]__172_2_854"/>
      <sheetName val="[Динамика с-сти.xls]__10_18_854"/>
      <sheetName val="[Динамика с-сти.xls]__172_2_863"/>
      <sheetName val="[Динамика с-сти.xls]__10_18_863"/>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 val="[Динамика с-сти.xls]__172_2_916"/>
      <sheetName val="[Динамика с-сти.xls]__10_18_916"/>
      <sheetName val="[Динамика с-сти.xls]__172_2_917"/>
      <sheetName val="[Динамика с-сти.xls]__10_18_917"/>
      <sheetName val="[Динамика с-сти.xls]__172_2_918"/>
      <sheetName val="[Динамика с-сти.xls]__10_18_918"/>
      <sheetName val="[Динамика с-сти.xls]__172_2_919"/>
      <sheetName val="[Динамика с-сти.xls]__10_18_919"/>
      <sheetName val="[Динамика с-сти.xls]__172_2_920"/>
      <sheetName val="[Динамика с-сти.xls]__10_18_920"/>
      <sheetName val="[Динамика с-сти.xls]__172_2_921"/>
      <sheetName val="[Динамика с-сти.xls]__10_18_921"/>
      <sheetName val="[Динамика с-сти.xls]__172_2_922"/>
      <sheetName val="[Динамика с-сти.xls]__10_18_922"/>
      <sheetName val="[Динамика с-сти.xls]__172_2_923"/>
      <sheetName val="[Динамика с-сти.xls]__10_18_923"/>
      <sheetName val="[Динамика с-сти.xls]__172__1005"/>
      <sheetName val="[Динамика с-сти.xls]__10_1_1005"/>
      <sheetName val="[Динамика с-сти.xls]__172__1004"/>
      <sheetName val="[Динамика с-сти.xls]__10_1_1004"/>
      <sheetName val="[Динамика с-сти.xls]__172_2_948"/>
      <sheetName val="[Динамика с-сти.xls]__10_18_948"/>
      <sheetName val="[Динамика с-сти.xls]__172_2_925"/>
      <sheetName val="[Динамика с-сти.xls]__10_18_925"/>
      <sheetName val="[Динамика с-сти.xls]__172_2_926"/>
      <sheetName val="[Динамика с-сти.xls]__10_18_926"/>
      <sheetName val="[Динамика с-сти.xls]__172_2_927"/>
      <sheetName val="[Динамика с-сти.xls]__10_18_927"/>
      <sheetName val="[Динамика с-сти.xls]__172_2_931"/>
      <sheetName val="[Динамика с-сти.xls]__10_18_931"/>
      <sheetName val="[Динамика с-сти.xls]__172_2_928"/>
      <sheetName val="[Динамика с-сти.xls]__10_18_928"/>
      <sheetName val="[Динамика с-сти.xls]__172_2_929"/>
      <sheetName val="[Динамика с-сти.xls]__10_18_929"/>
      <sheetName val="[Динамика с-сти.xls]__172_2_930"/>
      <sheetName val="[Динамика с-сти.xls]__10_18_930"/>
      <sheetName val="[Динамика с-сти.xls]__172_2_943"/>
      <sheetName val="[Динамика с-сти.xls]__10_18_943"/>
      <sheetName val="[Динамика с-сти.xls]__172_2_936"/>
      <sheetName val="[Динамика с-сти.xls]__10_18_936"/>
      <sheetName val="[Динамика с-сти.xls]__172_2_933"/>
      <sheetName val="[Динамика с-сти.xls]__10_18_933"/>
      <sheetName val="[Динамика с-сти.xls]__172_2_932"/>
      <sheetName val="[Динамика с-сти.xls]__10_18_932"/>
      <sheetName val="[Динамика с-сти.xls]__172_2_934"/>
      <sheetName val="[Динамика с-сти.xls]__10_18_934"/>
      <sheetName val="[Динамика с-сти.xls]__172_2_935"/>
      <sheetName val="[Динамика с-сти.xls]__10_18_935"/>
      <sheetName val="[Динамика с-сти.xls]__172_2_938"/>
      <sheetName val="[Динамика с-сти.xls]__10_18_938"/>
      <sheetName val="[Динамика с-сти.xls]__172_2_937"/>
      <sheetName val="[Динамика с-сти.xls]__10_18_937"/>
      <sheetName val="[Динамика с-сти.xls]__172_2_939"/>
      <sheetName val="[Динамика с-сти.xls]__10_18_939"/>
      <sheetName val="[Динамика с-сти.xls]__172_2_940"/>
      <sheetName val="[Динамика с-сти.xls]__10_18_940"/>
      <sheetName val="[Динамика с-сти.xls]__172_2_942"/>
      <sheetName val="[Динамика с-сти.xls]__10_18_942"/>
      <sheetName val="[Динамика с-сти.xls]__172_2_941"/>
      <sheetName val="[Динамика с-сти.xls]__10_18_941"/>
      <sheetName val="[Динамика с-сти.xls]__172_2_944"/>
      <sheetName val="[Динамика с-сти.xls]__10_18_944"/>
      <sheetName val="[Динамика с-сти.xls]__172_2_945"/>
      <sheetName val="[Динамика с-сти.xls]__10_18_945"/>
      <sheetName val="[Динамика с-сти.xls]__172_2_946"/>
      <sheetName val="[Динамика с-сти.xls]__10_18_946"/>
      <sheetName val="[Динамика с-сти.xls]__172_2_947"/>
      <sheetName val="[Динамика с-сти.xls]__10_18_947"/>
      <sheetName val="[Динамика с-сти.xls]__172_2_949"/>
      <sheetName val="[Динамика с-сти.xls]__10_18_949"/>
      <sheetName val="[Динамика с-сти.xls]__172_2_985"/>
      <sheetName val="[Динамика с-сти.xls]__10_18_985"/>
      <sheetName val="[Динамика с-сти.xls]__172_2_952"/>
      <sheetName val="[Динамика с-сти.xls]__10_18_952"/>
      <sheetName val="[Динамика с-сти.xls]__172_2_950"/>
      <sheetName val="[Динамика с-сти.xls]__10_18_950"/>
      <sheetName val="[Динамика с-сти.xls]__172_2_951"/>
      <sheetName val="[Динамика с-сти.xls]__10_18_951"/>
      <sheetName val="[Динамика с-сти.xls]__172_2_957"/>
      <sheetName val="[Динамика с-сти.xls]__10_18_957"/>
      <sheetName val="[Динамика с-сти.xls]__172_2_953"/>
      <sheetName val="[Динамика с-сти.xls]__10_18_953"/>
      <sheetName val="[Динамика с-сти.xls]__172_2_954"/>
      <sheetName val="[Динамика с-сти.xls]__10_18_954"/>
      <sheetName val="[Динамика с-сти.xls]__172_2_955"/>
      <sheetName val="[Динамика с-сти.xls]__10_18_955"/>
      <sheetName val="[Динамика с-сти.xls]__172_2_956"/>
      <sheetName val="[Динамика с-сти.xls]__10_18_956"/>
      <sheetName val="[Динамика с-сти.xls]__172_2_959"/>
      <sheetName val="[Динамика с-сти.xls]__10_18_959"/>
      <sheetName val="[Динамика с-сти.xls]__172_2_958"/>
      <sheetName val="[Динамика с-сти.xls]__10_18_958"/>
      <sheetName val="[Динамика с-сти.xls]__172_2_960"/>
      <sheetName val="[Динамика с-сти.xls]__10_18_960"/>
      <sheetName val="[Динамика с-сти.xls]__172_2_961"/>
      <sheetName val="[Динамика с-сти.xls]__10_18_961"/>
      <sheetName val="[Динамика с-сти.xls]__172_2_962"/>
      <sheetName val="[Динамика с-сти.xls]__10_18_962"/>
      <sheetName val="[Динамика с-сти.xls]__172_2_963"/>
      <sheetName val="[Динамика с-сти.xls]__10_18_963"/>
      <sheetName val="[Динамика с-сти.xls]__172_2_964"/>
      <sheetName val="[Динамика с-сти.xls]__10_18_964"/>
      <sheetName val="[Динамика с-сти.xls]__172_2_966"/>
      <sheetName val="[Динамика с-сти.xls]__10_18_966"/>
      <sheetName val="[Динамика с-сти.xls]__172_2_965"/>
      <sheetName val="[Динамика с-сти.xls]__10_18_965"/>
      <sheetName val="[Динамика с-сти.xls]__172_2_970"/>
      <sheetName val="[Динамика с-сти.xls]__10_18_970"/>
      <sheetName val="[Динамика с-сти.xls]__172_2_967"/>
      <sheetName val="[Динамика с-сти.xls]__10_18_967"/>
      <sheetName val="[Динамика с-сти.xls]__172_2_968"/>
      <sheetName val="[Динамика с-сти.xls]__10_18_968"/>
      <sheetName val="[Динамика с-сти.xls]__172_2_969"/>
      <sheetName val="[Динамика с-сти.xls]__10_18_969"/>
      <sheetName val="[Динамика с-сти.xls]__172_2_973"/>
      <sheetName val="[Динамика с-сти.xls]__10_18_973"/>
      <sheetName val="[Динамика с-сти.xls]__172_2_971"/>
      <sheetName val="[Динамика с-сти.xls]__10_18_971"/>
      <sheetName val="[Динамика с-сти.xls]__172_2_972"/>
      <sheetName val="[Динамика с-сти.xls]__10_18_972"/>
      <sheetName val="[Динамика с-сти.xls]__172_2_974"/>
      <sheetName val="[Динамика с-сти.xls]__10_18_974"/>
      <sheetName val="[Динамика с-сти.xls]__172_2_977"/>
      <sheetName val="[Динамика с-сти.xls]__10_18_977"/>
      <sheetName val="[Динамика с-сти.xls]__172_2_975"/>
      <sheetName val="[Динамика с-сти.xls]__10_18_975"/>
      <sheetName val="[Динамика с-сти.xls]__172_2_976"/>
      <sheetName val="[Динамика с-сти.xls]__10_18_976"/>
      <sheetName val="[Динамика с-сти.xls]__172_2_979"/>
      <sheetName val="[Динамика с-сти.xls]__10_18_979"/>
      <sheetName val="[Динамика с-сти.xls]__172_2_978"/>
      <sheetName val="[Динамика с-сти.xls]__10_18_978"/>
      <sheetName val="[Динамика с-сти.xls]__172_2_983"/>
      <sheetName val="[Динамика с-сти.xls]__10_18_983"/>
      <sheetName val="[Динамика с-сти.xls]__172_2_980"/>
      <sheetName val="[Динамика с-сти.xls]__10_18_980"/>
      <sheetName val="[Динамика с-сти.xls]__172_2_981"/>
      <sheetName val="[Динамика с-сти.xls]__10_18_981"/>
      <sheetName val="[Динамика с-сти.xls]__172_2_982"/>
      <sheetName val="[Динамика с-сти.xls]__10_18_982"/>
      <sheetName val="[Динамика с-сти.xls]__172_2_984"/>
      <sheetName val="[Динамика с-сти.xls]__10_18_984"/>
      <sheetName val="[Динамика с-сти.xls]__172_2_987"/>
      <sheetName val="[Динамика с-сти.xls]__10_18_987"/>
      <sheetName val="[Динамика с-сти.xls]__172_2_986"/>
      <sheetName val="[Динамика с-сти.xls]__10_18_986"/>
      <sheetName val="[Динамика с-сти.xls]__172__1000"/>
      <sheetName val="[Динамика с-сти.xls]__10_1_1000"/>
      <sheetName val="[Динамика с-сти.xls]__172_2_990"/>
      <sheetName val="[Динамика с-сти.xls]__10_18_990"/>
      <sheetName val="[Динамика с-сти.xls]__172_2_988"/>
      <sheetName val="[Динамика с-сти.xls]__10_18_988"/>
      <sheetName val="[Динамика с-сти.xls]__172_2_989"/>
      <sheetName val="[Динамика с-сти.xls]__10_18_989"/>
      <sheetName val="[Динамика с-сти.xls]__172_2_997"/>
      <sheetName val="[Динамика с-сти.xls]__10_18_997"/>
      <sheetName val="[Динамика с-сти.xls]__172_2_991"/>
      <sheetName val="[Динамика с-сти.xls]__10_18_991"/>
      <sheetName val="[Динамика с-сти.xls]__172_2_992"/>
      <sheetName val="[Динамика с-сти.xls]__10_18_992"/>
      <sheetName val="[Динамика с-сти.xls]__172_2_993"/>
      <sheetName val="[Динамика с-сти.xls]__10_18_993"/>
      <sheetName val="[Динамика с-сти.xls]__172_2_994"/>
      <sheetName val="[Динамика с-сти.xls]__10_18_994"/>
      <sheetName val="[Динамика с-сти.xls]__172_2_995"/>
      <sheetName val="[Динамика с-сти.xls]__10_18_995"/>
      <sheetName val="[Динамика с-сти.xls]__172_2_996"/>
      <sheetName val="[Динамика с-сти.xls]__10_18_996"/>
      <sheetName val="[Динамика с-сти.xls]__172_2_998"/>
      <sheetName val="[Динамика с-сти.xls]__10_18_998"/>
      <sheetName val="[Динамика с-сти.xls]__172_2_999"/>
      <sheetName val="[Динамика с-сти.xls]__10_18_999"/>
      <sheetName val="[Динамика с-сти.xls]__172__1001"/>
      <sheetName val="[Динамика с-сти.xls]__10_1_1001"/>
      <sheetName val="[Динамика с-сти.xls]__172__1003"/>
      <sheetName val="[Динамика с-сти.xls]__10_1_1003"/>
      <sheetName val="[Динамика с-сти.xls]__172__1002"/>
      <sheetName val="[Динамика с-сти.xls]__10_1_1002"/>
      <sheetName val="[Динамика с-сти.xls]__172__1008"/>
      <sheetName val="[Динамика с-сти.xls]__10_1_1008"/>
      <sheetName val="[Динамика с-сти.xls]__172__1006"/>
      <sheetName val="[Динамика с-сти.xls]__10_1_1006"/>
      <sheetName val="[Динамика с-сти.xls]__172__1007"/>
      <sheetName val="[Динамика с-сти.xls]__10_1_1007"/>
      <sheetName val="[Динамика с-сти.xls]__172__1009"/>
      <sheetName val="[Динамика с-сти.xls]__10_1_1009"/>
      <sheetName val="[Динамика с-сти.xls]__172__1030"/>
      <sheetName val="[Динамика с-сти.xls]__10_1_1030"/>
      <sheetName val="[Динамика с-сти.xls]__172__1011"/>
      <sheetName val="[Динамика с-сти.xls]__10_1_1011"/>
      <sheetName val="[Динамика с-сти.xls]__172__1010"/>
      <sheetName val="[Динамика с-сти.xls]__10_1_1010"/>
      <sheetName val="[Динамика с-сти.xls]__172__1012"/>
      <sheetName val="[Динамика с-сти.xls]__10_1_1012"/>
      <sheetName val="[Динамика с-сти.xls]__172__1016"/>
      <sheetName val="[Динамика с-сти.xls]__10_1_1016"/>
      <sheetName val="[Динамика с-сти.xls]__172__1014"/>
      <sheetName val="[Динамика с-сти.xls]__10_1_1014"/>
      <sheetName val="[Динамика с-сти.xls]__172__1013"/>
      <sheetName val="[Динамика с-сти.xls]__10_1_1013"/>
      <sheetName val="[Динамика с-сти.xls]__172__1015"/>
      <sheetName val="[Динамика с-сти.xls]__10_1_1015"/>
      <sheetName val="[Динамика с-сти.xls]__172__1020"/>
      <sheetName val="[Динамика с-сти.xls]__10_1_1020"/>
      <sheetName val="[Динамика с-сти.xls]__172__1017"/>
      <sheetName val="[Динамика с-сти.xls]__10_1_1017"/>
      <sheetName val="[Динамика с-сти.xls]__172__1018"/>
      <sheetName val="[Динамика с-сти.xls]__10_1_1018"/>
      <sheetName val="[Динамика с-сти.xls]__172__1019"/>
      <sheetName val="[Динамика с-сти.xls]__10_1_1019"/>
      <sheetName val="[Динамика с-сти.xls]__172__1029"/>
      <sheetName val="[Динамика с-сти.xls]__10_1_1029"/>
      <sheetName val="[Динамика с-сти.xls]__172__1022"/>
      <sheetName val="[Динамика с-сти.xls]__10_1_1022"/>
      <sheetName val="[Динамика с-сти.xls]__172__1021"/>
      <sheetName val="[Динамика с-сти.xls]__10_1_1021"/>
      <sheetName val="[Динамика с-сти.xls]__172__1023"/>
      <sheetName val="[Динамика с-сти.xls]__10_1_1023"/>
      <sheetName val="[Динамика с-сти.xls]__172__1024"/>
      <sheetName val="[Динамика с-сти.xls]__10_1_1024"/>
      <sheetName val="[Динамика с-сти.xls]__172__1025"/>
      <sheetName val="[Динамика с-сти.xls]__10_1_1025"/>
      <sheetName val="[Динамика с-сти.xls]__172__1026"/>
      <sheetName val="[Динамика с-сти.xls]__10_1_1026"/>
      <sheetName val="[Динамика с-сти.xls]__172__1027"/>
      <sheetName val="[Динамика с-сти.xls]__10_1_1027"/>
      <sheetName val="[Динамика с-сти.xls]__172__1028"/>
      <sheetName val="[Динамика с-сти.xls]__10_1_1028"/>
      <sheetName val="[Динамика с-сти.xls]__172__1033"/>
      <sheetName val="[Динамика с-сти.xls]__10_1_1033"/>
      <sheetName val="[Динамика с-сти.xls]__172__1031"/>
      <sheetName val="[Динамика с-сти.xls]__10_1_1031"/>
      <sheetName val="[Динамика с-сти.xls]__172__1032"/>
      <sheetName val="[Динамика с-сти.xls]__10_1_1032"/>
      <sheetName val="[Динамика с-сти.xls]__172__1034"/>
      <sheetName val="[Динамика с-сти.xls]__10_1_1034"/>
      <sheetName val="[Динамика с-сти.xls]__172__1047"/>
      <sheetName val="[Динамика с-сти.xls]__10_1_1047"/>
      <sheetName val="[Динамика с-сти.xls]__172__1035"/>
      <sheetName val="[Динамика с-сти.xls]__10_1_1035"/>
      <sheetName val="[Динамика с-сти.xls]__172__1036"/>
      <sheetName val="[Динамика с-сти.xls]__10_1_1036"/>
      <sheetName val="[Динамика с-сти.xls]__172__1037"/>
      <sheetName val="[Динамика с-сти.xls]__10_1_1037"/>
      <sheetName val="[Динамика с-сти.xls]__172__1038"/>
      <sheetName val="[Динамика с-сти.xls]__10_1_1038"/>
      <sheetName val="[Динамика с-сти.xls]__172__1039"/>
      <sheetName val="[Динамика с-сти.xls]__10_1_1039"/>
      <sheetName val="[Динамика с-сти.xls]__172__1040"/>
      <sheetName val="[Динамика с-сти.xls]__10_1_1040"/>
      <sheetName val="[Динамика с-сти.xls]__172__1041"/>
      <sheetName val="[Динамика с-сти.xls]__10_1_1041"/>
      <sheetName val="[Динамика с-сти.xls]__172__1042"/>
      <sheetName val="[Динамика с-сти.xls]__10_1_1042"/>
      <sheetName val="[Динамика с-сти.xls]__172__1043"/>
      <sheetName val="[Динамика с-сти.xls]__10_1_1043"/>
      <sheetName val="[Динамика с-сти.xls]__172__1044"/>
      <sheetName val="[Динамика с-сти.xls]__10_1_1044"/>
      <sheetName val="[Динамика с-сти.xls]__172__1045"/>
      <sheetName val="[Динамика с-сти.xls]__10_1_1045"/>
      <sheetName val="[Динамика с-сти.xls]__172__1046"/>
      <sheetName val="[Динамика с-сти.xls]__10_1_1046"/>
      <sheetName val="[Динамика с-сти.xls]__172__1048"/>
      <sheetName val="[Динамика с-сти.xls]__10_1_1048"/>
      <sheetName val="[Динамика с-сти.xls]__172__1049"/>
      <sheetName val="[Динамика с-сти.xls]__10_1_1049"/>
      <sheetName val="[Динамика с-сти.xls]__172__1051"/>
      <sheetName val="[Динамика с-сти.xls]__10_1_1051"/>
      <sheetName val="[Динамика с-сти.xls]__172__1050"/>
      <sheetName val="[Динамика с-сти.xls]__10_1_1050"/>
      <sheetName val="[Динамика с-сти.xls]__172__1052"/>
      <sheetName val="[Динамика с-сти.xls]__10_1_1052"/>
      <sheetName val="[Динамика с-сти.xls]__172__1053"/>
      <sheetName val="[Динамика с-сти.xls]__10_1_1053"/>
      <sheetName val="__Usr2_доступ_Работа_1. ЮСР 201"/>
      <sheetName val="_Динамика с-сти.xls___172_2_137"/>
      <sheetName val="_Динамика с-сти.xls___10_18_137"/>
      <sheetName val="__Fsm_sys_Documents and Setting"/>
      <sheetName val="_Динамика с-сти.xls___172.26.12"/>
      <sheetName val="_Динамика с-сти.xls___10.18.249"/>
      <sheetName val="_Динамика с-сти.xls___172_26__2"/>
      <sheetName val="_Динамика с-сти.xls___10_18_2_2"/>
      <sheetName val="_Динамика с-сти.xls___172_26__3"/>
      <sheetName val="_Динамика с-сти.xls___10_18_2_3"/>
      <sheetName val="_Динамика с-сти.xls___172_26__4"/>
      <sheetName val="_Динамика с-сти.xls___10_18_2_4"/>
      <sheetName val="_Динамика с-сти.xls___172_26__5"/>
      <sheetName val="_Динамика с-сти.xls___10_18_2_5"/>
      <sheetName val="_Динамика с-сти.xls___172_26__6"/>
      <sheetName val="_Динамика с-сти.xls___10_18_2_6"/>
      <sheetName val="_Динамика с-сти.xls___172_26__9"/>
      <sheetName val="_Динамика с-сти.xls___10_18_2_9"/>
      <sheetName val="_Динамика с-сти.xls___172_26__7"/>
      <sheetName val="_Динамика с-сти.xls___10_18_2_7"/>
      <sheetName val="_Динамика с-сти.xls___172_26__8"/>
      <sheetName val="_Динамика с-сти.xls___10_18_2_8"/>
      <sheetName val="_Динамика с-сти.xls___172_26_10"/>
      <sheetName val="_Динамика с-сти.xls___10_18__10"/>
      <sheetName val="_Динамика с-сти.xls___172_26_11"/>
      <sheetName val="_Динамика с-сти.xls___10_18__11"/>
      <sheetName val="_Динамика с-сти.xls___172_26_12"/>
      <sheetName val="_Динамика с-сти.xls___10_18__12"/>
      <sheetName val="_Динамика с-сти.xls___172_26_13"/>
      <sheetName val="_Динамика с-сти.xls___10_18__13"/>
      <sheetName val="_Динамика с-сти.xls___172_26_14"/>
      <sheetName val="_Динамика с-сти.xls___10_18__14"/>
      <sheetName val="_Динамика с-сти.xls___172_26_15"/>
      <sheetName val="_Динамика с-сти.xls___10_18__15"/>
      <sheetName val="_Динамика с-сти.xls___172_26_16"/>
      <sheetName val="_Динамика с-сти.xls___10_18__16"/>
      <sheetName val="_Динамика с-сти.xls___172_26_17"/>
      <sheetName val="_Динамика с-сти.xls___10_18__17"/>
      <sheetName val="_Динамика с-сти.xls___172_26_18"/>
      <sheetName val="_Динамика с-сти.xls___10_18__18"/>
      <sheetName val="_Динамика с-сти.xls___172_26_19"/>
      <sheetName val="_Динамика с-сти.xls___10_18__19"/>
      <sheetName val="_Динамика с-сти.xls___172_26_20"/>
      <sheetName val="_Динамика с-сти.xls___10_18__20"/>
      <sheetName val="_Динамика с-сти.xls___172_26_22"/>
      <sheetName val="_Динамика с-сти.xls___10_18__22"/>
      <sheetName val="_Динамика с-сти.xls___172_26_21"/>
      <sheetName val="_Динамика с-сти.xls___10_18__21"/>
      <sheetName val="_Динамика с-сти.xls___172_26_23"/>
      <sheetName val="_Динамика с-сти.xls___10_18__23"/>
      <sheetName val="_Динамика с-сти.xls___172_26_24"/>
      <sheetName val="_Динамика с-сти.xls___10_18__24"/>
      <sheetName val="_Динамика с-сти.xls___172_26_25"/>
      <sheetName val="_Динамика с-сти.xls___10_18__25"/>
      <sheetName val="_Динамика с-сти.xls___172_26_26"/>
      <sheetName val="_Динамика с-сти.xls___10_18__26"/>
      <sheetName val="_Динамика с-сти.xls___172_26_27"/>
      <sheetName val="_Динамика с-сти.xls___10_18__27"/>
      <sheetName val="_Динамика с-сти.xls___172_26_28"/>
      <sheetName val="_Динамика с-сти.xls___10_18__28"/>
      <sheetName val="_Динамика с-сти.xls___172_26_29"/>
      <sheetName val="_Динамика с-сти.xls___10_18__29"/>
      <sheetName val="_Динамика с-сти.xls___172_26_30"/>
      <sheetName val="_Динамика с-сти.xls___10_18__30"/>
      <sheetName val="_Динамика с-сти.xls___172_26_31"/>
      <sheetName val="_Динамика с-сти.xls___10_18__31"/>
      <sheetName val="_Динамика с-сти.xls___172_26_32"/>
      <sheetName val="_Динамика с-сти.xls___10_18__32"/>
      <sheetName val="_Динамика с-сти.xls___172_26_33"/>
      <sheetName val="_Динамика с-сти.xls___10_18__33"/>
      <sheetName val="_Динамика с-сти.xls___172_26_34"/>
      <sheetName val="_Динамика с-сти.xls___10_18__34"/>
      <sheetName val="_Динамика с-сти.xls___172_26_35"/>
      <sheetName val="_Динамика с-сти.xls___10_18__35"/>
      <sheetName val="_Динамика с-сти.xls___172_26_36"/>
      <sheetName val="_Динамика с-сти.xls___10_18__36"/>
      <sheetName val="_Динамика с-сти.xls___172_26_41"/>
      <sheetName val="_Динамика с-сти.xls___10_18__41"/>
      <sheetName val="_Динамика с-сти.xls___172_26_37"/>
      <sheetName val="_Динамика с-сти.xls___10_18__37"/>
      <sheetName val="_Динамика с-сти.xls___172_26_38"/>
      <sheetName val="_Динамика с-сти.xls___10_18__38"/>
      <sheetName val="_Динамика с-сти.xls___172_26_39"/>
      <sheetName val="_Динамика с-сти.xls___10_18__39"/>
      <sheetName val="_Динамика с-сти.xls___172_26_40"/>
      <sheetName val="_Динамика с-сти.xls___10_18__40"/>
      <sheetName val="_Динамика с-сти.xls___172_26_45"/>
      <sheetName val="_Динамика с-сти.xls___10_18__45"/>
      <sheetName val="_Динамика с-сти.xls___172_26_42"/>
      <sheetName val="_Динамика с-сти.xls___10_18__42"/>
      <sheetName val="_Динамика с-сти.xls___172_26_43"/>
      <sheetName val="_Динамика с-сти.xls___10_18__43"/>
      <sheetName val="_Динамика с-сти.xls___172_26_44"/>
      <sheetName val="_Динамика с-сти.xls___10_18__44"/>
      <sheetName val="_Динамика с-сти.xls___172_26_48"/>
      <sheetName val="_Динамика с-сти.xls___10_18__48"/>
      <sheetName val="_Динамика с-сти.xls___172_26_47"/>
      <sheetName val="_Динамика с-сти.xls___10_18__47"/>
      <sheetName val="_Динамика с-сти.xls___172_26_46"/>
      <sheetName val="_Динамика с-сти.xls___10_18__46"/>
      <sheetName val="_Динамика с-сти.xls___172_26_49"/>
      <sheetName val="_Динамика с-сти.xls___10_18__49"/>
      <sheetName val="_Динамика с-сти.xls___172_26_50"/>
      <sheetName val="_Динамика с-сти.xls___10_18__50"/>
      <sheetName val="_Динамика с-сти.xls___172_26_51"/>
      <sheetName val="_Динамика с-сти.xls___10_18__51"/>
      <sheetName val="_Динамика с-сти.xls___172_26_52"/>
      <sheetName val="_Динамика с-сти.xls___10_18__52"/>
      <sheetName val="_Динамика с-сти.xls___172_26_54"/>
      <sheetName val="_Динамика с-сти.xls___10_18__54"/>
      <sheetName val="_Динамика с-сти.xls___172_26_53"/>
      <sheetName val="_Динамика с-сти.xls___10_18__53"/>
      <sheetName val="_Динамика с-сти.xls___172_26_55"/>
      <sheetName val="_Динамика с-сти.xls___10_18__55"/>
      <sheetName val="_Динамика с-сти.xls___172_26_72"/>
      <sheetName val="_Динамика с-сти.xls___10_18__72"/>
      <sheetName val="_Динамика с-сти.xls___172_26_69"/>
      <sheetName val="[Динамика с-сти.xls]__172__1054"/>
      <sheetName val="[Динамика с-сти.xls]__10_1_1054"/>
      <sheetName val="[Динамика с-сти.xls]__172__1055"/>
      <sheetName val="[Динамика с-сти.xls]__10_1_1055"/>
      <sheetName val="[Динамика с-сти.xls]__172__1056"/>
      <sheetName val="[Динамика с-сти.xls]__10_1_1056"/>
      <sheetName val="[Динамика с-сти.xls]__172__1057"/>
      <sheetName val="[Динамика с-сти.xls]__10_1_1057"/>
      <sheetName val="[Динамика с-сти.xls]__172__1058"/>
      <sheetName val="[Динамика с-сти.xls]__10_1_1058"/>
      <sheetName val="[Динамика с-сти.xls]__172__1059"/>
      <sheetName val="[Динамика с-сти.xls]__10_1_1059"/>
      <sheetName val="[Динамика с-сти.xls]__172__1060"/>
      <sheetName val="[Динамика с-сти.xls]__10_1_1060"/>
      <sheetName val="[Динамика с-сти.xls]__172__1061"/>
      <sheetName val="[Динамика с-сти.xls]__10_1_1061"/>
      <sheetName val="[Динамика с-сти.xls]__172__1062"/>
      <sheetName val="[Динамика с-сти.xls]__10_1_1062"/>
      <sheetName val="[Динамика с-сти.xls]__172__1064"/>
      <sheetName val="[Динамика с-сти.xls]__10_1_1064"/>
      <sheetName val="[Динамика с-сти.xls]__172__1063"/>
      <sheetName val="[Динамика с-сти.xls]__10_1_1063"/>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 val="Сомн.треб общие"/>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 sheetId="1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 val="Parameters"/>
      <sheetName val="ФИНПЛАН"/>
      <sheetName val="pft chapter"/>
      <sheetName val="U5.1_Расшифровка по 650 стр."/>
      <sheetName val="план"/>
      <sheetName val="Россия-экспорт"/>
      <sheetName val="rozvaha"/>
      <sheetName val="КлассНТМК"/>
      <sheetName val="MAIN_page"/>
      <sheetName val="устойчивость"/>
      <sheetName val="2 Параметры"/>
      <sheetName val="14 Итоги"/>
      <sheetName val="credit"/>
      <sheetName val="КлассЗСМК"/>
      <sheetName val="rem"/>
      <sheetName val="Заявки"/>
      <sheetName val="Источники"/>
      <sheetName val="ЗСМК-ЕАХ"/>
      <sheetName val="model"/>
      <sheetName val="БДДС month (ф)"/>
      <sheetName val="БДДС month (п)"/>
      <sheetName val="станции дороги"/>
      <sheetName val="wacc"/>
      <sheetName val="system"/>
      <sheetName val="Control"/>
      <sheetName val="US Dollar 2003"/>
      <sheetName val="SDR 2003"/>
      <sheetName val="Общая_информация"/>
      <sheetName val="Лист1"/>
    </sheetNames>
    <sheetDataSet>
      <sheetData sheetId="0">
        <row r="4">
          <cell r="X4">
            <v>103.9</v>
          </cell>
        </row>
      </sheetData>
      <sheetData sheetId="1">
        <row r="4">
          <cell r="X4">
            <v>103.9</v>
          </cell>
        </row>
      </sheetData>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efreshError="1">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 val="Sensivity"/>
      <sheetName val="income"/>
      <sheetName val="R_SNIP"/>
      <sheetName val="Materials_Short"/>
      <sheetName val="Лист2"/>
      <sheetName val="Проект2002"/>
      <sheetName val="Данные к заполнению"/>
      <sheetName val="Справочник"/>
      <sheetName val="TI_Inputs"/>
      <sheetName val="TD_Inputs"/>
      <sheetName val=" СФР (Т)"/>
      <sheetName val="Debt"/>
      <sheetName val="Анализ закл. работ"/>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 val="MEF 2004"/>
      <sheetName val="оппв"/>
      <sheetName val="Контрагенты"/>
      <sheetName val="БДР-42 А"/>
      <sheetName val="Rev"/>
      <sheetName val="БДР-28А"/>
      <sheetName val="pft chapter"/>
      <sheetName val="база1"/>
      <sheetName val="db2002"/>
      <sheetName val="РВ_Сентябрь"/>
      <sheetName val="KCC"/>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ow r="1">
          <cell r="G1">
            <v>0</v>
          </cell>
        </row>
      </sheetData>
      <sheetData sheetId="22">
        <row r="1">
          <cell r="G1">
            <v>0</v>
          </cell>
        </row>
      </sheetData>
      <sheetData sheetId="23" refreshError="1"/>
      <sheetData sheetId="24" refreshError="1">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row r="1">
          <cell r="G1">
            <v>0</v>
          </cell>
        </row>
      </sheetData>
      <sheetData sheetId="72">
        <row r="1">
          <cell r="G1">
            <v>0</v>
          </cell>
        </row>
      </sheetData>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 val="рвп"/>
      <sheetName val="Дефл"/>
      <sheetName val="Major Ma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TB Atai excel"/>
      <sheetName val="KAR10"/>
      <sheetName val="Контакты"/>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 val="Цеховые"/>
      <sheetName val="3.3.31."/>
      <sheetName val="Haul cons"/>
      <sheetName val="\A\USER\MANAT\CREDITY\REGION\AR"/>
      <sheetName val="1. Ввод"/>
      <sheetName val="мэпп2"/>
      <sheetName val="Code Trans"/>
      <sheetName val="Const"/>
      <sheetName val="Старая форма"/>
      <sheetName val="ФОТ"/>
      <sheetName val="ИП 2019_перех на 2020"/>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скала"/>
      <sheetName val="ВЦМ (2)"/>
      <sheetName val="Банк сентябрь 07"/>
      <sheetName val="Assumptions"/>
      <sheetName val="март детально"/>
      <sheetName val="Анализ закл. работ"/>
      <sheetName val="Non IC Input"/>
      <sheetName val="ао"/>
      <sheetName val="СМР КСС"/>
      <sheetName val="Справочник"/>
      <sheetName val="T6.200"/>
      <sheetName val="1.1.1 Карта"/>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5"/>
  <sheetViews>
    <sheetView tabSelected="1" zoomScale="57" zoomScaleNormal="57" workbookViewId="0">
      <pane xSplit="3" ySplit="14" topLeftCell="D15" activePane="bottomRight" state="frozenSplit"/>
      <selection pane="topRight" activeCell="D1" sqref="D1"/>
      <selection pane="bottomLeft" activeCell="A15" sqref="A15"/>
      <selection pane="bottomRight" activeCell="V4" sqref="V4"/>
    </sheetView>
  </sheetViews>
  <sheetFormatPr defaultColWidth="9" defaultRowHeight="15" x14ac:dyDescent="0.25"/>
  <cols>
    <col min="1" max="1" width="7" style="10" customWidth="1"/>
    <col min="2" max="2" width="23" style="10" customWidth="1"/>
    <col min="3" max="3" width="45.42578125" style="28" customWidth="1"/>
    <col min="4" max="4" width="11" style="10" customWidth="1"/>
    <col min="5" max="5" width="15.42578125" style="10" bestFit="1" customWidth="1"/>
    <col min="6" max="6" width="7.42578125" style="10" customWidth="1"/>
    <col min="7" max="7" width="19.28515625" style="10" customWidth="1"/>
    <col min="8" max="8" width="18.140625" style="10" customWidth="1"/>
    <col min="9" max="9" width="21.28515625" style="14" customWidth="1"/>
    <col min="10" max="10" width="15.7109375" style="14" bestFit="1" customWidth="1"/>
    <col min="11" max="11" width="25.7109375" style="14" customWidth="1"/>
    <col min="12" max="12" width="28.140625" style="29" customWidth="1"/>
    <col min="13" max="13" width="26.140625" style="14" customWidth="1"/>
    <col min="14" max="14" width="23.5703125" style="14" customWidth="1"/>
    <col min="15" max="15" width="9.5703125" style="10" bestFit="1" customWidth="1"/>
    <col min="16" max="16" width="9.42578125" style="10" customWidth="1"/>
    <col min="17" max="18" width="14.28515625" style="10" customWidth="1"/>
    <col min="19" max="19" width="11.5703125" style="10" customWidth="1"/>
    <col min="20" max="20" width="11.85546875" style="10" customWidth="1"/>
    <col min="21" max="21" width="9" style="10" customWidth="1"/>
    <col min="22" max="22" width="8.140625" style="10" customWidth="1"/>
    <col min="23" max="24" width="10.7109375" style="10" customWidth="1"/>
    <col min="25" max="25" width="29.42578125" style="10" customWidth="1"/>
    <col min="26" max="26" width="37.7109375" style="10" customWidth="1"/>
    <col min="27" max="27" width="26.140625" style="10" customWidth="1"/>
    <col min="28" max="28" width="9" style="10"/>
    <col min="29" max="29" width="21.7109375" style="10" hidden="1" customWidth="1"/>
    <col min="30" max="16384" width="9" style="10"/>
  </cols>
  <sheetData>
    <row r="1" spans="1:28" ht="15.75" customHeight="1" x14ac:dyDescent="0.25">
      <c r="A1" s="6"/>
      <c r="B1" s="6"/>
      <c r="C1" s="7"/>
      <c r="D1" s="6"/>
      <c r="E1" s="6"/>
      <c r="F1" s="6"/>
      <c r="G1" s="6"/>
      <c r="H1" s="6"/>
      <c r="I1" s="8"/>
      <c r="J1" s="8"/>
      <c r="K1" s="8"/>
      <c r="L1" s="9"/>
      <c r="M1" s="8"/>
      <c r="N1" s="8"/>
      <c r="O1" s="6"/>
      <c r="P1" s="6"/>
      <c r="Q1" s="6"/>
      <c r="R1" s="6"/>
      <c r="S1" s="6"/>
      <c r="T1" s="6"/>
      <c r="U1" s="6"/>
      <c r="V1" s="6"/>
      <c r="W1" s="6"/>
      <c r="X1" s="6"/>
      <c r="Y1" s="6"/>
      <c r="Z1" s="1" t="s">
        <v>11</v>
      </c>
    </row>
    <row r="2" spans="1:28" ht="15.75" x14ac:dyDescent="0.25">
      <c r="A2" s="6"/>
      <c r="B2" s="6"/>
      <c r="C2" s="7"/>
      <c r="D2" s="6"/>
      <c r="E2" s="6"/>
      <c r="F2" s="6"/>
      <c r="G2" s="6"/>
      <c r="H2" s="6"/>
      <c r="I2" s="8"/>
      <c r="J2" s="8"/>
      <c r="K2" s="8"/>
      <c r="L2" s="9"/>
      <c r="M2" s="8"/>
      <c r="N2" s="8"/>
      <c r="O2" s="6"/>
      <c r="P2" s="6"/>
      <c r="Q2" s="6"/>
      <c r="R2" s="6"/>
      <c r="S2" s="6"/>
      <c r="T2" s="6"/>
      <c r="U2" s="6"/>
      <c r="V2" s="6"/>
      <c r="W2" s="6"/>
      <c r="X2" s="6"/>
      <c r="Y2" s="6"/>
      <c r="Z2" s="2" t="s">
        <v>13</v>
      </c>
    </row>
    <row r="3" spans="1:28" ht="15.75" x14ac:dyDescent="0.25">
      <c r="A3" s="6"/>
      <c r="B3" s="6"/>
      <c r="C3" s="7"/>
      <c r="D3" s="6"/>
      <c r="E3" s="6"/>
      <c r="F3" s="6"/>
      <c r="G3" s="6"/>
      <c r="H3" s="6"/>
      <c r="I3" s="8"/>
      <c r="J3" s="8"/>
      <c r="K3" s="8"/>
      <c r="L3" s="9"/>
      <c r="M3" s="8"/>
      <c r="N3" s="8"/>
      <c r="O3" s="6"/>
      <c r="P3" s="6"/>
      <c r="Q3" s="6"/>
      <c r="R3" s="6"/>
      <c r="S3" s="6"/>
      <c r="T3" s="6"/>
      <c r="U3" s="6"/>
      <c r="V3" s="6"/>
      <c r="W3" s="6"/>
      <c r="X3" s="6"/>
      <c r="Y3" s="11"/>
      <c r="Z3" s="3" t="s">
        <v>14</v>
      </c>
      <c r="AA3" s="2"/>
    </row>
    <row r="4" spans="1:28" ht="15.75" x14ac:dyDescent="0.25">
      <c r="A4" s="6"/>
      <c r="B4" s="6"/>
      <c r="C4" s="7"/>
      <c r="D4" s="6"/>
      <c r="E4" s="6"/>
      <c r="F4" s="6"/>
      <c r="G4" s="6"/>
      <c r="H4" s="6"/>
      <c r="I4" s="8"/>
      <c r="J4" s="8"/>
      <c r="K4" s="8"/>
      <c r="L4" s="9"/>
      <c r="M4" s="8"/>
      <c r="N4" s="8"/>
      <c r="O4" s="6"/>
      <c r="P4" s="6"/>
      <c r="Q4" s="6"/>
      <c r="R4" s="6"/>
      <c r="S4" s="6"/>
      <c r="T4" s="6"/>
      <c r="U4" s="6"/>
      <c r="V4" s="6"/>
      <c r="W4" s="6"/>
      <c r="X4" s="6"/>
      <c r="Y4" s="6"/>
      <c r="Z4" s="2" t="s">
        <v>15</v>
      </c>
      <c r="AA4" s="12"/>
    </row>
    <row r="5" spans="1:28" ht="15.75" customHeight="1" x14ac:dyDescent="0.25">
      <c r="A5" s="6"/>
      <c r="B5" s="6"/>
      <c r="C5" s="7"/>
      <c r="D5" s="6"/>
      <c r="E5" s="6"/>
      <c r="F5" s="6"/>
      <c r="G5" s="6"/>
      <c r="H5" s="6"/>
      <c r="I5" s="8"/>
      <c r="J5" s="8"/>
      <c r="K5" s="8"/>
      <c r="L5" s="9"/>
      <c r="M5" s="8"/>
      <c r="N5" s="8"/>
      <c r="O5" s="6"/>
      <c r="P5" s="6"/>
      <c r="Q5" s="6"/>
      <c r="R5" s="6"/>
      <c r="S5" s="6"/>
      <c r="T5" s="6"/>
      <c r="U5" s="6"/>
      <c r="V5" s="6"/>
      <c r="W5" s="6"/>
      <c r="X5" s="6"/>
      <c r="Y5" s="6"/>
      <c r="Z5" s="2" t="s">
        <v>12</v>
      </c>
      <c r="AA5" s="2"/>
    </row>
    <row r="6" spans="1:28" ht="15.75" customHeight="1" x14ac:dyDescent="0.25">
      <c r="A6" s="6"/>
      <c r="B6" s="6"/>
      <c r="C6" s="7"/>
      <c r="D6" s="6"/>
      <c r="E6" s="6"/>
      <c r="F6" s="6"/>
      <c r="G6" s="6"/>
      <c r="H6" s="6"/>
      <c r="I6" s="8"/>
      <c r="J6" s="8"/>
      <c r="K6" s="8"/>
      <c r="L6" s="9"/>
      <c r="M6" s="8"/>
      <c r="N6" s="8"/>
      <c r="O6" s="6"/>
      <c r="P6" s="6"/>
      <c r="Q6" s="6"/>
      <c r="R6" s="6"/>
      <c r="S6" s="6"/>
      <c r="T6" s="6"/>
      <c r="U6" s="6"/>
      <c r="V6" s="6"/>
      <c r="W6" s="6"/>
      <c r="X6" s="6"/>
      <c r="Y6" s="6"/>
      <c r="Z6" s="13"/>
    </row>
    <row r="7" spans="1:28" ht="15.75" x14ac:dyDescent="0.25">
      <c r="A7" s="218" t="s">
        <v>66</v>
      </c>
      <c r="B7" s="218"/>
      <c r="C7" s="218"/>
      <c r="D7" s="218"/>
      <c r="E7" s="218"/>
      <c r="F7" s="218"/>
      <c r="G7" s="218"/>
      <c r="H7" s="218"/>
      <c r="I7" s="218"/>
      <c r="J7" s="218"/>
      <c r="K7" s="218"/>
      <c r="L7" s="218"/>
      <c r="M7" s="218"/>
      <c r="N7" s="218"/>
      <c r="O7" s="218"/>
      <c r="P7" s="218"/>
      <c r="Q7" s="218"/>
      <c r="R7" s="218"/>
      <c r="S7" s="218"/>
      <c r="T7" s="218"/>
      <c r="U7" s="218"/>
      <c r="V7" s="218"/>
      <c r="W7" s="218"/>
      <c r="X7" s="218"/>
      <c r="Y7" s="218"/>
      <c r="Z7" s="218"/>
    </row>
    <row r="8" spans="1:28" ht="15.75" x14ac:dyDescent="0.25">
      <c r="A8" s="218" t="s">
        <v>44</v>
      </c>
      <c r="B8" s="218"/>
      <c r="C8" s="218"/>
      <c r="D8" s="218"/>
      <c r="E8" s="218"/>
      <c r="F8" s="218"/>
      <c r="G8" s="218"/>
      <c r="H8" s="218"/>
      <c r="I8" s="218"/>
      <c r="J8" s="218"/>
      <c r="K8" s="218"/>
      <c r="L8" s="218"/>
      <c r="M8" s="218"/>
      <c r="N8" s="218"/>
      <c r="O8" s="218"/>
      <c r="P8" s="218"/>
      <c r="Q8" s="218"/>
      <c r="R8" s="218"/>
      <c r="S8" s="218"/>
      <c r="T8" s="218"/>
      <c r="U8" s="218"/>
      <c r="V8" s="218"/>
      <c r="W8" s="218"/>
      <c r="X8" s="218"/>
      <c r="Y8" s="218"/>
      <c r="Z8" s="218"/>
    </row>
    <row r="9" spans="1:28" ht="15.75" x14ac:dyDescent="0.25">
      <c r="A9" s="219" t="s">
        <v>43</v>
      </c>
      <c r="B9" s="219"/>
      <c r="C9" s="219"/>
      <c r="D9" s="219"/>
      <c r="E9" s="219"/>
      <c r="F9" s="219"/>
      <c r="G9" s="219"/>
      <c r="H9" s="219"/>
      <c r="I9" s="219"/>
      <c r="J9" s="219"/>
      <c r="K9" s="219"/>
      <c r="L9" s="219"/>
      <c r="M9" s="219"/>
      <c r="N9" s="219"/>
      <c r="O9" s="219"/>
      <c r="P9" s="219"/>
      <c r="Q9" s="219"/>
      <c r="R9" s="219"/>
      <c r="S9" s="219"/>
      <c r="T9" s="219"/>
      <c r="U9" s="219"/>
      <c r="V9" s="219"/>
      <c r="W9" s="219"/>
      <c r="X9" s="219"/>
      <c r="Y9" s="219"/>
      <c r="Z9" s="219"/>
    </row>
    <row r="10" spans="1:28" ht="15.75" x14ac:dyDescent="0.25">
      <c r="A10" s="220" t="s">
        <v>16</v>
      </c>
      <c r="B10" s="220"/>
      <c r="C10" s="220"/>
      <c r="D10" s="220"/>
      <c r="E10" s="220"/>
      <c r="F10" s="220"/>
      <c r="G10" s="220"/>
      <c r="H10" s="220"/>
      <c r="I10" s="220"/>
      <c r="J10" s="220"/>
      <c r="K10" s="220"/>
      <c r="L10" s="220"/>
      <c r="M10" s="220"/>
      <c r="N10" s="220"/>
      <c r="O10" s="220"/>
      <c r="P10" s="220"/>
      <c r="Q10" s="220"/>
      <c r="R10" s="220"/>
      <c r="S10" s="220"/>
      <c r="T10" s="220"/>
      <c r="U10" s="220"/>
      <c r="V10" s="220"/>
      <c r="W10" s="220"/>
      <c r="X10" s="220"/>
      <c r="Y10" s="220"/>
      <c r="Z10" s="220"/>
    </row>
    <row r="11" spans="1:28" ht="16.5" thickBot="1" x14ac:dyDescent="0.3">
      <c r="A11" s="4"/>
      <c r="B11" s="6"/>
      <c r="C11" s="7"/>
      <c r="D11" s="6"/>
      <c r="E11" s="6"/>
      <c r="F11" s="6"/>
      <c r="G11" s="6"/>
      <c r="H11" s="6"/>
      <c r="I11" s="8"/>
      <c r="J11" s="8"/>
      <c r="K11" s="8"/>
      <c r="L11" s="9"/>
      <c r="M11" s="8"/>
      <c r="N11" s="8"/>
      <c r="O11" s="6"/>
      <c r="P11" s="6"/>
      <c r="Q11" s="6"/>
      <c r="R11" s="6"/>
      <c r="S11" s="6"/>
      <c r="T11" s="6"/>
      <c r="U11" s="6"/>
      <c r="V11" s="6"/>
      <c r="W11" s="6"/>
      <c r="X11" s="6"/>
      <c r="Y11" s="6"/>
      <c r="Z11" s="6"/>
    </row>
    <row r="12" spans="1:28" ht="57.75" customHeight="1" thickBot="1" x14ac:dyDescent="0.3">
      <c r="A12" s="221" t="s">
        <v>0</v>
      </c>
      <c r="B12" s="224" t="s">
        <v>18</v>
      </c>
      <c r="C12" s="225"/>
      <c r="D12" s="225"/>
      <c r="E12" s="225"/>
      <c r="F12" s="225"/>
      <c r="G12" s="226"/>
      <c r="H12" s="221" t="s">
        <v>1</v>
      </c>
      <c r="I12" s="224" t="s">
        <v>19</v>
      </c>
      <c r="J12" s="225"/>
      <c r="K12" s="225"/>
      <c r="L12" s="226"/>
      <c r="M12" s="224" t="s">
        <v>20</v>
      </c>
      <c r="N12" s="225"/>
      <c r="O12" s="225"/>
      <c r="P12" s="226"/>
      <c r="Q12" s="224" t="s">
        <v>21</v>
      </c>
      <c r="R12" s="225"/>
      <c r="S12" s="225"/>
      <c r="T12" s="225"/>
      <c r="U12" s="225"/>
      <c r="V12" s="225"/>
      <c r="W12" s="225"/>
      <c r="X12" s="226"/>
      <c r="Y12" s="221" t="s">
        <v>22</v>
      </c>
      <c r="Z12" s="221" t="s">
        <v>23</v>
      </c>
    </row>
    <row r="13" spans="1:28" ht="141" customHeight="1" thickBot="1" x14ac:dyDescent="0.3">
      <c r="A13" s="222"/>
      <c r="B13" s="221" t="s">
        <v>2</v>
      </c>
      <c r="C13" s="221" t="s">
        <v>3</v>
      </c>
      <c r="D13" s="221" t="s">
        <v>4</v>
      </c>
      <c r="E13" s="224" t="s">
        <v>5</v>
      </c>
      <c r="F13" s="226"/>
      <c r="G13" s="221" t="s">
        <v>24</v>
      </c>
      <c r="H13" s="222"/>
      <c r="I13" s="221" t="s">
        <v>183</v>
      </c>
      <c r="J13" s="221" t="s">
        <v>7</v>
      </c>
      <c r="K13" s="221" t="s">
        <v>25</v>
      </c>
      <c r="L13" s="221" t="s">
        <v>26</v>
      </c>
      <c r="M13" s="224" t="s">
        <v>27</v>
      </c>
      <c r="N13" s="226"/>
      <c r="O13" s="221" t="s">
        <v>8</v>
      </c>
      <c r="P13" s="221" t="s">
        <v>9</v>
      </c>
      <c r="Q13" s="224" t="s">
        <v>42</v>
      </c>
      <c r="R13" s="226"/>
      <c r="S13" s="224" t="s">
        <v>10</v>
      </c>
      <c r="T13" s="226"/>
      <c r="U13" s="224" t="s">
        <v>28</v>
      </c>
      <c r="V13" s="226"/>
      <c r="W13" s="224" t="s">
        <v>29</v>
      </c>
      <c r="X13" s="226"/>
      <c r="Y13" s="222"/>
      <c r="Z13" s="222"/>
      <c r="AB13" s="14"/>
    </row>
    <row r="14" spans="1:28" ht="54.4" customHeight="1" thickBot="1" x14ac:dyDescent="0.3">
      <c r="A14" s="223"/>
      <c r="B14" s="223"/>
      <c r="C14" s="223"/>
      <c r="D14" s="223"/>
      <c r="E14" s="101" t="s">
        <v>6</v>
      </c>
      <c r="F14" s="101" t="s">
        <v>7</v>
      </c>
      <c r="G14" s="223"/>
      <c r="H14" s="223"/>
      <c r="I14" s="223"/>
      <c r="J14" s="223"/>
      <c r="K14" s="223"/>
      <c r="L14" s="223"/>
      <c r="M14" s="101" t="s">
        <v>30</v>
      </c>
      <c r="N14" s="101" t="s">
        <v>31</v>
      </c>
      <c r="O14" s="223"/>
      <c r="P14" s="223"/>
      <c r="Q14" s="102" t="s">
        <v>32</v>
      </c>
      <c r="R14" s="101" t="s">
        <v>33</v>
      </c>
      <c r="S14" s="101" t="s">
        <v>32</v>
      </c>
      <c r="T14" s="101" t="s">
        <v>33</v>
      </c>
      <c r="U14" s="101" t="s">
        <v>6</v>
      </c>
      <c r="V14" s="101" t="s">
        <v>7</v>
      </c>
      <c r="W14" s="101" t="s">
        <v>32</v>
      </c>
      <c r="X14" s="101" t="s">
        <v>33</v>
      </c>
      <c r="Y14" s="223"/>
      <c r="Z14" s="223"/>
    </row>
    <row r="15" spans="1:28" ht="16.5" thickBot="1" x14ac:dyDescent="0.3">
      <c r="A15" s="103">
        <v>1</v>
      </c>
      <c r="B15" s="104">
        <v>2</v>
      </c>
      <c r="C15" s="104">
        <v>3</v>
      </c>
      <c r="D15" s="104">
        <v>4</v>
      </c>
      <c r="E15" s="104">
        <v>5</v>
      </c>
      <c r="F15" s="104">
        <v>6</v>
      </c>
      <c r="G15" s="104">
        <v>7</v>
      </c>
      <c r="H15" s="104">
        <v>8</v>
      </c>
      <c r="I15" s="103">
        <v>9</v>
      </c>
      <c r="J15" s="104">
        <v>10</v>
      </c>
      <c r="K15" s="104">
        <v>11</v>
      </c>
      <c r="L15" s="104">
        <v>12</v>
      </c>
      <c r="M15" s="104">
        <v>13</v>
      </c>
      <c r="N15" s="104">
        <v>14</v>
      </c>
      <c r="O15" s="104">
        <v>15</v>
      </c>
      <c r="P15" s="104">
        <v>16</v>
      </c>
      <c r="Q15" s="103">
        <v>17</v>
      </c>
      <c r="R15" s="104">
        <v>18</v>
      </c>
      <c r="S15" s="104">
        <v>19</v>
      </c>
      <c r="T15" s="104">
        <v>20</v>
      </c>
      <c r="U15" s="104">
        <v>21</v>
      </c>
      <c r="V15" s="104">
        <v>22</v>
      </c>
      <c r="W15" s="104">
        <v>23</v>
      </c>
      <c r="X15" s="104">
        <v>24</v>
      </c>
      <c r="Y15" s="104">
        <v>25</v>
      </c>
      <c r="Z15" s="104">
        <v>26</v>
      </c>
    </row>
    <row r="16" spans="1:28" ht="16.5" thickBot="1" x14ac:dyDescent="0.3">
      <c r="A16" s="229" t="s">
        <v>17</v>
      </c>
      <c r="B16" s="230"/>
      <c r="C16" s="230"/>
      <c r="D16" s="231"/>
      <c r="E16" s="105"/>
      <c r="F16" s="105"/>
      <c r="G16" s="105"/>
      <c r="H16" s="105"/>
      <c r="I16" s="51">
        <f>I17+I39</f>
        <v>3810461.0840049065</v>
      </c>
      <c r="J16" s="51">
        <f>J17+J39</f>
        <v>76942.604900000006</v>
      </c>
      <c r="K16" s="51">
        <f>K17+K39</f>
        <v>-3733518.4791049063</v>
      </c>
      <c r="L16" s="51"/>
      <c r="M16" s="51">
        <f>M17+M39</f>
        <v>76942.604900000006</v>
      </c>
      <c r="N16" s="51">
        <f>N17+N39</f>
        <v>0</v>
      </c>
      <c r="O16" s="51">
        <f>SUM(O18:O73)</f>
        <v>0</v>
      </c>
      <c r="P16" s="51">
        <f>SUM(P18:P73)</f>
        <v>0</v>
      </c>
      <c r="Q16" s="51"/>
      <c r="R16" s="105"/>
      <c r="S16" s="105"/>
      <c r="T16" s="105"/>
      <c r="U16" s="105"/>
      <c r="V16" s="105"/>
      <c r="W16" s="105"/>
      <c r="X16" s="105"/>
      <c r="Y16" s="105"/>
      <c r="Z16" s="106"/>
      <c r="AA16" s="15"/>
    </row>
    <row r="17" spans="1:29" ht="16.5" thickBot="1" x14ac:dyDescent="0.3">
      <c r="A17" s="107"/>
      <c r="B17" s="108"/>
      <c r="C17" s="109" t="s">
        <v>67</v>
      </c>
      <c r="D17" s="108"/>
      <c r="E17" s="110"/>
      <c r="F17" s="110"/>
      <c r="G17" s="110"/>
      <c r="H17" s="110"/>
      <c r="I17" s="35">
        <f>I18+I19+I20+I21+I22+I23+I24+I25+I26+I27+I28+I29+I30+I33+I38</f>
        <v>2175646.335</v>
      </c>
      <c r="J17" s="35">
        <f>SUM(J18:J38)</f>
        <v>75286.404900000009</v>
      </c>
      <c r="K17" s="35">
        <f>K18+K19+K20+K21+K22+K23+K24+K25++K27+K28+K29+K30+K33+K38+K26</f>
        <v>-2100359.9301</v>
      </c>
      <c r="L17" s="35"/>
      <c r="M17" s="35">
        <f>M18+M19+M20+M21+M22+M23+M24+M25+M26+M27+M28+M29+M30+M33+M38</f>
        <v>75286.404900000009</v>
      </c>
      <c r="N17" s="35">
        <f>SUM(N18:N38)</f>
        <v>0</v>
      </c>
      <c r="O17" s="35">
        <f t="shared" ref="O17:T17" si="0">SUM(O18:O73)</f>
        <v>0</v>
      </c>
      <c r="P17" s="35">
        <f t="shared" si="0"/>
        <v>0</v>
      </c>
      <c r="Q17" s="35">
        <f t="shared" si="0"/>
        <v>0</v>
      </c>
      <c r="R17" s="35">
        <f t="shared" si="0"/>
        <v>0</v>
      </c>
      <c r="S17" s="35">
        <f t="shared" si="0"/>
        <v>320.38</v>
      </c>
      <c r="T17" s="35">
        <f t="shared" si="0"/>
        <v>3.6619999999999999</v>
      </c>
      <c r="U17" s="110"/>
      <c r="V17" s="110"/>
      <c r="W17" s="110"/>
      <c r="X17" s="110"/>
      <c r="Y17" s="110"/>
      <c r="Z17" s="111"/>
      <c r="AA17" s="15"/>
    </row>
    <row r="18" spans="1:29" ht="47.25" x14ac:dyDescent="0.25">
      <c r="A18" s="112">
        <v>1</v>
      </c>
      <c r="B18" s="232" t="s">
        <v>65</v>
      </c>
      <c r="C18" s="195" t="s">
        <v>68</v>
      </c>
      <c r="D18" s="113" t="s">
        <v>34</v>
      </c>
      <c r="E18" s="114">
        <v>1</v>
      </c>
      <c r="F18" s="115">
        <v>1</v>
      </c>
      <c r="G18" s="115" t="s">
        <v>69</v>
      </c>
      <c r="H18" s="115"/>
      <c r="I18" s="116">
        <v>13719.5</v>
      </c>
      <c r="J18" s="25">
        <v>0</v>
      </c>
      <c r="K18" s="25">
        <f>J18-I18</f>
        <v>-13719.5</v>
      </c>
      <c r="L18" s="117" t="s">
        <v>70</v>
      </c>
      <c r="M18" s="25">
        <f>J18</f>
        <v>0</v>
      </c>
      <c r="N18" s="118">
        <v>0</v>
      </c>
      <c r="O18" s="118">
        <v>0</v>
      </c>
      <c r="P18" s="118">
        <v>0</v>
      </c>
      <c r="Q18" s="118">
        <v>0</v>
      </c>
      <c r="R18" s="118">
        <v>0</v>
      </c>
      <c r="S18" s="115">
        <v>47.45</v>
      </c>
      <c r="T18" s="118">
        <v>0</v>
      </c>
      <c r="U18" s="234">
        <v>6.6000000000000003E-2</v>
      </c>
      <c r="V18" s="234">
        <v>5.1700000000000003E-2</v>
      </c>
      <c r="W18" s="236">
        <v>29</v>
      </c>
      <c r="X18" s="236">
        <v>1</v>
      </c>
      <c r="Y18" s="115" t="str">
        <f>L18</f>
        <v>Договор заключен</v>
      </c>
      <c r="Z18" s="119" t="s">
        <v>45</v>
      </c>
      <c r="AC18" s="116">
        <v>415311198.848571</v>
      </c>
    </row>
    <row r="19" spans="1:29" ht="47.25" x14ac:dyDescent="0.25">
      <c r="A19" s="112">
        <v>2</v>
      </c>
      <c r="B19" s="232"/>
      <c r="C19" s="195" t="s">
        <v>71</v>
      </c>
      <c r="D19" s="113" t="s">
        <v>34</v>
      </c>
      <c r="E19" s="114">
        <v>1</v>
      </c>
      <c r="F19" s="17">
        <v>1</v>
      </c>
      <c r="G19" s="115" t="s">
        <v>69</v>
      </c>
      <c r="H19" s="115"/>
      <c r="I19" s="116">
        <v>22955.5</v>
      </c>
      <c r="J19" s="25">
        <v>0</v>
      </c>
      <c r="K19" s="25">
        <f t="shared" ref="K19:K73" si="1">J19-I19</f>
        <v>-22955.5</v>
      </c>
      <c r="L19" s="117" t="s">
        <v>70</v>
      </c>
      <c r="M19" s="25">
        <f>J19</f>
        <v>0</v>
      </c>
      <c r="N19" s="118">
        <v>0</v>
      </c>
      <c r="O19" s="118">
        <v>0</v>
      </c>
      <c r="P19" s="118">
        <v>0</v>
      </c>
      <c r="Q19" s="118">
        <v>0</v>
      </c>
      <c r="R19" s="118">
        <v>0</v>
      </c>
      <c r="S19" s="115">
        <v>12.09</v>
      </c>
      <c r="T19" s="118">
        <v>0</v>
      </c>
      <c r="U19" s="234"/>
      <c r="V19" s="234"/>
      <c r="W19" s="236"/>
      <c r="X19" s="236"/>
      <c r="Y19" s="115" t="str">
        <f t="shared" ref="Y19:Y73" si="2">L19</f>
        <v>Договор заключен</v>
      </c>
      <c r="Z19" s="119" t="s">
        <v>45</v>
      </c>
      <c r="AC19" s="116">
        <v>61945054.138683997</v>
      </c>
    </row>
    <row r="20" spans="1:29" s="192" customFormat="1" ht="47.25" x14ac:dyDescent="0.25">
      <c r="A20" s="182">
        <v>3</v>
      </c>
      <c r="B20" s="232"/>
      <c r="C20" s="194" t="s">
        <v>72</v>
      </c>
      <c r="D20" s="183" t="s">
        <v>37</v>
      </c>
      <c r="E20" s="184">
        <v>1600</v>
      </c>
      <c r="F20" s="185">
        <v>1600</v>
      </c>
      <c r="G20" s="186" t="s">
        <v>69</v>
      </c>
      <c r="H20" s="186"/>
      <c r="I20" s="187">
        <v>16090.2</v>
      </c>
      <c r="J20" s="188">
        <v>7406.1620000000003</v>
      </c>
      <c r="K20" s="188">
        <f t="shared" si="1"/>
        <v>-8684.0380000000005</v>
      </c>
      <c r="L20" s="189" t="s">
        <v>184</v>
      </c>
      <c r="M20" s="188">
        <f>J20</f>
        <v>7406.1620000000003</v>
      </c>
      <c r="N20" s="190">
        <v>0</v>
      </c>
      <c r="O20" s="190">
        <v>0</v>
      </c>
      <c r="P20" s="190">
        <v>0</v>
      </c>
      <c r="Q20" s="190">
        <v>0</v>
      </c>
      <c r="R20" s="190">
        <v>0</v>
      </c>
      <c r="S20" s="190">
        <v>0</v>
      </c>
      <c r="T20" s="190">
        <v>0</v>
      </c>
      <c r="U20" s="234"/>
      <c r="V20" s="234"/>
      <c r="W20" s="236"/>
      <c r="X20" s="236"/>
      <c r="Y20" s="186" t="str">
        <f t="shared" si="2"/>
        <v>Договор заключен, работы ведутся</v>
      </c>
      <c r="Z20" s="191" t="s">
        <v>45</v>
      </c>
      <c r="AC20" s="187">
        <v>156250000</v>
      </c>
    </row>
    <row r="21" spans="1:29" s="192" customFormat="1" ht="47.25" x14ac:dyDescent="0.25">
      <c r="A21" s="182">
        <v>4</v>
      </c>
      <c r="B21" s="232"/>
      <c r="C21" s="194" t="s">
        <v>73</v>
      </c>
      <c r="D21" s="183" t="s">
        <v>37</v>
      </c>
      <c r="E21" s="184">
        <v>420</v>
      </c>
      <c r="F21" s="185">
        <v>420</v>
      </c>
      <c r="G21" s="186" t="s">
        <v>69</v>
      </c>
      <c r="H21" s="186"/>
      <c r="I21" s="187">
        <v>1617.4</v>
      </c>
      <c r="J21" s="188">
        <v>278.3929</v>
      </c>
      <c r="K21" s="188">
        <f t="shared" si="1"/>
        <v>-1339.0071</v>
      </c>
      <c r="L21" s="193" t="s">
        <v>70</v>
      </c>
      <c r="M21" s="188">
        <f>J21</f>
        <v>278.3929</v>
      </c>
      <c r="N21" s="190">
        <v>0</v>
      </c>
      <c r="O21" s="190">
        <v>0</v>
      </c>
      <c r="P21" s="190">
        <v>0</v>
      </c>
      <c r="Q21" s="190">
        <v>0</v>
      </c>
      <c r="R21" s="190">
        <v>0</v>
      </c>
      <c r="S21" s="190">
        <v>0</v>
      </c>
      <c r="T21" s="190">
        <v>0</v>
      </c>
      <c r="U21" s="234"/>
      <c r="V21" s="234"/>
      <c r="W21" s="236"/>
      <c r="X21" s="236"/>
      <c r="Y21" s="186" t="s">
        <v>56</v>
      </c>
      <c r="Z21" s="191" t="s">
        <v>45</v>
      </c>
      <c r="AC21" s="187">
        <v>24609485.448191624</v>
      </c>
    </row>
    <row r="22" spans="1:29" ht="47.25" x14ac:dyDescent="0.25">
      <c r="A22" s="112">
        <v>5</v>
      </c>
      <c r="B22" s="232"/>
      <c r="C22" s="196" t="s">
        <v>74</v>
      </c>
      <c r="D22" s="113" t="s">
        <v>35</v>
      </c>
      <c r="E22" s="114">
        <v>18450</v>
      </c>
      <c r="F22" s="17">
        <v>18450</v>
      </c>
      <c r="G22" s="115" t="s">
        <v>69</v>
      </c>
      <c r="H22" s="115"/>
      <c r="I22" s="116">
        <v>146510.6</v>
      </c>
      <c r="J22" s="25">
        <v>64482.75</v>
      </c>
      <c r="K22" s="25">
        <f t="shared" si="1"/>
        <v>-82027.850000000006</v>
      </c>
      <c r="L22" s="117" t="s">
        <v>70</v>
      </c>
      <c r="M22" s="25">
        <f t="shared" ref="M22:M38" si="3">J22</f>
        <v>64482.75</v>
      </c>
      <c r="N22" s="118">
        <v>0</v>
      </c>
      <c r="O22" s="118">
        <v>0</v>
      </c>
      <c r="P22" s="118">
        <v>0</v>
      </c>
      <c r="Q22" s="118">
        <v>0</v>
      </c>
      <c r="R22" s="118">
        <v>0</v>
      </c>
      <c r="S22" s="115">
        <v>3.56</v>
      </c>
      <c r="T22" s="115">
        <v>3.56</v>
      </c>
      <c r="U22" s="234"/>
      <c r="V22" s="234"/>
      <c r="W22" s="236"/>
      <c r="X22" s="236"/>
      <c r="Y22" s="115" t="str">
        <f t="shared" si="2"/>
        <v>Договор заключен</v>
      </c>
      <c r="Z22" s="119" t="s">
        <v>45</v>
      </c>
      <c r="AC22" s="116">
        <v>19125508.928571425</v>
      </c>
    </row>
    <row r="23" spans="1:29" ht="47.25" x14ac:dyDescent="0.25">
      <c r="A23" s="112">
        <v>6</v>
      </c>
      <c r="B23" s="232"/>
      <c r="C23" s="196" t="s">
        <v>75</v>
      </c>
      <c r="D23" s="113" t="s">
        <v>37</v>
      </c>
      <c r="E23" s="114">
        <v>833</v>
      </c>
      <c r="F23" s="17">
        <v>40</v>
      </c>
      <c r="G23" s="115" t="s">
        <v>69</v>
      </c>
      <c r="H23" s="115"/>
      <c r="I23" s="116">
        <v>8464.2999999999993</v>
      </c>
      <c r="J23" s="25">
        <v>397.8</v>
      </c>
      <c r="K23" s="25">
        <f t="shared" si="1"/>
        <v>-8066.4999999999991</v>
      </c>
      <c r="L23" s="117" t="s">
        <v>70</v>
      </c>
      <c r="M23" s="25">
        <f t="shared" si="3"/>
        <v>397.8</v>
      </c>
      <c r="N23" s="118">
        <v>0</v>
      </c>
      <c r="O23" s="118">
        <v>0</v>
      </c>
      <c r="P23" s="118">
        <v>0</v>
      </c>
      <c r="Q23" s="118">
        <v>0</v>
      </c>
      <c r="R23" s="118">
        <v>0</v>
      </c>
      <c r="S23" s="115">
        <v>2.14</v>
      </c>
      <c r="T23" s="115">
        <v>0.10199999999999999</v>
      </c>
      <c r="U23" s="234"/>
      <c r="V23" s="234"/>
      <c r="W23" s="236"/>
      <c r="X23" s="236"/>
      <c r="Y23" s="115" t="str">
        <f t="shared" si="2"/>
        <v>Договор заключен</v>
      </c>
      <c r="Z23" s="119" t="s">
        <v>45</v>
      </c>
      <c r="AC23" s="116">
        <v>6243869.6428571427</v>
      </c>
    </row>
    <row r="24" spans="1:29" ht="47.25" x14ac:dyDescent="0.25">
      <c r="A24" s="112">
        <v>7</v>
      </c>
      <c r="B24" s="232"/>
      <c r="C24" s="196" t="s">
        <v>76</v>
      </c>
      <c r="D24" s="113" t="s">
        <v>35</v>
      </c>
      <c r="E24" s="114">
        <v>1</v>
      </c>
      <c r="F24" s="17">
        <v>1</v>
      </c>
      <c r="G24" s="115" t="s">
        <v>69</v>
      </c>
      <c r="H24" s="115"/>
      <c r="I24" s="116">
        <v>1420</v>
      </c>
      <c r="J24" s="25">
        <v>1420</v>
      </c>
      <c r="K24" s="25">
        <f t="shared" si="1"/>
        <v>0</v>
      </c>
      <c r="L24" s="117" t="s">
        <v>70</v>
      </c>
      <c r="M24" s="25">
        <f t="shared" si="3"/>
        <v>1420</v>
      </c>
      <c r="N24" s="118">
        <f t="shared" ref="N24:N58" si="4">I24-M24</f>
        <v>0</v>
      </c>
      <c r="O24" s="118">
        <v>0</v>
      </c>
      <c r="P24" s="118">
        <v>0</v>
      </c>
      <c r="Q24" s="118">
        <v>0</v>
      </c>
      <c r="R24" s="118">
        <v>0</v>
      </c>
      <c r="S24" s="118">
        <v>0</v>
      </c>
      <c r="T24" s="118">
        <v>0</v>
      </c>
      <c r="U24" s="234"/>
      <c r="V24" s="234"/>
      <c r="W24" s="236"/>
      <c r="X24" s="236"/>
      <c r="Y24" s="115" t="str">
        <f t="shared" si="2"/>
        <v>Договор заключен</v>
      </c>
      <c r="Z24" s="119" t="s">
        <v>45</v>
      </c>
      <c r="AC24" s="116">
        <v>43350776.785714291</v>
      </c>
    </row>
    <row r="25" spans="1:29" ht="47.25" x14ac:dyDescent="0.25">
      <c r="A25" s="112">
        <v>9</v>
      </c>
      <c r="B25" s="232"/>
      <c r="C25" s="197" t="s">
        <v>77</v>
      </c>
      <c r="D25" s="113" t="s">
        <v>35</v>
      </c>
      <c r="E25" s="114">
        <v>2</v>
      </c>
      <c r="F25" s="17">
        <v>2</v>
      </c>
      <c r="G25" s="115" t="s">
        <v>69</v>
      </c>
      <c r="H25" s="115"/>
      <c r="I25" s="116">
        <v>1301.3</v>
      </c>
      <c r="J25" s="25">
        <v>1301.3</v>
      </c>
      <c r="K25" s="25">
        <f t="shared" si="1"/>
        <v>0</v>
      </c>
      <c r="L25" s="117" t="s">
        <v>70</v>
      </c>
      <c r="M25" s="25">
        <f t="shared" si="3"/>
        <v>1301.3</v>
      </c>
      <c r="N25" s="118">
        <f t="shared" si="4"/>
        <v>0</v>
      </c>
      <c r="O25" s="118">
        <v>0</v>
      </c>
      <c r="P25" s="118">
        <v>0</v>
      </c>
      <c r="Q25" s="118">
        <v>0</v>
      </c>
      <c r="R25" s="118">
        <v>0</v>
      </c>
      <c r="S25" s="118">
        <v>0</v>
      </c>
      <c r="T25" s="118">
        <v>0</v>
      </c>
      <c r="U25" s="234"/>
      <c r="V25" s="234"/>
      <c r="W25" s="236"/>
      <c r="X25" s="236"/>
      <c r="Y25" s="115" t="str">
        <f t="shared" si="2"/>
        <v>Договор заключен</v>
      </c>
      <c r="Z25" s="119" t="s">
        <v>45</v>
      </c>
      <c r="AC25" s="116">
        <v>98701641.071428567</v>
      </c>
    </row>
    <row r="26" spans="1:29" ht="47.25" x14ac:dyDescent="0.25">
      <c r="A26" s="112">
        <v>10</v>
      </c>
      <c r="B26" s="232"/>
      <c r="C26" s="197" t="s">
        <v>78</v>
      </c>
      <c r="D26" s="113" t="s">
        <v>35</v>
      </c>
      <c r="E26" s="114">
        <v>1</v>
      </c>
      <c r="F26" s="17">
        <v>0</v>
      </c>
      <c r="G26" s="115" t="s">
        <v>69</v>
      </c>
      <c r="H26" s="115"/>
      <c r="I26" s="116">
        <f>874097125/1000</f>
        <v>874097.125</v>
      </c>
      <c r="J26" s="25">
        <v>0</v>
      </c>
      <c r="K26" s="25">
        <f t="shared" si="1"/>
        <v>-874097.125</v>
      </c>
      <c r="L26" s="117" t="s">
        <v>56</v>
      </c>
      <c r="M26" s="25">
        <f t="shared" si="3"/>
        <v>0</v>
      </c>
      <c r="N26" s="118">
        <v>0</v>
      </c>
      <c r="O26" s="118">
        <v>0</v>
      </c>
      <c r="P26" s="118">
        <v>0</v>
      </c>
      <c r="Q26" s="118">
        <v>0</v>
      </c>
      <c r="R26" s="118">
        <v>0</v>
      </c>
      <c r="S26" s="118">
        <v>0</v>
      </c>
      <c r="T26" s="118">
        <v>0</v>
      </c>
      <c r="U26" s="234"/>
      <c r="V26" s="234"/>
      <c r="W26" s="236"/>
      <c r="X26" s="236"/>
      <c r="Y26" s="115" t="str">
        <f t="shared" si="2"/>
        <v>Подана заявка</v>
      </c>
      <c r="Z26" s="119" t="s">
        <v>45</v>
      </c>
      <c r="AC26" s="116">
        <v>15361660.714285713</v>
      </c>
    </row>
    <row r="27" spans="1:29" ht="47.25" x14ac:dyDescent="0.25">
      <c r="A27" s="112">
        <v>12</v>
      </c>
      <c r="B27" s="232"/>
      <c r="C27" s="197" t="s">
        <v>79</v>
      </c>
      <c r="D27" s="113" t="s">
        <v>34</v>
      </c>
      <c r="E27" s="114">
        <v>1</v>
      </c>
      <c r="F27" s="17">
        <v>0</v>
      </c>
      <c r="G27" s="115" t="s">
        <v>69</v>
      </c>
      <c r="H27" s="115"/>
      <c r="I27" s="116">
        <v>4022.4</v>
      </c>
      <c r="J27" s="25">
        <v>0</v>
      </c>
      <c r="K27" s="25">
        <f t="shared" si="1"/>
        <v>-4022.4</v>
      </c>
      <c r="L27" s="117" t="s">
        <v>56</v>
      </c>
      <c r="M27" s="25">
        <f t="shared" si="3"/>
        <v>0</v>
      </c>
      <c r="N27" s="118">
        <v>0</v>
      </c>
      <c r="O27" s="118">
        <v>0</v>
      </c>
      <c r="P27" s="118">
        <v>0</v>
      </c>
      <c r="Q27" s="118">
        <v>0</v>
      </c>
      <c r="R27" s="118">
        <v>0</v>
      </c>
      <c r="S27" s="118">
        <v>0</v>
      </c>
      <c r="T27" s="118">
        <v>0</v>
      </c>
      <c r="U27" s="234"/>
      <c r="V27" s="234"/>
      <c r="W27" s="236"/>
      <c r="X27" s="236"/>
      <c r="Y27" s="115" t="s">
        <v>56</v>
      </c>
      <c r="Z27" s="119" t="s">
        <v>45</v>
      </c>
      <c r="AC27" s="116"/>
    </row>
    <row r="28" spans="1:29" ht="47.25" x14ac:dyDescent="0.25">
      <c r="A28" s="112">
        <v>13</v>
      </c>
      <c r="B28" s="232"/>
      <c r="C28" s="197" t="s">
        <v>80</v>
      </c>
      <c r="D28" s="113" t="s">
        <v>35</v>
      </c>
      <c r="E28" s="114">
        <v>2</v>
      </c>
      <c r="F28" s="17">
        <v>0</v>
      </c>
      <c r="G28" s="115" t="s">
        <v>69</v>
      </c>
      <c r="H28" s="115"/>
      <c r="I28" s="120">
        <v>30303.599999999999</v>
      </c>
      <c r="J28" s="25">
        <v>0</v>
      </c>
      <c r="K28" s="25">
        <f t="shared" si="1"/>
        <v>-30303.599999999999</v>
      </c>
      <c r="L28" s="117" t="s">
        <v>56</v>
      </c>
      <c r="M28" s="25">
        <f t="shared" si="3"/>
        <v>0</v>
      </c>
      <c r="N28" s="118">
        <v>0</v>
      </c>
      <c r="O28" s="118">
        <v>0</v>
      </c>
      <c r="P28" s="118">
        <v>0</v>
      </c>
      <c r="Q28" s="118">
        <v>0</v>
      </c>
      <c r="R28" s="118">
        <v>0</v>
      </c>
      <c r="S28" s="118">
        <v>0</v>
      </c>
      <c r="T28" s="118">
        <v>0</v>
      </c>
      <c r="U28" s="234"/>
      <c r="V28" s="234"/>
      <c r="W28" s="236"/>
      <c r="X28" s="236"/>
      <c r="Y28" s="115" t="s">
        <v>56</v>
      </c>
      <c r="Z28" s="119" t="s">
        <v>45</v>
      </c>
      <c r="AC28" s="116"/>
    </row>
    <row r="29" spans="1:29" ht="47.25" x14ac:dyDescent="0.25">
      <c r="A29" s="112">
        <v>14</v>
      </c>
      <c r="B29" s="232"/>
      <c r="C29" s="197" t="s">
        <v>81</v>
      </c>
      <c r="D29" s="113" t="s">
        <v>35</v>
      </c>
      <c r="E29" s="114">
        <v>10</v>
      </c>
      <c r="F29" s="17">
        <v>0</v>
      </c>
      <c r="G29" s="115" t="s">
        <v>69</v>
      </c>
      <c r="H29" s="115"/>
      <c r="I29" s="120">
        <v>2812.3</v>
      </c>
      <c r="J29" s="25">
        <v>0</v>
      </c>
      <c r="K29" s="25">
        <f t="shared" si="1"/>
        <v>-2812.3</v>
      </c>
      <c r="L29" s="117" t="s">
        <v>56</v>
      </c>
      <c r="M29" s="25">
        <f t="shared" si="3"/>
        <v>0</v>
      </c>
      <c r="N29" s="118">
        <v>0</v>
      </c>
      <c r="O29" s="118">
        <v>0</v>
      </c>
      <c r="P29" s="118">
        <v>0</v>
      </c>
      <c r="Q29" s="118">
        <v>0</v>
      </c>
      <c r="R29" s="118">
        <v>0</v>
      </c>
      <c r="S29" s="118">
        <v>0</v>
      </c>
      <c r="T29" s="118">
        <v>0</v>
      </c>
      <c r="U29" s="234"/>
      <c r="V29" s="234"/>
      <c r="W29" s="236"/>
      <c r="X29" s="236"/>
      <c r="Y29" s="115" t="s">
        <v>56</v>
      </c>
      <c r="Z29" s="119" t="s">
        <v>45</v>
      </c>
      <c r="AC29" s="116"/>
    </row>
    <row r="30" spans="1:29" ht="47.25" x14ac:dyDescent="0.25">
      <c r="A30" s="112">
        <v>15</v>
      </c>
      <c r="B30" s="232"/>
      <c r="C30" s="197" t="s">
        <v>82</v>
      </c>
      <c r="D30" s="113"/>
      <c r="E30" s="114">
        <v>20864</v>
      </c>
      <c r="F30" s="17"/>
      <c r="G30" s="115" t="s">
        <v>69</v>
      </c>
      <c r="H30" s="115"/>
      <c r="I30" s="120">
        <v>311079.17</v>
      </c>
      <c r="J30" s="25">
        <v>0</v>
      </c>
      <c r="K30" s="121">
        <f t="shared" si="1"/>
        <v>-311079.17</v>
      </c>
      <c r="L30" s="117" t="s">
        <v>56</v>
      </c>
      <c r="M30" s="25">
        <f t="shared" si="3"/>
        <v>0</v>
      </c>
      <c r="N30" s="118">
        <v>0</v>
      </c>
      <c r="O30" s="118">
        <v>0</v>
      </c>
      <c r="P30" s="118">
        <v>0</v>
      </c>
      <c r="Q30" s="118">
        <v>0</v>
      </c>
      <c r="R30" s="118">
        <v>0</v>
      </c>
      <c r="S30" s="118">
        <v>0</v>
      </c>
      <c r="T30" s="118">
        <v>0</v>
      </c>
      <c r="U30" s="234"/>
      <c r="V30" s="234"/>
      <c r="W30" s="236"/>
      <c r="X30" s="236"/>
      <c r="Y30" s="115" t="s">
        <v>56</v>
      </c>
      <c r="Z30" s="119" t="s">
        <v>45</v>
      </c>
      <c r="AC30" s="116"/>
    </row>
    <row r="31" spans="1:29" ht="47.25" x14ac:dyDescent="0.25">
      <c r="A31" s="122" t="s">
        <v>83</v>
      </c>
      <c r="B31" s="232"/>
      <c r="C31" s="198" t="s">
        <v>84</v>
      </c>
      <c r="D31" s="113" t="s">
        <v>37</v>
      </c>
      <c r="E31" s="114">
        <v>6500</v>
      </c>
      <c r="F31" s="17">
        <v>0</v>
      </c>
      <c r="G31" s="115" t="s">
        <v>69</v>
      </c>
      <c r="H31" s="115"/>
      <c r="I31" s="116">
        <v>153030.28</v>
      </c>
      <c r="J31" s="25">
        <v>0</v>
      </c>
      <c r="K31" s="25">
        <f t="shared" si="1"/>
        <v>-153030.28</v>
      </c>
      <c r="L31" s="117" t="s">
        <v>56</v>
      </c>
      <c r="M31" s="25">
        <f t="shared" si="3"/>
        <v>0</v>
      </c>
      <c r="N31" s="118">
        <v>0</v>
      </c>
      <c r="O31" s="118">
        <v>0</v>
      </c>
      <c r="P31" s="118">
        <v>0</v>
      </c>
      <c r="Q31" s="118">
        <v>0</v>
      </c>
      <c r="R31" s="118">
        <v>0</v>
      </c>
      <c r="S31" s="115">
        <v>5.35</v>
      </c>
      <c r="T31" s="118">
        <v>0</v>
      </c>
      <c r="U31" s="234"/>
      <c r="V31" s="234"/>
      <c r="W31" s="236"/>
      <c r="X31" s="236"/>
      <c r="Y31" s="115" t="s">
        <v>56</v>
      </c>
      <c r="Z31" s="119" t="s">
        <v>45</v>
      </c>
      <c r="AC31" s="116"/>
    </row>
    <row r="32" spans="1:29" ht="47.25" x14ac:dyDescent="0.25">
      <c r="A32" s="122" t="s">
        <v>85</v>
      </c>
      <c r="B32" s="232"/>
      <c r="C32" s="198" t="s">
        <v>86</v>
      </c>
      <c r="D32" s="113" t="s">
        <v>37</v>
      </c>
      <c r="E32" s="114">
        <v>14364</v>
      </c>
      <c r="F32" s="17">
        <v>0</v>
      </c>
      <c r="G32" s="115" t="s">
        <v>69</v>
      </c>
      <c r="H32" s="115"/>
      <c r="I32" s="116">
        <v>158048.89000000001</v>
      </c>
      <c r="J32" s="25">
        <v>0</v>
      </c>
      <c r="K32" s="25">
        <f t="shared" si="1"/>
        <v>-158048.89000000001</v>
      </c>
      <c r="L32" s="117" t="s">
        <v>56</v>
      </c>
      <c r="M32" s="25">
        <f t="shared" si="3"/>
        <v>0</v>
      </c>
      <c r="N32" s="118">
        <v>0</v>
      </c>
      <c r="O32" s="118">
        <v>0</v>
      </c>
      <c r="P32" s="118">
        <v>0</v>
      </c>
      <c r="Q32" s="118">
        <v>0</v>
      </c>
      <c r="R32" s="118">
        <v>0</v>
      </c>
      <c r="S32" s="115">
        <v>43.49</v>
      </c>
      <c r="T32" s="118">
        <v>0</v>
      </c>
      <c r="U32" s="234"/>
      <c r="V32" s="234"/>
      <c r="W32" s="236"/>
      <c r="X32" s="236"/>
      <c r="Y32" s="115" t="s">
        <v>56</v>
      </c>
      <c r="Z32" s="119" t="s">
        <v>45</v>
      </c>
      <c r="AC32" s="116"/>
    </row>
    <row r="33" spans="1:29" ht="47.25" x14ac:dyDescent="0.25">
      <c r="A33" s="122" t="s">
        <v>87</v>
      </c>
      <c r="B33" s="232"/>
      <c r="C33" s="197" t="s">
        <v>88</v>
      </c>
      <c r="D33" s="113"/>
      <c r="E33" s="114">
        <v>58</v>
      </c>
      <c r="F33" s="17">
        <v>0</v>
      </c>
      <c r="G33" s="115" t="s">
        <v>69</v>
      </c>
      <c r="H33" s="115"/>
      <c r="I33" s="120">
        <f>SUM(I34:I37)</f>
        <v>248275.46999999997</v>
      </c>
      <c r="J33" s="25">
        <v>0</v>
      </c>
      <c r="K33" s="121">
        <f t="shared" si="1"/>
        <v>-248275.46999999997</v>
      </c>
      <c r="L33" s="117" t="s">
        <v>56</v>
      </c>
      <c r="M33" s="25">
        <f t="shared" si="3"/>
        <v>0</v>
      </c>
      <c r="N33" s="118">
        <v>0</v>
      </c>
      <c r="O33" s="118">
        <v>0</v>
      </c>
      <c r="P33" s="118">
        <v>0</v>
      </c>
      <c r="Q33" s="118">
        <v>0</v>
      </c>
      <c r="R33" s="118">
        <v>0</v>
      </c>
      <c r="S33" s="118">
        <v>0</v>
      </c>
      <c r="T33" s="118">
        <v>0</v>
      </c>
      <c r="U33" s="234"/>
      <c r="V33" s="234"/>
      <c r="W33" s="236"/>
      <c r="X33" s="236"/>
      <c r="Y33" s="115" t="s">
        <v>56</v>
      </c>
      <c r="Z33" s="119" t="s">
        <v>45</v>
      </c>
      <c r="AC33" s="116"/>
    </row>
    <row r="34" spans="1:29" ht="47.25" x14ac:dyDescent="0.25">
      <c r="A34" s="122" t="s">
        <v>89</v>
      </c>
      <c r="B34" s="232"/>
      <c r="C34" s="198" t="s">
        <v>90</v>
      </c>
      <c r="D34" s="113" t="s">
        <v>35</v>
      </c>
      <c r="E34" s="114">
        <v>14</v>
      </c>
      <c r="F34" s="17">
        <v>0</v>
      </c>
      <c r="G34" s="115" t="s">
        <v>69</v>
      </c>
      <c r="H34" s="115"/>
      <c r="I34" s="116">
        <v>49968.59</v>
      </c>
      <c r="J34" s="25">
        <v>0</v>
      </c>
      <c r="K34" s="25">
        <f t="shared" si="1"/>
        <v>-49968.59</v>
      </c>
      <c r="L34" s="117" t="s">
        <v>56</v>
      </c>
      <c r="M34" s="25">
        <f t="shared" si="3"/>
        <v>0</v>
      </c>
      <c r="N34" s="118">
        <v>0</v>
      </c>
      <c r="O34" s="118">
        <v>0</v>
      </c>
      <c r="P34" s="118">
        <v>0</v>
      </c>
      <c r="Q34" s="118">
        <v>0</v>
      </c>
      <c r="R34" s="118">
        <v>0</v>
      </c>
      <c r="S34" s="118">
        <v>0</v>
      </c>
      <c r="T34" s="118">
        <v>0</v>
      </c>
      <c r="U34" s="234"/>
      <c r="V34" s="234"/>
      <c r="W34" s="236"/>
      <c r="X34" s="236"/>
      <c r="Y34" s="115" t="s">
        <v>56</v>
      </c>
      <c r="Z34" s="119" t="s">
        <v>45</v>
      </c>
      <c r="AC34" s="116"/>
    </row>
    <row r="35" spans="1:29" ht="47.25" x14ac:dyDescent="0.25">
      <c r="A35" s="122" t="s">
        <v>91</v>
      </c>
      <c r="B35" s="232"/>
      <c r="C35" s="198" t="s">
        <v>187</v>
      </c>
      <c r="D35" s="113" t="s">
        <v>35</v>
      </c>
      <c r="E35" s="114">
        <v>1</v>
      </c>
      <c r="F35" s="17">
        <v>0</v>
      </c>
      <c r="G35" s="115" t="s">
        <v>69</v>
      </c>
      <c r="H35" s="115"/>
      <c r="I35" s="116">
        <v>6769.96</v>
      </c>
      <c r="J35" s="25">
        <v>0</v>
      </c>
      <c r="K35" s="25">
        <f t="shared" si="1"/>
        <v>-6769.96</v>
      </c>
      <c r="L35" s="117" t="s">
        <v>56</v>
      </c>
      <c r="M35" s="25">
        <f t="shared" si="3"/>
        <v>0</v>
      </c>
      <c r="N35" s="118">
        <v>0</v>
      </c>
      <c r="O35" s="118">
        <v>0</v>
      </c>
      <c r="P35" s="118">
        <v>0</v>
      </c>
      <c r="Q35" s="118">
        <v>0</v>
      </c>
      <c r="R35" s="118">
        <v>0</v>
      </c>
      <c r="S35" s="118">
        <v>0</v>
      </c>
      <c r="T35" s="118">
        <v>0</v>
      </c>
      <c r="U35" s="234"/>
      <c r="V35" s="234"/>
      <c r="W35" s="236"/>
      <c r="X35" s="236"/>
      <c r="Y35" s="115" t="s">
        <v>56</v>
      </c>
      <c r="Z35" s="119" t="s">
        <v>45</v>
      </c>
      <c r="AC35" s="116"/>
    </row>
    <row r="36" spans="1:29" ht="47.25" x14ac:dyDescent="0.25">
      <c r="A36" s="122" t="s">
        <v>92</v>
      </c>
      <c r="B36" s="232"/>
      <c r="C36" s="198" t="s">
        <v>54</v>
      </c>
      <c r="D36" s="113" t="s">
        <v>35</v>
      </c>
      <c r="E36" s="114">
        <v>35</v>
      </c>
      <c r="F36" s="17">
        <v>0</v>
      </c>
      <c r="G36" s="115" t="s">
        <v>69</v>
      </c>
      <c r="H36" s="115"/>
      <c r="I36" s="116">
        <v>137377.24</v>
      </c>
      <c r="J36" s="25">
        <v>0</v>
      </c>
      <c r="K36" s="25">
        <f t="shared" si="1"/>
        <v>-137377.24</v>
      </c>
      <c r="L36" s="117" t="s">
        <v>56</v>
      </c>
      <c r="M36" s="25">
        <f t="shared" si="3"/>
        <v>0</v>
      </c>
      <c r="N36" s="118">
        <v>0</v>
      </c>
      <c r="O36" s="118">
        <v>0</v>
      </c>
      <c r="P36" s="118">
        <v>0</v>
      </c>
      <c r="Q36" s="118">
        <v>0</v>
      </c>
      <c r="R36" s="118">
        <v>0</v>
      </c>
      <c r="S36" s="118">
        <v>0</v>
      </c>
      <c r="T36" s="118">
        <v>0</v>
      </c>
      <c r="U36" s="234"/>
      <c r="V36" s="234"/>
      <c r="W36" s="236"/>
      <c r="X36" s="236"/>
      <c r="Y36" s="115" t="s">
        <v>56</v>
      </c>
      <c r="Z36" s="119" t="s">
        <v>45</v>
      </c>
      <c r="AC36" s="116"/>
    </row>
    <row r="37" spans="1:29" ht="47.25" x14ac:dyDescent="0.25">
      <c r="A37" s="122" t="s">
        <v>93</v>
      </c>
      <c r="B37" s="232"/>
      <c r="C37" s="198" t="s">
        <v>188</v>
      </c>
      <c r="D37" s="113" t="s">
        <v>35</v>
      </c>
      <c r="E37" s="114">
        <v>8</v>
      </c>
      <c r="F37" s="17">
        <v>0</v>
      </c>
      <c r="G37" s="115" t="s">
        <v>69</v>
      </c>
      <c r="H37" s="115"/>
      <c r="I37" s="116">
        <v>54159.68</v>
      </c>
      <c r="J37" s="25">
        <v>0</v>
      </c>
      <c r="K37" s="25">
        <f t="shared" si="1"/>
        <v>-54159.68</v>
      </c>
      <c r="L37" s="117" t="s">
        <v>56</v>
      </c>
      <c r="M37" s="25">
        <f t="shared" si="3"/>
        <v>0</v>
      </c>
      <c r="N37" s="118">
        <v>0</v>
      </c>
      <c r="O37" s="118">
        <v>0</v>
      </c>
      <c r="P37" s="118">
        <v>0</v>
      </c>
      <c r="Q37" s="118">
        <v>0</v>
      </c>
      <c r="R37" s="118">
        <v>0</v>
      </c>
      <c r="S37" s="118">
        <v>0</v>
      </c>
      <c r="T37" s="118">
        <v>0</v>
      </c>
      <c r="U37" s="234"/>
      <c r="V37" s="234"/>
      <c r="W37" s="236"/>
      <c r="X37" s="236"/>
      <c r="Y37" s="115" t="s">
        <v>56</v>
      </c>
      <c r="Z37" s="119" t="s">
        <v>45</v>
      </c>
      <c r="AC37" s="116"/>
    </row>
    <row r="38" spans="1:29" ht="47.25" x14ac:dyDescent="0.25">
      <c r="A38" s="122" t="s">
        <v>94</v>
      </c>
      <c r="B38" s="232"/>
      <c r="C38" s="197" t="s">
        <v>95</v>
      </c>
      <c r="D38" s="113" t="s">
        <v>96</v>
      </c>
      <c r="E38" s="114">
        <v>1</v>
      </c>
      <c r="F38" s="17">
        <v>0</v>
      </c>
      <c r="G38" s="115" t="s">
        <v>69</v>
      </c>
      <c r="H38" s="115"/>
      <c r="I38" s="120">
        <v>492977.47</v>
      </c>
      <c r="J38" s="25">
        <v>0</v>
      </c>
      <c r="K38" s="25">
        <f t="shared" si="1"/>
        <v>-492977.47</v>
      </c>
      <c r="L38" s="117" t="s">
        <v>56</v>
      </c>
      <c r="M38" s="25">
        <f t="shared" si="3"/>
        <v>0</v>
      </c>
      <c r="N38" s="118">
        <v>0</v>
      </c>
      <c r="O38" s="118">
        <v>0</v>
      </c>
      <c r="P38" s="118">
        <v>0</v>
      </c>
      <c r="Q38" s="118">
        <v>0</v>
      </c>
      <c r="R38" s="118">
        <v>0</v>
      </c>
      <c r="S38" s="118">
        <v>0</v>
      </c>
      <c r="T38" s="118">
        <v>0</v>
      </c>
      <c r="U38" s="234"/>
      <c r="V38" s="234"/>
      <c r="W38" s="236"/>
      <c r="X38" s="236"/>
      <c r="Y38" s="115" t="s">
        <v>56</v>
      </c>
      <c r="Z38" s="119" t="s">
        <v>45</v>
      </c>
      <c r="AC38" s="116"/>
    </row>
    <row r="39" spans="1:29" s="126" customFormat="1" ht="31.5" customHeight="1" x14ac:dyDescent="0.2">
      <c r="A39" s="123"/>
      <c r="B39" s="232"/>
      <c r="C39" s="238" t="s">
        <v>97</v>
      </c>
      <c r="D39" s="239"/>
      <c r="E39" s="239"/>
      <c r="F39" s="239"/>
      <c r="G39" s="239"/>
      <c r="H39" s="240"/>
      <c r="I39" s="120">
        <f>I40+I41+I42+I43+I47+I50+I57+I65+I69+I73</f>
        <v>1634814.7490049065</v>
      </c>
      <c r="J39" s="121">
        <f>J40+J41+J42+J43+J47+J50+J57+J65+J69+J73</f>
        <v>1656.2</v>
      </c>
      <c r="K39" s="121">
        <f>K40+K41+K42+K43+K47+K50+K57+K65++K69+K73</f>
        <v>-1633158.5490049063</v>
      </c>
      <c r="L39" s="124"/>
      <c r="M39" s="121">
        <f>M40+M41+M42+M43+M47+M50+M57+M65+M69+M73</f>
        <v>1656.2</v>
      </c>
      <c r="N39" s="125">
        <f>N40+N41+N42+N43+N47+N50++N57+N65+N69+N73</f>
        <v>0</v>
      </c>
      <c r="O39" s="118">
        <v>0</v>
      </c>
      <c r="P39" s="118">
        <v>0</v>
      </c>
      <c r="Q39" s="118">
        <v>0</v>
      </c>
      <c r="R39" s="118">
        <v>0</v>
      </c>
      <c r="S39" s="118">
        <v>0</v>
      </c>
      <c r="T39" s="118">
        <v>0</v>
      </c>
      <c r="U39" s="234"/>
      <c r="V39" s="234"/>
      <c r="W39" s="236"/>
      <c r="X39" s="236"/>
      <c r="Y39" s="115" t="s">
        <v>56</v>
      </c>
      <c r="Z39" s="119" t="s">
        <v>45</v>
      </c>
      <c r="AC39" s="120"/>
    </row>
    <row r="40" spans="1:29" ht="47.25" x14ac:dyDescent="0.25">
      <c r="A40" s="122" t="s">
        <v>98</v>
      </c>
      <c r="B40" s="232"/>
      <c r="C40" s="197" t="s">
        <v>99</v>
      </c>
      <c r="D40" s="127" t="s">
        <v>34</v>
      </c>
      <c r="E40" s="128">
        <v>1</v>
      </c>
      <c r="F40" s="17">
        <v>0</v>
      </c>
      <c r="G40" s="115" t="s">
        <v>69</v>
      </c>
      <c r="H40" s="115"/>
      <c r="I40" s="129">
        <v>554470.09000776336</v>
      </c>
      <c r="J40" s="25">
        <v>0</v>
      </c>
      <c r="K40" s="25">
        <f t="shared" si="1"/>
        <v>-554470.09000776336</v>
      </c>
      <c r="L40" s="117" t="s">
        <v>56</v>
      </c>
      <c r="M40" s="25">
        <v>0</v>
      </c>
      <c r="N40" s="118">
        <v>0</v>
      </c>
      <c r="O40" s="118">
        <v>0</v>
      </c>
      <c r="P40" s="118">
        <v>0</v>
      </c>
      <c r="Q40" s="118">
        <v>0</v>
      </c>
      <c r="R40" s="118">
        <v>0</v>
      </c>
      <c r="S40" s="118">
        <v>0</v>
      </c>
      <c r="T40" s="118">
        <v>0</v>
      </c>
      <c r="U40" s="234"/>
      <c r="V40" s="234"/>
      <c r="W40" s="236"/>
      <c r="X40" s="236"/>
      <c r="Y40" s="115" t="str">
        <f t="shared" si="2"/>
        <v>Подана заявка</v>
      </c>
      <c r="Z40" s="119" t="s">
        <v>45</v>
      </c>
      <c r="AC40" s="116">
        <v>46067071.428571425</v>
      </c>
    </row>
    <row r="41" spans="1:29" ht="47.25" x14ac:dyDescent="0.25">
      <c r="A41" s="122" t="s">
        <v>100</v>
      </c>
      <c r="B41" s="232"/>
      <c r="C41" s="197" t="s">
        <v>49</v>
      </c>
      <c r="D41" s="113" t="s">
        <v>35</v>
      </c>
      <c r="E41" s="114">
        <v>43560</v>
      </c>
      <c r="F41" s="17">
        <v>0</v>
      </c>
      <c r="G41" s="115" t="s">
        <v>69</v>
      </c>
      <c r="H41" s="115"/>
      <c r="I41" s="120">
        <v>419021.88393000001</v>
      </c>
      <c r="J41" s="25">
        <v>0</v>
      </c>
      <c r="K41" s="25">
        <f t="shared" si="1"/>
        <v>-419021.88393000001</v>
      </c>
      <c r="L41" s="117" t="s">
        <v>56</v>
      </c>
      <c r="M41" s="25">
        <v>0</v>
      </c>
      <c r="N41" s="118">
        <v>0</v>
      </c>
      <c r="O41" s="118">
        <v>0</v>
      </c>
      <c r="P41" s="118">
        <v>0</v>
      </c>
      <c r="Q41" s="118">
        <v>0</v>
      </c>
      <c r="R41" s="118">
        <v>0</v>
      </c>
      <c r="S41" s="115">
        <v>26.2</v>
      </c>
      <c r="T41" s="118">
        <v>0</v>
      </c>
      <c r="U41" s="234"/>
      <c r="V41" s="234"/>
      <c r="W41" s="236"/>
      <c r="X41" s="236"/>
      <c r="Y41" s="115" t="str">
        <f t="shared" si="2"/>
        <v>Подана заявка</v>
      </c>
      <c r="Z41" s="119" t="s">
        <v>45</v>
      </c>
      <c r="AC41" s="116">
        <v>10962937.499999998</v>
      </c>
    </row>
    <row r="42" spans="1:29" ht="47.25" x14ac:dyDescent="0.25">
      <c r="A42" s="122" t="s">
        <v>101</v>
      </c>
      <c r="B42" s="232"/>
      <c r="C42" s="197" t="s">
        <v>182</v>
      </c>
      <c r="D42" s="113" t="s">
        <v>35</v>
      </c>
      <c r="E42" s="114">
        <v>45</v>
      </c>
      <c r="F42" s="17">
        <v>0</v>
      </c>
      <c r="G42" s="115" t="s">
        <v>69</v>
      </c>
      <c r="H42" s="115"/>
      <c r="I42" s="120">
        <v>242168.00625000001</v>
      </c>
      <c r="J42" s="25">
        <v>0</v>
      </c>
      <c r="K42" s="25">
        <f t="shared" si="1"/>
        <v>-242168.00625000001</v>
      </c>
      <c r="L42" s="117" t="s">
        <v>56</v>
      </c>
      <c r="M42" s="25">
        <v>0</v>
      </c>
      <c r="N42" s="118">
        <v>0</v>
      </c>
      <c r="O42" s="118">
        <v>0</v>
      </c>
      <c r="P42" s="118">
        <v>0</v>
      </c>
      <c r="Q42" s="118">
        <v>0</v>
      </c>
      <c r="R42" s="118">
        <v>0</v>
      </c>
      <c r="S42" s="118">
        <v>0</v>
      </c>
      <c r="T42" s="118">
        <v>0</v>
      </c>
      <c r="U42" s="234"/>
      <c r="V42" s="234"/>
      <c r="W42" s="236"/>
      <c r="X42" s="236"/>
      <c r="Y42" s="115" t="str">
        <f t="shared" si="2"/>
        <v>Подана заявка</v>
      </c>
      <c r="Z42" s="119" t="s">
        <v>45</v>
      </c>
      <c r="AC42" s="116">
        <v>23125000</v>
      </c>
    </row>
    <row r="43" spans="1:29" ht="47.25" x14ac:dyDescent="0.25">
      <c r="A43" s="122" t="s">
        <v>102</v>
      </c>
      <c r="B43" s="232"/>
      <c r="C43" s="197" t="s">
        <v>103</v>
      </c>
      <c r="D43" s="113" t="s">
        <v>35</v>
      </c>
      <c r="E43" s="114">
        <v>5</v>
      </c>
      <c r="F43" s="17">
        <v>0</v>
      </c>
      <c r="G43" s="115" t="s">
        <v>69</v>
      </c>
      <c r="H43" s="115"/>
      <c r="I43" s="120">
        <v>113104</v>
      </c>
      <c r="J43" s="25">
        <v>0</v>
      </c>
      <c r="K43" s="25">
        <f t="shared" si="1"/>
        <v>-113104</v>
      </c>
      <c r="L43" s="117" t="s">
        <v>56</v>
      </c>
      <c r="M43" s="25">
        <v>0</v>
      </c>
      <c r="N43" s="118">
        <v>0</v>
      </c>
      <c r="O43" s="118">
        <v>0</v>
      </c>
      <c r="P43" s="118">
        <v>0</v>
      </c>
      <c r="Q43" s="118">
        <v>0</v>
      </c>
      <c r="R43" s="118">
        <v>0</v>
      </c>
      <c r="S43" s="118">
        <v>0</v>
      </c>
      <c r="T43" s="118">
        <v>0</v>
      </c>
      <c r="U43" s="234"/>
      <c r="V43" s="234"/>
      <c r="W43" s="236"/>
      <c r="X43" s="236"/>
      <c r="Y43" s="115" t="str">
        <f t="shared" si="2"/>
        <v>Подана заявка</v>
      </c>
      <c r="Z43" s="119" t="s">
        <v>45</v>
      </c>
      <c r="AC43" s="116">
        <v>3236116.0714285709</v>
      </c>
    </row>
    <row r="44" spans="1:29" ht="47.25" x14ac:dyDescent="0.25">
      <c r="A44" s="122" t="s">
        <v>104</v>
      </c>
      <c r="B44" s="232"/>
      <c r="C44" s="198" t="s">
        <v>105</v>
      </c>
      <c r="D44" s="113" t="s">
        <v>35</v>
      </c>
      <c r="E44" s="114">
        <v>2</v>
      </c>
      <c r="F44" s="17">
        <v>0</v>
      </c>
      <c r="G44" s="115" t="s">
        <v>69</v>
      </c>
      <c r="H44" s="115"/>
      <c r="I44" s="116">
        <v>46885.907678571421</v>
      </c>
      <c r="J44" s="25">
        <v>0</v>
      </c>
      <c r="K44" s="25">
        <f t="shared" si="1"/>
        <v>-46885.907678571421</v>
      </c>
      <c r="L44" s="117" t="s">
        <v>56</v>
      </c>
      <c r="M44" s="25">
        <v>0</v>
      </c>
      <c r="N44" s="118">
        <v>0</v>
      </c>
      <c r="O44" s="118">
        <v>0</v>
      </c>
      <c r="P44" s="118">
        <v>0</v>
      </c>
      <c r="Q44" s="118">
        <v>0</v>
      </c>
      <c r="R44" s="118">
        <v>0</v>
      </c>
      <c r="S44" s="118">
        <v>0</v>
      </c>
      <c r="T44" s="118">
        <v>0</v>
      </c>
      <c r="U44" s="234"/>
      <c r="V44" s="234"/>
      <c r="W44" s="236"/>
      <c r="X44" s="236"/>
      <c r="Y44" s="115" t="s">
        <v>56</v>
      </c>
      <c r="Z44" s="119" t="s">
        <v>45</v>
      </c>
      <c r="AC44" s="116"/>
    </row>
    <row r="45" spans="1:29" ht="47.25" x14ac:dyDescent="0.25">
      <c r="A45" s="122" t="s">
        <v>106</v>
      </c>
      <c r="B45" s="232"/>
      <c r="C45" s="198" t="s">
        <v>107</v>
      </c>
      <c r="D45" s="113" t="s">
        <v>35</v>
      </c>
      <c r="E45" s="114">
        <v>2</v>
      </c>
      <c r="F45" s="17">
        <v>0</v>
      </c>
      <c r="G45" s="115" t="s">
        <v>69</v>
      </c>
      <c r="H45" s="115"/>
      <c r="I45" s="116">
        <v>44145.394714285714</v>
      </c>
      <c r="J45" s="25">
        <v>0</v>
      </c>
      <c r="K45" s="25">
        <f t="shared" si="1"/>
        <v>-44145.394714285714</v>
      </c>
      <c r="L45" s="117" t="s">
        <v>56</v>
      </c>
      <c r="M45" s="25">
        <v>0</v>
      </c>
      <c r="N45" s="118">
        <v>0</v>
      </c>
      <c r="O45" s="118">
        <v>0</v>
      </c>
      <c r="P45" s="118">
        <v>0</v>
      </c>
      <c r="Q45" s="118">
        <v>0</v>
      </c>
      <c r="R45" s="118">
        <v>0</v>
      </c>
      <c r="S45" s="118">
        <v>0</v>
      </c>
      <c r="T45" s="118">
        <v>0</v>
      </c>
      <c r="U45" s="234"/>
      <c r="V45" s="234"/>
      <c r="W45" s="236"/>
      <c r="X45" s="236"/>
      <c r="Y45" s="115" t="s">
        <v>56</v>
      </c>
      <c r="Z45" s="119" t="s">
        <v>45</v>
      </c>
      <c r="AC45" s="116"/>
    </row>
    <row r="46" spans="1:29" ht="47.25" x14ac:dyDescent="0.25">
      <c r="A46" s="122" t="s">
        <v>108</v>
      </c>
      <c r="B46" s="232"/>
      <c r="C46" s="198" t="s">
        <v>52</v>
      </c>
      <c r="D46" s="113" t="s">
        <v>35</v>
      </c>
      <c r="E46" s="114">
        <v>1</v>
      </c>
      <c r="F46" s="17">
        <v>0</v>
      </c>
      <c r="G46" s="115" t="s">
        <v>69</v>
      </c>
      <c r="H46" s="115"/>
      <c r="I46" s="116">
        <v>22072.697357142857</v>
      </c>
      <c r="J46" s="25">
        <v>0</v>
      </c>
      <c r="K46" s="25">
        <f t="shared" si="1"/>
        <v>-22072.697357142857</v>
      </c>
      <c r="L46" s="117" t="s">
        <v>56</v>
      </c>
      <c r="M46" s="25">
        <v>0</v>
      </c>
      <c r="N46" s="118">
        <v>0</v>
      </c>
      <c r="O46" s="118">
        <v>0</v>
      </c>
      <c r="P46" s="118">
        <v>0</v>
      </c>
      <c r="Q46" s="118">
        <v>0</v>
      </c>
      <c r="R46" s="118">
        <v>0</v>
      </c>
      <c r="S46" s="115">
        <v>99.9</v>
      </c>
      <c r="T46" s="118">
        <v>0</v>
      </c>
      <c r="U46" s="234"/>
      <c r="V46" s="234"/>
      <c r="W46" s="236"/>
      <c r="X46" s="236"/>
      <c r="Y46" s="115" t="s">
        <v>56</v>
      </c>
      <c r="Z46" s="119" t="s">
        <v>45</v>
      </c>
      <c r="AC46" s="116"/>
    </row>
    <row r="47" spans="1:29" ht="47.25" x14ac:dyDescent="0.25">
      <c r="A47" s="122" t="s">
        <v>109</v>
      </c>
      <c r="B47" s="232"/>
      <c r="C47" s="197" t="s">
        <v>110</v>
      </c>
      <c r="D47" s="113" t="s">
        <v>35</v>
      </c>
      <c r="E47" s="114">
        <v>7</v>
      </c>
      <c r="F47" s="17">
        <v>0</v>
      </c>
      <c r="G47" s="115" t="s">
        <v>69</v>
      </c>
      <c r="H47" s="115"/>
      <c r="I47" s="120">
        <v>25918.125</v>
      </c>
      <c r="J47" s="25">
        <f>SUM(J48:J49)</f>
        <v>0</v>
      </c>
      <c r="K47" s="25">
        <f t="shared" si="1"/>
        <v>-25918.125</v>
      </c>
      <c r="L47" s="117" t="s">
        <v>56</v>
      </c>
      <c r="M47" s="25">
        <v>0</v>
      </c>
      <c r="N47" s="118">
        <v>0</v>
      </c>
      <c r="O47" s="118">
        <v>0</v>
      </c>
      <c r="P47" s="118">
        <v>0</v>
      </c>
      <c r="Q47" s="118">
        <v>0</v>
      </c>
      <c r="R47" s="118">
        <v>0</v>
      </c>
      <c r="S47" s="118">
        <v>0</v>
      </c>
      <c r="T47" s="118">
        <v>0</v>
      </c>
      <c r="U47" s="234"/>
      <c r="V47" s="234"/>
      <c r="W47" s="236"/>
      <c r="X47" s="236"/>
      <c r="Y47" s="115" t="str">
        <f t="shared" si="2"/>
        <v>Подана заявка</v>
      </c>
      <c r="Z47" s="119" t="s">
        <v>45</v>
      </c>
      <c r="AC47" s="116">
        <v>1648953.625</v>
      </c>
    </row>
    <row r="48" spans="1:29" ht="47.25" x14ac:dyDescent="0.25">
      <c r="A48" s="122" t="s">
        <v>111</v>
      </c>
      <c r="B48" s="232"/>
      <c r="C48" s="198" t="s">
        <v>112</v>
      </c>
      <c r="D48" s="113" t="s">
        <v>113</v>
      </c>
      <c r="E48" s="114">
        <v>6</v>
      </c>
      <c r="F48" s="17">
        <v>0</v>
      </c>
      <c r="G48" s="115" t="s">
        <v>69</v>
      </c>
      <c r="H48" s="115"/>
      <c r="I48" s="116">
        <v>22215.535714285714</v>
      </c>
      <c r="J48" s="25">
        <v>0</v>
      </c>
      <c r="K48" s="25">
        <f t="shared" si="1"/>
        <v>-22215.535714285714</v>
      </c>
      <c r="L48" s="117" t="s">
        <v>56</v>
      </c>
      <c r="M48" s="25">
        <v>0</v>
      </c>
      <c r="N48" s="118">
        <v>0</v>
      </c>
      <c r="O48" s="118">
        <v>0</v>
      </c>
      <c r="P48" s="118">
        <v>0</v>
      </c>
      <c r="Q48" s="118">
        <v>0</v>
      </c>
      <c r="R48" s="118">
        <v>0</v>
      </c>
      <c r="S48" s="118">
        <v>0</v>
      </c>
      <c r="T48" s="118">
        <v>0</v>
      </c>
      <c r="U48" s="234"/>
      <c r="V48" s="234"/>
      <c r="W48" s="236"/>
      <c r="X48" s="236"/>
      <c r="Y48" s="115" t="str">
        <f t="shared" si="2"/>
        <v>Подана заявка</v>
      </c>
      <c r="Z48" s="119" t="s">
        <v>45</v>
      </c>
      <c r="AC48" s="116"/>
    </row>
    <row r="49" spans="1:29" ht="47.25" x14ac:dyDescent="0.25">
      <c r="A49" s="122" t="s">
        <v>114</v>
      </c>
      <c r="B49" s="232"/>
      <c r="C49" s="198" t="s">
        <v>112</v>
      </c>
      <c r="D49" s="113" t="s">
        <v>35</v>
      </c>
      <c r="E49" s="114">
        <v>1</v>
      </c>
      <c r="F49" s="17">
        <v>0</v>
      </c>
      <c r="G49" s="115" t="s">
        <v>69</v>
      </c>
      <c r="H49" s="115"/>
      <c r="I49" s="116">
        <v>3702.5892857142849</v>
      </c>
      <c r="J49" s="25">
        <v>0</v>
      </c>
      <c r="K49" s="25">
        <f t="shared" si="1"/>
        <v>-3702.5892857142849</v>
      </c>
      <c r="L49" s="117" t="s">
        <v>56</v>
      </c>
      <c r="M49" s="25">
        <v>0</v>
      </c>
      <c r="N49" s="118">
        <v>0</v>
      </c>
      <c r="O49" s="118">
        <v>0</v>
      </c>
      <c r="P49" s="118">
        <v>0</v>
      </c>
      <c r="Q49" s="118">
        <v>0</v>
      </c>
      <c r="R49" s="118">
        <v>0</v>
      </c>
      <c r="S49" s="118">
        <v>0</v>
      </c>
      <c r="T49" s="118">
        <v>0</v>
      </c>
      <c r="U49" s="234"/>
      <c r="V49" s="234"/>
      <c r="W49" s="236"/>
      <c r="X49" s="236"/>
      <c r="Y49" s="115" t="str">
        <f t="shared" si="2"/>
        <v>Подана заявка</v>
      </c>
      <c r="Z49" s="119" t="s">
        <v>45</v>
      </c>
      <c r="AC49" s="116"/>
    </row>
    <row r="50" spans="1:29" ht="47.25" x14ac:dyDescent="0.25">
      <c r="A50" s="122" t="s">
        <v>115</v>
      </c>
      <c r="B50" s="232"/>
      <c r="C50" s="197" t="s">
        <v>185</v>
      </c>
      <c r="D50" s="113" t="s">
        <v>35</v>
      </c>
      <c r="E50" s="114">
        <v>246</v>
      </c>
      <c r="F50" s="17">
        <v>0</v>
      </c>
      <c r="G50" s="115" t="s">
        <v>69</v>
      </c>
      <c r="H50" s="115"/>
      <c r="I50" s="120">
        <f>SUM(I51:I56)</f>
        <v>72330</v>
      </c>
      <c r="J50" s="121">
        <f>SUM(J51:J56)</f>
        <v>1499</v>
      </c>
      <c r="K50" s="121">
        <f t="shared" si="1"/>
        <v>-70831</v>
      </c>
      <c r="L50" s="117" t="s">
        <v>56</v>
      </c>
      <c r="M50" s="121">
        <f>SUM(M51:M56)</f>
        <v>1499</v>
      </c>
      <c r="N50" s="125">
        <f>SUM(N51:N56)</f>
        <v>0</v>
      </c>
      <c r="O50" s="118">
        <v>0</v>
      </c>
      <c r="P50" s="118">
        <v>0</v>
      </c>
      <c r="Q50" s="118">
        <v>0</v>
      </c>
      <c r="R50" s="118">
        <v>0</v>
      </c>
      <c r="S50" s="118">
        <v>0</v>
      </c>
      <c r="T50" s="118">
        <v>0</v>
      </c>
      <c r="U50" s="234"/>
      <c r="V50" s="234"/>
      <c r="W50" s="236"/>
      <c r="X50" s="236"/>
      <c r="Y50" s="115" t="str">
        <f t="shared" si="2"/>
        <v>Подана заявка</v>
      </c>
      <c r="Z50" s="119" t="s">
        <v>45</v>
      </c>
      <c r="AC50" s="116">
        <v>2003303.5714285711</v>
      </c>
    </row>
    <row r="51" spans="1:29" ht="47.25" x14ac:dyDescent="0.25">
      <c r="A51" s="122" t="s">
        <v>116</v>
      </c>
      <c r="B51" s="232"/>
      <c r="C51" s="198" t="s">
        <v>117</v>
      </c>
      <c r="D51" s="113" t="s">
        <v>35</v>
      </c>
      <c r="E51" s="114">
        <v>1</v>
      </c>
      <c r="F51" s="17">
        <v>1</v>
      </c>
      <c r="G51" s="115" t="s">
        <v>69</v>
      </c>
      <c r="H51" s="115"/>
      <c r="I51" s="116">
        <v>1499</v>
      </c>
      <c r="J51" s="25">
        <v>1499</v>
      </c>
      <c r="K51" s="25">
        <f t="shared" si="1"/>
        <v>0</v>
      </c>
      <c r="L51" s="117" t="s">
        <v>70</v>
      </c>
      <c r="M51" s="25">
        <f>I51</f>
        <v>1499</v>
      </c>
      <c r="N51" s="118">
        <f t="shared" si="4"/>
        <v>0</v>
      </c>
      <c r="O51" s="118">
        <v>0</v>
      </c>
      <c r="P51" s="118">
        <v>0</v>
      </c>
      <c r="Q51" s="118">
        <v>0</v>
      </c>
      <c r="R51" s="118">
        <v>0</v>
      </c>
      <c r="S51" s="118">
        <v>0</v>
      </c>
      <c r="T51" s="118">
        <v>0</v>
      </c>
      <c r="U51" s="234"/>
      <c r="V51" s="234"/>
      <c r="W51" s="236"/>
      <c r="X51" s="236"/>
      <c r="Y51" s="115" t="str">
        <f t="shared" si="2"/>
        <v>Договор заключен</v>
      </c>
      <c r="Z51" s="119" t="s">
        <v>45</v>
      </c>
      <c r="AC51" s="116"/>
    </row>
    <row r="52" spans="1:29" ht="47.25" x14ac:dyDescent="0.25">
      <c r="A52" s="122" t="s">
        <v>118</v>
      </c>
      <c r="B52" s="232"/>
      <c r="C52" s="198" t="s">
        <v>119</v>
      </c>
      <c r="D52" s="113" t="s">
        <v>35</v>
      </c>
      <c r="E52" s="114">
        <v>2</v>
      </c>
      <c r="F52" s="17">
        <v>0</v>
      </c>
      <c r="G52" s="115" t="s">
        <v>69</v>
      </c>
      <c r="H52" s="115"/>
      <c r="I52" s="116">
        <v>5070</v>
      </c>
      <c r="J52" s="25">
        <v>0</v>
      </c>
      <c r="K52" s="25">
        <f t="shared" si="1"/>
        <v>-5070</v>
      </c>
      <c r="L52" s="117" t="s">
        <v>56</v>
      </c>
      <c r="M52" s="25">
        <v>0</v>
      </c>
      <c r="N52" s="118">
        <v>0</v>
      </c>
      <c r="O52" s="118">
        <v>0</v>
      </c>
      <c r="P52" s="118">
        <v>0</v>
      </c>
      <c r="Q52" s="118">
        <v>0</v>
      </c>
      <c r="R52" s="118">
        <v>0</v>
      </c>
      <c r="S52" s="118">
        <v>0</v>
      </c>
      <c r="T52" s="118">
        <v>0</v>
      </c>
      <c r="U52" s="234"/>
      <c r="V52" s="234"/>
      <c r="W52" s="236"/>
      <c r="X52" s="236"/>
      <c r="Y52" s="115" t="str">
        <f t="shared" si="2"/>
        <v>Подана заявка</v>
      </c>
      <c r="Z52" s="119" t="s">
        <v>45</v>
      </c>
      <c r="AC52" s="116"/>
    </row>
    <row r="53" spans="1:29" ht="47.25" x14ac:dyDescent="0.25">
      <c r="A53" s="122" t="s">
        <v>120</v>
      </c>
      <c r="B53" s="232"/>
      <c r="C53" s="198" t="s">
        <v>121</v>
      </c>
      <c r="D53" s="113" t="s">
        <v>35</v>
      </c>
      <c r="E53" s="114">
        <v>1</v>
      </c>
      <c r="F53" s="17">
        <v>0</v>
      </c>
      <c r="G53" s="115" t="s">
        <v>69</v>
      </c>
      <c r="H53" s="115"/>
      <c r="I53" s="116">
        <v>8010.9</v>
      </c>
      <c r="J53" s="25">
        <v>0</v>
      </c>
      <c r="K53" s="25">
        <f t="shared" si="1"/>
        <v>-8010.9</v>
      </c>
      <c r="L53" s="117" t="s">
        <v>56</v>
      </c>
      <c r="M53" s="25">
        <v>0</v>
      </c>
      <c r="N53" s="118">
        <v>0</v>
      </c>
      <c r="O53" s="118">
        <v>0</v>
      </c>
      <c r="P53" s="118">
        <v>0</v>
      </c>
      <c r="Q53" s="118">
        <v>0</v>
      </c>
      <c r="R53" s="118">
        <v>0</v>
      </c>
      <c r="S53" s="118">
        <v>0</v>
      </c>
      <c r="T53" s="118">
        <v>0</v>
      </c>
      <c r="U53" s="234"/>
      <c r="V53" s="234"/>
      <c r="W53" s="236"/>
      <c r="X53" s="236"/>
      <c r="Y53" s="115" t="str">
        <f t="shared" si="2"/>
        <v>Подана заявка</v>
      </c>
      <c r="Z53" s="119" t="s">
        <v>45</v>
      </c>
      <c r="AC53" s="116"/>
    </row>
    <row r="54" spans="1:29" ht="47.25" x14ac:dyDescent="0.25">
      <c r="A54" s="122" t="s">
        <v>122</v>
      </c>
      <c r="B54" s="232"/>
      <c r="C54" s="198" t="s">
        <v>123</v>
      </c>
      <c r="D54" s="113" t="s">
        <v>35</v>
      </c>
      <c r="E54" s="114">
        <v>10</v>
      </c>
      <c r="F54" s="17">
        <v>10</v>
      </c>
      <c r="G54" s="115" t="s">
        <v>69</v>
      </c>
      <c r="H54" s="115"/>
      <c r="I54" s="116">
        <v>8060.7</v>
      </c>
      <c r="J54" s="25">
        <v>0</v>
      </c>
      <c r="K54" s="25">
        <f t="shared" si="1"/>
        <v>-8060.7</v>
      </c>
      <c r="L54" s="117" t="s">
        <v>70</v>
      </c>
      <c r="M54" s="25">
        <f>J54</f>
        <v>0</v>
      </c>
      <c r="N54" s="118">
        <v>0</v>
      </c>
      <c r="O54" s="118">
        <v>0</v>
      </c>
      <c r="P54" s="118">
        <v>0</v>
      </c>
      <c r="Q54" s="118">
        <v>0</v>
      </c>
      <c r="R54" s="118">
        <v>0</v>
      </c>
      <c r="S54" s="118">
        <v>0</v>
      </c>
      <c r="T54" s="118">
        <v>0</v>
      </c>
      <c r="U54" s="234"/>
      <c r="V54" s="234"/>
      <c r="W54" s="236"/>
      <c r="X54" s="236"/>
      <c r="Y54" s="115" t="str">
        <f t="shared" si="2"/>
        <v>Договор заключен</v>
      </c>
      <c r="Z54" s="119" t="s">
        <v>45</v>
      </c>
      <c r="AC54" s="116"/>
    </row>
    <row r="55" spans="1:29" ht="47.25" x14ac:dyDescent="0.25">
      <c r="A55" s="122" t="s">
        <v>124</v>
      </c>
      <c r="B55" s="232"/>
      <c r="C55" s="198" t="s">
        <v>125</v>
      </c>
      <c r="D55" s="113" t="s">
        <v>35</v>
      </c>
      <c r="E55" s="114">
        <v>116</v>
      </c>
      <c r="F55" s="17">
        <v>0</v>
      </c>
      <c r="G55" s="115" t="s">
        <v>69</v>
      </c>
      <c r="H55" s="115"/>
      <c r="I55" s="116">
        <v>24844.7</v>
      </c>
      <c r="J55" s="25">
        <v>0</v>
      </c>
      <c r="K55" s="25">
        <f t="shared" si="1"/>
        <v>-24844.7</v>
      </c>
      <c r="L55" s="117" t="s">
        <v>56</v>
      </c>
      <c r="M55" s="25">
        <v>0</v>
      </c>
      <c r="N55" s="118">
        <v>0</v>
      </c>
      <c r="O55" s="118">
        <v>0</v>
      </c>
      <c r="P55" s="118">
        <v>0</v>
      </c>
      <c r="Q55" s="118">
        <v>0</v>
      </c>
      <c r="R55" s="118">
        <v>0</v>
      </c>
      <c r="S55" s="118">
        <v>0</v>
      </c>
      <c r="T55" s="118">
        <v>0</v>
      </c>
      <c r="U55" s="234"/>
      <c r="V55" s="234"/>
      <c r="W55" s="236"/>
      <c r="X55" s="236"/>
      <c r="Y55" s="115" t="str">
        <f t="shared" si="2"/>
        <v>Подана заявка</v>
      </c>
      <c r="Z55" s="119" t="s">
        <v>45</v>
      </c>
      <c r="AC55" s="116"/>
    </row>
    <row r="56" spans="1:29" ht="47.25" x14ac:dyDescent="0.25">
      <c r="A56" s="122" t="s">
        <v>126</v>
      </c>
      <c r="B56" s="232"/>
      <c r="C56" s="198" t="s">
        <v>125</v>
      </c>
      <c r="D56" s="113" t="s">
        <v>35</v>
      </c>
      <c r="E56" s="114">
        <v>116</v>
      </c>
      <c r="F56" s="17">
        <v>0</v>
      </c>
      <c r="G56" s="115" t="s">
        <v>69</v>
      </c>
      <c r="H56" s="115"/>
      <c r="I56" s="116">
        <v>24844.7</v>
      </c>
      <c r="J56" s="25">
        <v>0</v>
      </c>
      <c r="K56" s="25">
        <f t="shared" si="1"/>
        <v>-24844.7</v>
      </c>
      <c r="L56" s="117" t="s">
        <v>56</v>
      </c>
      <c r="M56" s="25">
        <v>0</v>
      </c>
      <c r="N56" s="118">
        <v>0</v>
      </c>
      <c r="O56" s="118">
        <v>0</v>
      </c>
      <c r="P56" s="118">
        <v>0</v>
      </c>
      <c r="Q56" s="118">
        <v>0</v>
      </c>
      <c r="R56" s="118">
        <v>0</v>
      </c>
      <c r="S56" s="118">
        <v>0</v>
      </c>
      <c r="T56" s="118">
        <v>0</v>
      </c>
      <c r="U56" s="234"/>
      <c r="V56" s="234"/>
      <c r="W56" s="236"/>
      <c r="X56" s="236"/>
      <c r="Y56" s="115" t="str">
        <f t="shared" si="2"/>
        <v>Подана заявка</v>
      </c>
      <c r="Z56" s="119" t="s">
        <v>45</v>
      </c>
      <c r="AC56" s="116"/>
    </row>
    <row r="57" spans="1:29" ht="47.25" x14ac:dyDescent="0.25">
      <c r="A57" s="122" t="s">
        <v>127</v>
      </c>
      <c r="B57" s="232"/>
      <c r="C57" s="197" t="s">
        <v>128</v>
      </c>
      <c r="D57" s="113" t="s">
        <v>35</v>
      </c>
      <c r="E57" s="114">
        <v>1243</v>
      </c>
      <c r="F57" s="17">
        <v>0</v>
      </c>
      <c r="G57" s="115" t="s">
        <v>69</v>
      </c>
      <c r="H57" s="115"/>
      <c r="I57" s="120">
        <f>SUM(I58:I64)</f>
        <v>54923.404000000002</v>
      </c>
      <c r="J57" s="25">
        <f>SUM(J58:J64)</f>
        <v>157.19999999999999</v>
      </c>
      <c r="K57" s="121">
        <f t="shared" si="1"/>
        <v>-54766.204000000005</v>
      </c>
      <c r="L57" s="117" t="s">
        <v>56</v>
      </c>
      <c r="M57" s="121">
        <f>SUM(M58:M64)</f>
        <v>157.19999999999999</v>
      </c>
      <c r="N57" s="125">
        <f>SUM(N58:N64)</f>
        <v>0</v>
      </c>
      <c r="O57" s="118">
        <v>0</v>
      </c>
      <c r="P57" s="118">
        <v>0</v>
      </c>
      <c r="Q57" s="118">
        <v>0</v>
      </c>
      <c r="R57" s="118">
        <v>0</v>
      </c>
      <c r="S57" s="118">
        <v>0</v>
      </c>
      <c r="T57" s="118">
        <v>0</v>
      </c>
      <c r="U57" s="234"/>
      <c r="V57" s="234"/>
      <c r="W57" s="236"/>
      <c r="X57" s="236"/>
      <c r="Y57" s="115" t="str">
        <f t="shared" si="2"/>
        <v>Подана заявка</v>
      </c>
      <c r="Z57" s="119" t="s">
        <v>45</v>
      </c>
      <c r="AC57" s="116">
        <v>2914026.7857142854</v>
      </c>
    </row>
    <row r="58" spans="1:29" ht="47.25" x14ac:dyDescent="0.25">
      <c r="A58" s="122" t="s">
        <v>129</v>
      </c>
      <c r="B58" s="232"/>
      <c r="C58" s="198" t="s">
        <v>130</v>
      </c>
      <c r="D58" s="113" t="s">
        <v>35</v>
      </c>
      <c r="E58" s="114">
        <v>2</v>
      </c>
      <c r="F58" s="17">
        <v>2</v>
      </c>
      <c r="G58" s="115" t="s">
        <v>69</v>
      </c>
      <c r="H58" s="115"/>
      <c r="I58" s="116">
        <v>157.19999999999999</v>
      </c>
      <c r="J58" s="25">
        <v>157.19999999999999</v>
      </c>
      <c r="K58" s="121">
        <f t="shared" si="1"/>
        <v>0</v>
      </c>
      <c r="L58" s="117" t="s">
        <v>70</v>
      </c>
      <c r="M58" s="25">
        <f>I58</f>
        <v>157.19999999999999</v>
      </c>
      <c r="N58" s="118">
        <f t="shared" si="4"/>
        <v>0</v>
      </c>
      <c r="O58" s="118">
        <v>0</v>
      </c>
      <c r="P58" s="118">
        <v>0</v>
      </c>
      <c r="Q58" s="118">
        <v>0</v>
      </c>
      <c r="R58" s="118">
        <v>0</v>
      </c>
      <c r="S58" s="118">
        <v>0</v>
      </c>
      <c r="T58" s="118">
        <v>0</v>
      </c>
      <c r="U58" s="234"/>
      <c r="V58" s="234"/>
      <c r="W58" s="236"/>
      <c r="X58" s="236"/>
      <c r="Y58" s="115" t="str">
        <f t="shared" si="2"/>
        <v>Договор заключен</v>
      </c>
      <c r="Z58" s="119" t="s">
        <v>45</v>
      </c>
      <c r="AC58" s="116"/>
    </row>
    <row r="59" spans="1:29" ht="47.25" x14ac:dyDescent="0.25">
      <c r="A59" s="122" t="s">
        <v>131</v>
      </c>
      <c r="B59" s="232"/>
      <c r="C59" s="198" t="s">
        <v>132</v>
      </c>
      <c r="D59" s="113" t="s">
        <v>35</v>
      </c>
      <c r="E59" s="114">
        <v>18</v>
      </c>
      <c r="F59" s="17">
        <v>0</v>
      </c>
      <c r="G59" s="115" t="s">
        <v>69</v>
      </c>
      <c r="H59" s="115"/>
      <c r="I59" s="116">
        <v>2674.672</v>
      </c>
      <c r="J59" s="25">
        <v>0</v>
      </c>
      <c r="K59" s="121">
        <f t="shared" si="1"/>
        <v>-2674.672</v>
      </c>
      <c r="L59" s="117" t="s">
        <v>56</v>
      </c>
      <c r="M59" s="25">
        <v>0</v>
      </c>
      <c r="N59" s="118">
        <v>0</v>
      </c>
      <c r="O59" s="118">
        <v>0</v>
      </c>
      <c r="P59" s="118">
        <v>0</v>
      </c>
      <c r="Q59" s="118">
        <v>0</v>
      </c>
      <c r="R59" s="118">
        <v>0</v>
      </c>
      <c r="S59" s="118">
        <v>0</v>
      </c>
      <c r="T59" s="118">
        <v>0</v>
      </c>
      <c r="U59" s="234"/>
      <c r="V59" s="234"/>
      <c r="W59" s="236"/>
      <c r="X59" s="236"/>
      <c r="Y59" s="115" t="str">
        <f t="shared" si="2"/>
        <v>Подана заявка</v>
      </c>
      <c r="Z59" s="119" t="s">
        <v>45</v>
      </c>
      <c r="AC59" s="116"/>
    </row>
    <row r="60" spans="1:29" ht="47.25" x14ac:dyDescent="0.25">
      <c r="A60" s="122" t="s">
        <v>133</v>
      </c>
      <c r="B60" s="232"/>
      <c r="C60" s="198" t="s">
        <v>134</v>
      </c>
      <c r="D60" s="113" t="s">
        <v>35</v>
      </c>
      <c r="E60" s="114">
        <v>30</v>
      </c>
      <c r="F60" s="17">
        <v>0</v>
      </c>
      <c r="G60" s="115" t="s">
        <v>69</v>
      </c>
      <c r="H60" s="115"/>
      <c r="I60" s="116">
        <v>7242.0320000000002</v>
      </c>
      <c r="J60" s="25">
        <v>0</v>
      </c>
      <c r="K60" s="121">
        <f t="shared" si="1"/>
        <v>-7242.0320000000002</v>
      </c>
      <c r="L60" s="117" t="s">
        <v>56</v>
      </c>
      <c r="M60" s="25">
        <v>0</v>
      </c>
      <c r="N60" s="118">
        <v>0</v>
      </c>
      <c r="O60" s="118">
        <v>0</v>
      </c>
      <c r="P60" s="118">
        <v>0</v>
      </c>
      <c r="Q60" s="118">
        <v>0</v>
      </c>
      <c r="R60" s="118">
        <v>0</v>
      </c>
      <c r="S60" s="118">
        <v>0</v>
      </c>
      <c r="T60" s="118">
        <v>0</v>
      </c>
      <c r="U60" s="234"/>
      <c r="V60" s="234"/>
      <c r="W60" s="236"/>
      <c r="X60" s="236"/>
      <c r="Y60" s="115" t="str">
        <f t="shared" si="2"/>
        <v>Подана заявка</v>
      </c>
      <c r="Z60" s="119" t="s">
        <v>45</v>
      </c>
      <c r="AC60" s="116"/>
    </row>
    <row r="61" spans="1:29" ht="47.25" x14ac:dyDescent="0.25">
      <c r="A61" s="122" t="s">
        <v>135</v>
      </c>
      <c r="B61" s="232"/>
      <c r="C61" s="198" t="s">
        <v>136</v>
      </c>
      <c r="D61" s="113" t="s">
        <v>35</v>
      </c>
      <c r="E61" s="114">
        <v>363</v>
      </c>
      <c r="F61" s="17">
        <v>0</v>
      </c>
      <c r="G61" s="115" t="s">
        <v>69</v>
      </c>
      <c r="H61" s="115"/>
      <c r="I61" s="116">
        <v>35581.5</v>
      </c>
      <c r="J61" s="25">
        <v>0</v>
      </c>
      <c r="K61" s="121">
        <f t="shared" si="1"/>
        <v>-35581.5</v>
      </c>
      <c r="L61" s="117" t="s">
        <v>56</v>
      </c>
      <c r="M61" s="25">
        <v>0</v>
      </c>
      <c r="N61" s="118">
        <v>0</v>
      </c>
      <c r="O61" s="118">
        <v>0</v>
      </c>
      <c r="P61" s="118">
        <v>0</v>
      </c>
      <c r="Q61" s="118">
        <v>0</v>
      </c>
      <c r="R61" s="118">
        <v>0</v>
      </c>
      <c r="S61" s="118">
        <v>0</v>
      </c>
      <c r="T61" s="118">
        <v>0</v>
      </c>
      <c r="U61" s="234"/>
      <c r="V61" s="234"/>
      <c r="W61" s="236"/>
      <c r="X61" s="236"/>
      <c r="Y61" s="115" t="str">
        <f t="shared" si="2"/>
        <v>Подана заявка</v>
      </c>
      <c r="Z61" s="119" t="s">
        <v>45</v>
      </c>
      <c r="AC61" s="116"/>
    </row>
    <row r="62" spans="1:29" ht="47.25" x14ac:dyDescent="0.25">
      <c r="A62" s="122" t="s">
        <v>137</v>
      </c>
      <c r="B62" s="232"/>
      <c r="C62" s="198" t="s">
        <v>138</v>
      </c>
      <c r="D62" s="113" t="s">
        <v>35</v>
      </c>
      <c r="E62" s="114">
        <v>180</v>
      </c>
      <c r="F62" s="17">
        <v>180</v>
      </c>
      <c r="G62" s="115" t="s">
        <v>69</v>
      </c>
      <c r="H62" s="115"/>
      <c r="I62" s="116">
        <v>2571.5</v>
      </c>
      <c r="J62" s="25">
        <v>0</v>
      </c>
      <c r="K62" s="121">
        <f t="shared" si="1"/>
        <v>-2571.5</v>
      </c>
      <c r="L62" s="117" t="s">
        <v>70</v>
      </c>
      <c r="M62" s="25">
        <f>J62</f>
        <v>0</v>
      </c>
      <c r="N62" s="118">
        <v>0</v>
      </c>
      <c r="O62" s="118">
        <v>0</v>
      </c>
      <c r="P62" s="118">
        <v>0</v>
      </c>
      <c r="Q62" s="118">
        <v>0</v>
      </c>
      <c r="R62" s="118">
        <v>0</v>
      </c>
      <c r="S62" s="118">
        <v>0</v>
      </c>
      <c r="T62" s="118">
        <v>0</v>
      </c>
      <c r="U62" s="234"/>
      <c r="V62" s="234"/>
      <c r="W62" s="236"/>
      <c r="X62" s="236"/>
      <c r="Y62" s="115" t="str">
        <f t="shared" si="2"/>
        <v>Договор заключен</v>
      </c>
      <c r="Z62" s="119" t="s">
        <v>45</v>
      </c>
      <c r="AC62" s="116"/>
    </row>
    <row r="63" spans="1:29" ht="47.25" x14ac:dyDescent="0.25">
      <c r="A63" s="122" t="s">
        <v>139</v>
      </c>
      <c r="B63" s="232"/>
      <c r="C63" s="198" t="s">
        <v>138</v>
      </c>
      <c r="D63" s="113" t="s">
        <v>35</v>
      </c>
      <c r="E63" s="114">
        <v>150</v>
      </c>
      <c r="F63" s="17">
        <v>150</v>
      </c>
      <c r="G63" s="115" t="s">
        <v>69</v>
      </c>
      <c r="H63" s="115"/>
      <c r="I63" s="116">
        <v>2142.9</v>
      </c>
      <c r="J63" s="25">
        <v>0</v>
      </c>
      <c r="K63" s="121">
        <f t="shared" si="1"/>
        <v>-2142.9</v>
      </c>
      <c r="L63" s="117" t="s">
        <v>70</v>
      </c>
      <c r="M63" s="25">
        <f>J63</f>
        <v>0</v>
      </c>
      <c r="N63" s="118">
        <v>0</v>
      </c>
      <c r="O63" s="118">
        <v>0</v>
      </c>
      <c r="P63" s="118">
        <v>0</v>
      </c>
      <c r="Q63" s="118">
        <v>0</v>
      </c>
      <c r="R63" s="118">
        <v>0</v>
      </c>
      <c r="S63" s="118">
        <v>0</v>
      </c>
      <c r="T63" s="118">
        <v>0</v>
      </c>
      <c r="U63" s="234"/>
      <c r="V63" s="234"/>
      <c r="W63" s="236"/>
      <c r="X63" s="236"/>
      <c r="Y63" s="115" t="str">
        <f t="shared" si="2"/>
        <v>Договор заключен</v>
      </c>
      <c r="Z63" s="119" t="s">
        <v>45</v>
      </c>
      <c r="AC63" s="116"/>
    </row>
    <row r="64" spans="1:29" ht="47.25" x14ac:dyDescent="0.25">
      <c r="A64" s="122" t="s">
        <v>140</v>
      </c>
      <c r="B64" s="232"/>
      <c r="C64" s="198" t="s">
        <v>141</v>
      </c>
      <c r="D64" s="113" t="s">
        <v>35</v>
      </c>
      <c r="E64" s="114">
        <v>500</v>
      </c>
      <c r="F64" s="17">
        <v>500</v>
      </c>
      <c r="G64" s="115" t="s">
        <v>69</v>
      </c>
      <c r="H64" s="115"/>
      <c r="I64" s="116">
        <v>4553.6000000000004</v>
      </c>
      <c r="J64" s="25">
        <v>0</v>
      </c>
      <c r="K64" s="121">
        <f t="shared" si="1"/>
        <v>-4553.6000000000004</v>
      </c>
      <c r="L64" s="117" t="s">
        <v>70</v>
      </c>
      <c r="M64" s="25">
        <f>J64</f>
        <v>0</v>
      </c>
      <c r="N64" s="118">
        <v>0</v>
      </c>
      <c r="O64" s="118">
        <v>0</v>
      </c>
      <c r="P64" s="118">
        <v>0</v>
      </c>
      <c r="Q64" s="118">
        <v>0</v>
      </c>
      <c r="R64" s="118">
        <v>0</v>
      </c>
      <c r="S64" s="118">
        <v>0</v>
      </c>
      <c r="T64" s="118">
        <v>0</v>
      </c>
      <c r="U64" s="234"/>
      <c r="V64" s="234"/>
      <c r="W64" s="236"/>
      <c r="X64" s="236"/>
      <c r="Y64" s="115" t="str">
        <f t="shared" si="2"/>
        <v>Договор заключен</v>
      </c>
      <c r="Z64" s="119" t="s">
        <v>45</v>
      </c>
      <c r="AC64" s="116"/>
    </row>
    <row r="65" spans="1:29" ht="47.25" x14ac:dyDescent="0.25">
      <c r="A65" s="122" t="s">
        <v>142</v>
      </c>
      <c r="B65" s="232"/>
      <c r="C65" s="197" t="s">
        <v>143</v>
      </c>
      <c r="D65" s="113" t="s">
        <v>34</v>
      </c>
      <c r="E65" s="114">
        <v>1</v>
      </c>
      <c r="F65" s="17">
        <v>0</v>
      </c>
      <c r="G65" s="115" t="s">
        <v>69</v>
      </c>
      <c r="H65" s="115"/>
      <c r="I65" s="120">
        <f>SUM(I66:I68)</f>
        <v>19869.642857142859</v>
      </c>
      <c r="J65" s="25">
        <f>SUM(J66:J68)</f>
        <v>0</v>
      </c>
      <c r="K65" s="121">
        <f t="shared" si="1"/>
        <v>-19869.642857142859</v>
      </c>
      <c r="L65" s="117" t="s">
        <v>56</v>
      </c>
      <c r="M65" s="25">
        <f>J65</f>
        <v>0</v>
      </c>
      <c r="N65" s="118">
        <v>0</v>
      </c>
      <c r="O65" s="118">
        <v>0</v>
      </c>
      <c r="P65" s="118">
        <v>0</v>
      </c>
      <c r="Q65" s="118">
        <v>0</v>
      </c>
      <c r="R65" s="118">
        <v>0</v>
      </c>
      <c r="S65" s="115">
        <v>80.2</v>
      </c>
      <c r="T65" s="118">
        <v>0</v>
      </c>
      <c r="U65" s="234"/>
      <c r="V65" s="234"/>
      <c r="W65" s="236"/>
      <c r="X65" s="236"/>
      <c r="Y65" s="115" t="str">
        <f t="shared" si="2"/>
        <v>Подана заявка</v>
      </c>
      <c r="Z65" s="119" t="s">
        <v>45</v>
      </c>
      <c r="AC65" s="116">
        <v>7907999.9999999972</v>
      </c>
    </row>
    <row r="66" spans="1:29" ht="47.25" x14ac:dyDescent="0.25">
      <c r="A66" s="122" t="s">
        <v>144</v>
      </c>
      <c r="B66" s="232"/>
      <c r="C66" s="198" t="s">
        <v>55</v>
      </c>
      <c r="D66" s="113" t="s">
        <v>34</v>
      </c>
      <c r="E66" s="114">
        <v>1</v>
      </c>
      <c r="F66" s="17">
        <v>0</v>
      </c>
      <c r="G66" s="115" t="s">
        <v>69</v>
      </c>
      <c r="H66" s="115"/>
      <c r="I66" s="116">
        <v>13719.5</v>
      </c>
      <c r="J66" s="25">
        <v>0</v>
      </c>
      <c r="K66" s="25">
        <f t="shared" si="1"/>
        <v>-13719.5</v>
      </c>
      <c r="L66" s="117" t="s">
        <v>70</v>
      </c>
      <c r="M66" s="25">
        <f>J66</f>
        <v>0</v>
      </c>
      <c r="N66" s="118">
        <v>0</v>
      </c>
      <c r="O66" s="118">
        <v>0</v>
      </c>
      <c r="P66" s="118">
        <v>0</v>
      </c>
      <c r="Q66" s="118">
        <v>0</v>
      </c>
      <c r="R66" s="118">
        <v>0</v>
      </c>
      <c r="S66" s="118">
        <v>0</v>
      </c>
      <c r="T66" s="118">
        <v>0</v>
      </c>
      <c r="U66" s="234"/>
      <c r="V66" s="234"/>
      <c r="W66" s="236"/>
      <c r="X66" s="236"/>
      <c r="Y66" s="115" t="str">
        <f t="shared" si="2"/>
        <v>Договор заключен</v>
      </c>
      <c r="Z66" s="119" t="s">
        <v>45</v>
      </c>
      <c r="AC66" s="116"/>
    </row>
    <row r="67" spans="1:29" ht="47.25" x14ac:dyDescent="0.25">
      <c r="A67" s="122" t="s">
        <v>145</v>
      </c>
      <c r="B67" s="232"/>
      <c r="C67" s="198" t="s">
        <v>146</v>
      </c>
      <c r="D67" s="113" t="s">
        <v>34</v>
      </c>
      <c r="E67" s="114">
        <v>1</v>
      </c>
      <c r="F67" s="17">
        <v>0</v>
      </c>
      <c r="G67" s="115" t="s">
        <v>69</v>
      </c>
      <c r="H67" s="115"/>
      <c r="I67" s="116">
        <v>3236.1160714285711</v>
      </c>
      <c r="J67" s="25">
        <v>0</v>
      </c>
      <c r="K67" s="25">
        <f t="shared" si="1"/>
        <v>-3236.1160714285711</v>
      </c>
      <c r="L67" s="117" t="s">
        <v>56</v>
      </c>
      <c r="M67" s="25">
        <v>0</v>
      </c>
      <c r="N67" s="118">
        <v>0</v>
      </c>
      <c r="O67" s="118">
        <v>0</v>
      </c>
      <c r="P67" s="118">
        <v>0</v>
      </c>
      <c r="Q67" s="118">
        <v>0</v>
      </c>
      <c r="R67" s="118">
        <v>0</v>
      </c>
      <c r="S67" s="118">
        <v>0</v>
      </c>
      <c r="T67" s="118">
        <v>0</v>
      </c>
      <c r="U67" s="234"/>
      <c r="V67" s="234"/>
      <c r="W67" s="236"/>
      <c r="X67" s="236"/>
      <c r="Y67" s="115" t="str">
        <f t="shared" si="2"/>
        <v>Подана заявка</v>
      </c>
      <c r="Z67" s="119" t="s">
        <v>45</v>
      </c>
      <c r="AC67" s="116"/>
    </row>
    <row r="68" spans="1:29" ht="47.25" x14ac:dyDescent="0.25">
      <c r="A68" s="122" t="s">
        <v>147</v>
      </c>
      <c r="B68" s="232"/>
      <c r="C68" s="198" t="s">
        <v>51</v>
      </c>
      <c r="D68" s="113" t="s">
        <v>34</v>
      </c>
      <c r="E68" s="114">
        <v>1</v>
      </c>
      <c r="F68" s="17">
        <v>0</v>
      </c>
      <c r="G68" s="115" t="s">
        <v>69</v>
      </c>
      <c r="H68" s="115"/>
      <c r="I68" s="116">
        <v>2914.0267857142853</v>
      </c>
      <c r="J68" s="25">
        <v>0</v>
      </c>
      <c r="K68" s="25">
        <f t="shared" si="1"/>
        <v>-2914.0267857142853</v>
      </c>
      <c r="L68" s="117" t="s">
        <v>56</v>
      </c>
      <c r="M68" s="25">
        <v>0</v>
      </c>
      <c r="N68" s="118">
        <v>0</v>
      </c>
      <c r="O68" s="118">
        <v>0</v>
      </c>
      <c r="P68" s="118">
        <v>0</v>
      </c>
      <c r="Q68" s="118">
        <v>0</v>
      </c>
      <c r="R68" s="118">
        <v>0</v>
      </c>
      <c r="S68" s="118">
        <v>0</v>
      </c>
      <c r="T68" s="118">
        <v>0</v>
      </c>
      <c r="U68" s="234"/>
      <c r="V68" s="234"/>
      <c r="W68" s="236"/>
      <c r="X68" s="236"/>
      <c r="Y68" s="115" t="str">
        <f t="shared" si="2"/>
        <v>Подана заявка</v>
      </c>
      <c r="Z68" s="119" t="s">
        <v>45</v>
      </c>
      <c r="AC68" s="116"/>
    </row>
    <row r="69" spans="1:29" ht="47.25" x14ac:dyDescent="0.25">
      <c r="A69" s="122" t="s">
        <v>148</v>
      </c>
      <c r="B69" s="232"/>
      <c r="C69" s="197" t="s">
        <v>149</v>
      </c>
      <c r="D69" s="113" t="s">
        <v>34</v>
      </c>
      <c r="E69" s="114">
        <v>1</v>
      </c>
      <c r="F69" s="17">
        <v>0</v>
      </c>
      <c r="G69" s="115" t="s">
        <v>69</v>
      </c>
      <c r="H69" s="115"/>
      <c r="I69" s="120">
        <v>121355.96696000001</v>
      </c>
      <c r="J69" s="25">
        <f>SUM(J70:J73)</f>
        <v>0</v>
      </c>
      <c r="K69" s="121">
        <f t="shared" si="1"/>
        <v>-121355.96696000001</v>
      </c>
      <c r="L69" s="117" t="s">
        <v>56</v>
      </c>
      <c r="M69" s="25">
        <v>0</v>
      </c>
      <c r="N69" s="118">
        <v>0</v>
      </c>
      <c r="O69" s="118">
        <v>0</v>
      </c>
      <c r="P69" s="118">
        <v>0</v>
      </c>
      <c r="Q69" s="118">
        <v>0</v>
      </c>
      <c r="R69" s="118">
        <v>0</v>
      </c>
      <c r="S69" s="118">
        <v>0</v>
      </c>
      <c r="T69" s="118">
        <v>0</v>
      </c>
      <c r="U69" s="234"/>
      <c r="V69" s="234"/>
      <c r="W69" s="236"/>
      <c r="X69" s="236"/>
      <c r="Y69" s="115" t="str">
        <f t="shared" si="2"/>
        <v>Подана заявка</v>
      </c>
      <c r="Z69" s="119" t="s">
        <v>45</v>
      </c>
      <c r="AC69" s="116">
        <v>20000000</v>
      </c>
    </row>
    <row r="70" spans="1:29" ht="47.25" x14ac:dyDescent="0.25">
      <c r="A70" s="122" t="s">
        <v>150</v>
      </c>
      <c r="B70" s="232"/>
      <c r="C70" s="198" t="s">
        <v>53</v>
      </c>
      <c r="D70" s="113" t="s">
        <v>34</v>
      </c>
      <c r="E70" s="114">
        <v>1</v>
      </c>
      <c r="F70" s="17">
        <v>0</v>
      </c>
      <c r="G70" s="115" t="s">
        <v>69</v>
      </c>
      <c r="H70" s="115"/>
      <c r="I70" s="116">
        <v>91267.520535714284</v>
      </c>
      <c r="J70" s="25">
        <v>0</v>
      </c>
      <c r="K70" s="25">
        <f t="shared" si="1"/>
        <v>-91267.520535714284</v>
      </c>
      <c r="L70" s="117" t="s">
        <v>56</v>
      </c>
      <c r="M70" s="25">
        <v>0</v>
      </c>
      <c r="N70" s="118">
        <v>0</v>
      </c>
      <c r="O70" s="118">
        <v>0</v>
      </c>
      <c r="P70" s="118">
        <v>0</v>
      </c>
      <c r="Q70" s="118">
        <v>0</v>
      </c>
      <c r="R70" s="118">
        <v>0</v>
      </c>
      <c r="S70" s="118">
        <v>0</v>
      </c>
      <c r="T70" s="118">
        <v>0</v>
      </c>
      <c r="U70" s="234"/>
      <c r="V70" s="234"/>
      <c r="W70" s="236"/>
      <c r="X70" s="236"/>
      <c r="Y70" s="115" t="str">
        <f t="shared" si="2"/>
        <v>Подана заявка</v>
      </c>
      <c r="Z70" s="119" t="s">
        <v>45</v>
      </c>
      <c r="AC70" s="116"/>
    </row>
    <row r="71" spans="1:29" ht="47.25" x14ac:dyDescent="0.25">
      <c r="A71" s="122" t="s">
        <v>151</v>
      </c>
      <c r="B71" s="232"/>
      <c r="C71" s="198" t="s">
        <v>152</v>
      </c>
      <c r="D71" s="113" t="s">
        <v>34</v>
      </c>
      <c r="E71" s="114">
        <v>1</v>
      </c>
      <c r="F71" s="17">
        <v>0</v>
      </c>
      <c r="G71" s="115" t="s">
        <v>69</v>
      </c>
      <c r="H71" s="115"/>
      <c r="I71" s="116">
        <v>19125.508928571428</v>
      </c>
      <c r="J71" s="25">
        <v>0</v>
      </c>
      <c r="K71" s="25">
        <f t="shared" si="1"/>
        <v>-19125.508928571428</v>
      </c>
      <c r="L71" s="117" t="s">
        <v>56</v>
      </c>
      <c r="M71" s="25">
        <v>0</v>
      </c>
      <c r="N71" s="118">
        <v>0</v>
      </c>
      <c r="O71" s="118">
        <v>0</v>
      </c>
      <c r="P71" s="118">
        <v>0</v>
      </c>
      <c r="Q71" s="118">
        <v>0</v>
      </c>
      <c r="R71" s="118">
        <v>0</v>
      </c>
      <c r="S71" s="118">
        <v>0</v>
      </c>
      <c r="T71" s="118">
        <v>0</v>
      </c>
      <c r="U71" s="234"/>
      <c r="V71" s="234"/>
      <c r="W71" s="236"/>
      <c r="X71" s="236"/>
      <c r="Y71" s="115" t="str">
        <f t="shared" si="2"/>
        <v>Подана заявка</v>
      </c>
      <c r="Z71" s="119" t="s">
        <v>45</v>
      </c>
      <c r="AC71" s="116"/>
    </row>
    <row r="72" spans="1:29" ht="47.25" x14ac:dyDescent="0.25">
      <c r="A72" s="122" t="s">
        <v>153</v>
      </c>
      <c r="B72" s="232"/>
      <c r="C72" s="198" t="s">
        <v>50</v>
      </c>
      <c r="D72" s="113" t="s">
        <v>34</v>
      </c>
      <c r="E72" s="114">
        <v>1</v>
      </c>
      <c r="F72" s="17">
        <v>0</v>
      </c>
      <c r="G72" s="115" t="s">
        <v>69</v>
      </c>
      <c r="H72" s="115"/>
      <c r="I72" s="116">
        <v>10962.937499999998</v>
      </c>
      <c r="J72" s="25">
        <v>0</v>
      </c>
      <c r="K72" s="25">
        <f t="shared" si="1"/>
        <v>-10962.937499999998</v>
      </c>
      <c r="L72" s="117" t="s">
        <v>56</v>
      </c>
      <c r="M72" s="25">
        <v>0</v>
      </c>
      <c r="N72" s="118">
        <v>0</v>
      </c>
      <c r="O72" s="118">
        <v>0</v>
      </c>
      <c r="P72" s="118">
        <v>0</v>
      </c>
      <c r="Q72" s="118">
        <v>0</v>
      </c>
      <c r="R72" s="118">
        <v>0</v>
      </c>
      <c r="S72" s="118">
        <v>0</v>
      </c>
      <c r="T72" s="118">
        <v>0</v>
      </c>
      <c r="U72" s="234"/>
      <c r="V72" s="234"/>
      <c r="W72" s="236"/>
      <c r="X72" s="236"/>
      <c r="Y72" s="115" t="str">
        <f t="shared" si="2"/>
        <v>Подана заявка</v>
      </c>
      <c r="Z72" s="119" t="s">
        <v>45</v>
      </c>
      <c r="AC72" s="116"/>
    </row>
    <row r="73" spans="1:29" ht="64.5" customHeight="1" thickBot="1" x14ac:dyDescent="0.3">
      <c r="A73" s="162" t="s">
        <v>154</v>
      </c>
      <c r="B73" s="233"/>
      <c r="C73" s="199" t="s">
        <v>155</v>
      </c>
      <c r="D73" s="167" t="s">
        <v>34</v>
      </c>
      <c r="E73" s="168">
        <v>1</v>
      </c>
      <c r="F73" s="52">
        <v>0</v>
      </c>
      <c r="G73" s="165" t="s">
        <v>69</v>
      </c>
      <c r="H73" s="165"/>
      <c r="I73" s="169">
        <v>11653.63</v>
      </c>
      <c r="J73" s="40">
        <v>0</v>
      </c>
      <c r="K73" s="40">
        <f t="shared" si="1"/>
        <v>-11653.63</v>
      </c>
      <c r="L73" s="163" t="s">
        <v>56</v>
      </c>
      <c r="M73" s="40">
        <v>0</v>
      </c>
      <c r="N73" s="164">
        <v>0</v>
      </c>
      <c r="O73" s="164">
        <v>0</v>
      </c>
      <c r="P73" s="164">
        <v>0</v>
      </c>
      <c r="Q73" s="164">
        <v>0</v>
      </c>
      <c r="R73" s="164">
        <v>0</v>
      </c>
      <c r="S73" s="164">
        <v>0</v>
      </c>
      <c r="T73" s="164">
        <v>0</v>
      </c>
      <c r="U73" s="235"/>
      <c r="V73" s="235"/>
      <c r="W73" s="237"/>
      <c r="X73" s="237"/>
      <c r="Y73" s="165" t="str">
        <f t="shared" si="2"/>
        <v>Подана заявка</v>
      </c>
      <c r="Z73" s="166" t="s">
        <v>45</v>
      </c>
      <c r="AC73" s="116">
        <v>87768857.142857134</v>
      </c>
    </row>
    <row r="74" spans="1:29" ht="16.5" thickBot="1" x14ac:dyDescent="0.3">
      <c r="A74" s="18"/>
      <c r="B74" s="5"/>
      <c r="C74" s="19" t="s">
        <v>17</v>
      </c>
      <c r="D74" s="5"/>
      <c r="E74" s="5"/>
      <c r="F74" s="5"/>
      <c r="G74" s="5"/>
      <c r="H74" s="5"/>
      <c r="I74" s="170">
        <f>I75+I87</f>
        <v>783921.049</v>
      </c>
      <c r="J74" s="20">
        <f>J75+J87</f>
        <v>43665.599000000002</v>
      </c>
      <c r="K74" s="20">
        <f>K75+K87</f>
        <v>-740255.45</v>
      </c>
      <c r="L74" s="20"/>
      <c r="M74" s="20">
        <f>M75+M87</f>
        <v>43665.599000000002</v>
      </c>
      <c r="N74" s="20">
        <f>N75+N87</f>
        <v>0</v>
      </c>
      <c r="O74" s="20">
        <f t="shared" ref="O74:T74" si="5">O75</f>
        <v>0</v>
      </c>
      <c r="P74" s="20">
        <f t="shared" si="5"/>
        <v>0</v>
      </c>
      <c r="Q74" s="84">
        <f t="shared" si="5"/>
        <v>0</v>
      </c>
      <c r="R74" s="84">
        <f t="shared" si="5"/>
        <v>0</v>
      </c>
      <c r="S74" s="84">
        <f t="shared" si="5"/>
        <v>0</v>
      </c>
      <c r="T74" s="84">
        <f t="shared" si="5"/>
        <v>0</v>
      </c>
      <c r="U74" s="85"/>
      <c r="V74" s="85"/>
      <c r="W74" s="85"/>
      <c r="X74" s="85"/>
      <c r="Y74" s="5"/>
      <c r="Z74" s="21"/>
    </row>
    <row r="75" spans="1:29" ht="16.5" thickBot="1" x14ac:dyDescent="0.3">
      <c r="A75" s="42"/>
      <c r="B75" s="32"/>
      <c r="C75" s="200" t="s">
        <v>67</v>
      </c>
      <c r="D75" s="32"/>
      <c r="E75" s="32"/>
      <c r="F75" s="32"/>
      <c r="G75" s="32"/>
      <c r="H75" s="32"/>
      <c r="I75" s="171">
        <f>SUM(I76:I86)</f>
        <v>576699.51899999997</v>
      </c>
      <c r="J75" s="33">
        <f>SUM(J76:J86)</f>
        <v>35914.349000000002</v>
      </c>
      <c r="K75" s="33">
        <f>SUM(K76:K86)</f>
        <v>-540785.16999999993</v>
      </c>
      <c r="L75" s="33"/>
      <c r="M75" s="33">
        <f>SUM(M76:M86)</f>
        <v>35914.349000000002</v>
      </c>
      <c r="N75" s="33">
        <f>SUM(N76:N86)</f>
        <v>0</v>
      </c>
      <c r="O75" s="33">
        <f t="shared" ref="O75:T75" si="6">SUM(O76:O97)</f>
        <v>0</v>
      </c>
      <c r="P75" s="33">
        <f t="shared" si="6"/>
        <v>0</v>
      </c>
      <c r="Q75" s="86">
        <f t="shared" si="6"/>
        <v>0</v>
      </c>
      <c r="R75" s="86">
        <f t="shared" si="6"/>
        <v>0</v>
      </c>
      <c r="S75" s="86">
        <f t="shared" si="6"/>
        <v>0</v>
      </c>
      <c r="T75" s="86">
        <f t="shared" si="6"/>
        <v>0</v>
      </c>
      <c r="U75" s="87"/>
      <c r="V75" s="87"/>
      <c r="W75" s="87"/>
      <c r="X75" s="87"/>
      <c r="Y75" s="32"/>
      <c r="Z75" s="39"/>
    </row>
    <row r="76" spans="1:29" ht="63" x14ac:dyDescent="0.25">
      <c r="A76" s="43">
        <v>1</v>
      </c>
      <c r="B76" s="245" t="s">
        <v>38</v>
      </c>
      <c r="C76" s="201" t="s">
        <v>164</v>
      </c>
      <c r="D76" s="134" t="s">
        <v>35</v>
      </c>
      <c r="E76" s="135">
        <v>1</v>
      </c>
      <c r="F76" s="136">
        <v>1</v>
      </c>
      <c r="G76" s="136" t="s">
        <v>69</v>
      </c>
      <c r="H76" s="136"/>
      <c r="I76" s="172">
        <v>9950</v>
      </c>
      <c r="J76" s="41">
        <v>9950</v>
      </c>
      <c r="K76" s="30">
        <f>J76-I76</f>
        <v>0</v>
      </c>
      <c r="L76" s="72" t="s">
        <v>70</v>
      </c>
      <c r="M76" s="30">
        <f>I76</f>
        <v>9950</v>
      </c>
      <c r="N76" s="30">
        <f>I76-M76</f>
        <v>0</v>
      </c>
      <c r="O76" s="159">
        <v>0</v>
      </c>
      <c r="P76" s="159">
        <v>0</v>
      </c>
      <c r="Q76" s="89">
        <v>0</v>
      </c>
      <c r="R76" s="89">
        <v>0</v>
      </c>
      <c r="S76" s="89">
        <v>0</v>
      </c>
      <c r="T76" s="89">
        <v>0</v>
      </c>
      <c r="U76" s="247">
        <v>0</v>
      </c>
      <c r="V76" s="247">
        <v>0</v>
      </c>
      <c r="W76" s="227">
        <v>1</v>
      </c>
      <c r="X76" s="227">
        <v>1</v>
      </c>
      <c r="Y76" s="30" t="str">
        <f>L76</f>
        <v>Договор заключен</v>
      </c>
      <c r="Z76" s="44" t="s">
        <v>39</v>
      </c>
    </row>
    <row r="77" spans="1:29" ht="47.25" x14ac:dyDescent="0.25">
      <c r="A77" s="45">
        <v>2</v>
      </c>
      <c r="B77" s="246"/>
      <c r="C77" s="194" t="s">
        <v>165</v>
      </c>
      <c r="D77" s="56" t="s">
        <v>35</v>
      </c>
      <c r="E77" s="57">
        <v>1</v>
      </c>
      <c r="F77" s="96">
        <v>0</v>
      </c>
      <c r="G77" s="96" t="s">
        <v>69</v>
      </c>
      <c r="H77" s="96"/>
      <c r="I77" s="173">
        <v>15615.57</v>
      </c>
      <c r="J77" s="46">
        <v>0</v>
      </c>
      <c r="K77" s="31">
        <f t="shared" ref="K77:K97" si="7">J77-I77</f>
        <v>-15615.57</v>
      </c>
      <c r="L77" s="53" t="s">
        <v>56</v>
      </c>
      <c r="M77" s="31">
        <v>0</v>
      </c>
      <c r="N77" s="31">
        <v>0</v>
      </c>
      <c r="O77" s="142">
        <v>0</v>
      </c>
      <c r="P77" s="142">
        <v>0</v>
      </c>
      <c r="Q77" s="90">
        <v>0</v>
      </c>
      <c r="R77" s="90">
        <v>0</v>
      </c>
      <c r="S77" s="90">
        <v>0</v>
      </c>
      <c r="T77" s="90">
        <v>0</v>
      </c>
      <c r="U77" s="248"/>
      <c r="V77" s="248"/>
      <c r="W77" s="228"/>
      <c r="X77" s="228"/>
      <c r="Y77" s="31" t="str">
        <f t="shared" ref="Y77:Y97" si="8">L77</f>
        <v>Подана заявка</v>
      </c>
      <c r="Z77" s="47" t="s">
        <v>45</v>
      </c>
    </row>
    <row r="78" spans="1:29" ht="47.25" x14ac:dyDescent="0.25">
      <c r="A78" s="45">
        <v>3</v>
      </c>
      <c r="B78" s="246"/>
      <c r="C78" s="202" t="s">
        <v>166</v>
      </c>
      <c r="D78" s="56" t="s">
        <v>35</v>
      </c>
      <c r="E78" s="57">
        <v>1</v>
      </c>
      <c r="F78" s="96">
        <v>1</v>
      </c>
      <c r="G78" s="96" t="s">
        <v>69</v>
      </c>
      <c r="H78" s="96"/>
      <c r="I78" s="173">
        <v>6540.08</v>
      </c>
      <c r="J78" s="46">
        <v>3928.6</v>
      </c>
      <c r="K78" s="31">
        <f t="shared" si="7"/>
        <v>-2611.48</v>
      </c>
      <c r="L78" s="53" t="s">
        <v>70</v>
      </c>
      <c r="M78" s="31">
        <f>J78</f>
        <v>3928.6</v>
      </c>
      <c r="N78" s="31">
        <v>0</v>
      </c>
      <c r="O78" s="142">
        <v>0</v>
      </c>
      <c r="P78" s="142">
        <v>0</v>
      </c>
      <c r="Q78" s="90">
        <v>0</v>
      </c>
      <c r="R78" s="90">
        <v>0</v>
      </c>
      <c r="S78" s="90">
        <v>0</v>
      </c>
      <c r="T78" s="90">
        <v>0</v>
      </c>
      <c r="U78" s="248"/>
      <c r="V78" s="248"/>
      <c r="W78" s="228"/>
      <c r="X78" s="228"/>
      <c r="Y78" s="31" t="str">
        <f t="shared" si="8"/>
        <v>Договор заключен</v>
      </c>
      <c r="Z78" s="47" t="s">
        <v>45</v>
      </c>
    </row>
    <row r="79" spans="1:29" ht="63" x14ac:dyDescent="0.25">
      <c r="A79" s="45">
        <v>4</v>
      </c>
      <c r="B79" s="246"/>
      <c r="C79" s="202" t="s">
        <v>167</v>
      </c>
      <c r="D79" s="56" t="s">
        <v>35</v>
      </c>
      <c r="E79" s="57">
        <v>2</v>
      </c>
      <c r="F79" s="96">
        <v>2</v>
      </c>
      <c r="G79" s="96" t="s">
        <v>69</v>
      </c>
      <c r="H79" s="96"/>
      <c r="I79" s="173">
        <v>4531.18</v>
      </c>
      <c r="J79" s="46">
        <v>3000</v>
      </c>
      <c r="K79" s="31">
        <f t="shared" si="7"/>
        <v>-1531.1800000000003</v>
      </c>
      <c r="L79" s="53" t="s">
        <v>70</v>
      </c>
      <c r="M79" s="31">
        <f>J79</f>
        <v>3000</v>
      </c>
      <c r="N79" s="31">
        <v>0</v>
      </c>
      <c r="O79" s="142">
        <v>0</v>
      </c>
      <c r="P79" s="142">
        <v>0</v>
      </c>
      <c r="Q79" s="90">
        <v>0</v>
      </c>
      <c r="R79" s="90">
        <v>0</v>
      </c>
      <c r="S79" s="90">
        <v>0</v>
      </c>
      <c r="T79" s="90">
        <v>0</v>
      </c>
      <c r="U79" s="248"/>
      <c r="V79" s="248"/>
      <c r="W79" s="228"/>
      <c r="X79" s="228"/>
      <c r="Y79" s="31" t="str">
        <f t="shared" si="8"/>
        <v>Договор заключен</v>
      </c>
      <c r="Z79" s="47" t="s">
        <v>39</v>
      </c>
    </row>
    <row r="80" spans="1:29" ht="63" x14ac:dyDescent="0.25">
      <c r="A80" s="45">
        <v>5</v>
      </c>
      <c r="B80" s="246"/>
      <c r="C80" s="202" t="s">
        <v>159</v>
      </c>
      <c r="D80" s="56" t="s">
        <v>37</v>
      </c>
      <c r="E80" s="57">
        <v>900</v>
      </c>
      <c r="F80" s="96">
        <v>0</v>
      </c>
      <c r="G80" s="96" t="s">
        <v>69</v>
      </c>
      <c r="H80" s="96"/>
      <c r="I80" s="173">
        <v>375231.78</v>
      </c>
      <c r="J80" s="46">
        <v>0</v>
      </c>
      <c r="K80" s="31">
        <f t="shared" si="7"/>
        <v>-375231.78</v>
      </c>
      <c r="L80" s="53" t="s">
        <v>56</v>
      </c>
      <c r="M80" s="31">
        <v>0</v>
      </c>
      <c r="N80" s="31">
        <v>0</v>
      </c>
      <c r="O80" s="142">
        <v>0</v>
      </c>
      <c r="P80" s="142">
        <v>0</v>
      </c>
      <c r="Q80" s="90">
        <v>0</v>
      </c>
      <c r="R80" s="90">
        <v>0</v>
      </c>
      <c r="S80" s="90">
        <v>0</v>
      </c>
      <c r="T80" s="90">
        <v>0</v>
      </c>
      <c r="U80" s="248"/>
      <c r="V80" s="248"/>
      <c r="W80" s="228"/>
      <c r="X80" s="228"/>
      <c r="Y80" s="31" t="str">
        <f t="shared" si="8"/>
        <v>Подана заявка</v>
      </c>
      <c r="Z80" s="47" t="s">
        <v>39</v>
      </c>
    </row>
    <row r="81" spans="1:26" ht="47.25" x14ac:dyDescent="0.25">
      <c r="A81" s="45">
        <v>6</v>
      </c>
      <c r="B81" s="246"/>
      <c r="C81" s="202" t="s">
        <v>168</v>
      </c>
      <c r="D81" s="56" t="s">
        <v>35</v>
      </c>
      <c r="E81" s="57">
        <v>2</v>
      </c>
      <c r="F81" s="96">
        <v>0</v>
      </c>
      <c r="G81" s="96" t="s">
        <v>69</v>
      </c>
      <c r="H81" s="96"/>
      <c r="I81" s="173">
        <v>21312</v>
      </c>
      <c r="J81" s="46">
        <v>0</v>
      </c>
      <c r="K81" s="31">
        <f t="shared" si="7"/>
        <v>-21312</v>
      </c>
      <c r="L81" s="53" t="s">
        <v>56</v>
      </c>
      <c r="M81" s="31">
        <v>0</v>
      </c>
      <c r="N81" s="31">
        <v>0</v>
      </c>
      <c r="O81" s="142">
        <v>0</v>
      </c>
      <c r="P81" s="142">
        <v>0</v>
      </c>
      <c r="Q81" s="90">
        <v>0</v>
      </c>
      <c r="R81" s="90">
        <v>0</v>
      </c>
      <c r="S81" s="90">
        <v>0</v>
      </c>
      <c r="T81" s="90">
        <v>0</v>
      </c>
      <c r="U81" s="248"/>
      <c r="V81" s="248"/>
      <c r="W81" s="228"/>
      <c r="X81" s="228"/>
      <c r="Y81" s="31" t="str">
        <f t="shared" si="8"/>
        <v>Подана заявка</v>
      </c>
      <c r="Z81" s="47" t="s">
        <v>45</v>
      </c>
    </row>
    <row r="82" spans="1:26" ht="47.25" x14ac:dyDescent="0.25">
      <c r="A82" s="45">
        <v>7</v>
      </c>
      <c r="B82" s="246"/>
      <c r="C82" s="202" t="s">
        <v>157</v>
      </c>
      <c r="D82" s="56" t="s">
        <v>158</v>
      </c>
      <c r="E82" s="57">
        <v>3600</v>
      </c>
      <c r="F82" s="96">
        <v>0</v>
      </c>
      <c r="G82" s="96" t="s">
        <v>69</v>
      </c>
      <c r="H82" s="96"/>
      <c r="I82" s="173">
        <v>109805.58</v>
      </c>
      <c r="J82" s="46">
        <v>0</v>
      </c>
      <c r="K82" s="31">
        <f t="shared" si="7"/>
        <v>-109805.58</v>
      </c>
      <c r="L82" s="53" t="s">
        <v>56</v>
      </c>
      <c r="M82" s="31">
        <v>0</v>
      </c>
      <c r="N82" s="31">
        <v>0</v>
      </c>
      <c r="O82" s="142">
        <v>0</v>
      </c>
      <c r="P82" s="142">
        <v>0</v>
      </c>
      <c r="Q82" s="90">
        <v>0</v>
      </c>
      <c r="R82" s="90">
        <v>0</v>
      </c>
      <c r="S82" s="90">
        <v>0</v>
      </c>
      <c r="T82" s="90">
        <v>0</v>
      </c>
      <c r="U82" s="248"/>
      <c r="V82" s="248"/>
      <c r="W82" s="228"/>
      <c r="X82" s="228"/>
      <c r="Y82" s="31" t="str">
        <f t="shared" si="8"/>
        <v>Подана заявка</v>
      </c>
      <c r="Z82" s="47" t="s">
        <v>45</v>
      </c>
    </row>
    <row r="83" spans="1:26" ht="63" x14ac:dyDescent="0.25">
      <c r="A83" s="45">
        <v>8</v>
      </c>
      <c r="B83" s="246"/>
      <c r="C83" s="202" t="s">
        <v>169</v>
      </c>
      <c r="D83" s="56" t="s">
        <v>35</v>
      </c>
      <c r="E83" s="57">
        <v>1</v>
      </c>
      <c r="F83" s="96">
        <v>1</v>
      </c>
      <c r="G83" s="96" t="s">
        <v>69</v>
      </c>
      <c r="H83" s="96"/>
      <c r="I83" s="173">
        <v>10842</v>
      </c>
      <c r="J83" s="46">
        <v>10842</v>
      </c>
      <c r="K83" s="31">
        <f t="shared" si="7"/>
        <v>0</v>
      </c>
      <c r="L83" s="53" t="s">
        <v>70</v>
      </c>
      <c r="M83" s="31">
        <f>I83</f>
        <v>10842</v>
      </c>
      <c r="N83" s="31">
        <f t="shared" ref="N83:N84" si="9">I83-M83</f>
        <v>0</v>
      </c>
      <c r="O83" s="142">
        <v>0</v>
      </c>
      <c r="P83" s="142">
        <v>0</v>
      </c>
      <c r="Q83" s="90">
        <v>0</v>
      </c>
      <c r="R83" s="90">
        <v>0</v>
      </c>
      <c r="S83" s="90">
        <v>0</v>
      </c>
      <c r="T83" s="90">
        <v>0</v>
      </c>
      <c r="U83" s="248"/>
      <c r="V83" s="248"/>
      <c r="W83" s="228"/>
      <c r="X83" s="228"/>
      <c r="Y83" s="31" t="str">
        <f t="shared" si="8"/>
        <v>Договор заключен</v>
      </c>
      <c r="Z83" s="47" t="s">
        <v>39</v>
      </c>
    </row>
    <row r="84" spans="1:26" ht="63" x14ac:dyDescent="0.25">
      <c r="A84" s="45">
        <v>9</v>
      </c>
      <c r="B84" s="246"/>
      <c r="C84" s="202" t="s">
        <v>170</v>
      </c>
      <c r="D84" s="56" t="s">
        <v>35</v>
      </c>
      <c r="E84" s="57">
        <v>3</v>
      </c>
      <c r="F84" s="96">
        <v>3</v>
      </c>
      <c r="G84" s="96" t="s">
        <v>69</v>
      </c>
      <c r="H84" s="96"/>
      <c r="I84" s="173">
        <v>8193.7489999999998</v>
      </c>
      <c r="J84" s="46">
        <v>8193.7489999999998</v>
      </c>
      <c r="K84" s="31">
        <f t="shared" si="7"/>
        <v>0</v>
      </c>
      <c r="L84" s="53" t="s">
        <v>70</v>
      </c>
      <c r="M84" s="31">
        <f>I84</f>
        <v>8193.7489999999998</v>
      </c>
      <c r="N84" s="31">
        <f t="shared" si="9"/>
        <v>0</v>
      </c>
      <c r="O84" s="142">
        <v>0</v>
      </c>
      <c r="P84" s="142">
        <v>0</v>
      </c>
      <c r="Q84" s="90">
        <v>0</v>
      </c>
      <c r="R84" s="90">
        <v>0</v>
      </c>
      <c r="S84" s="90">
        <v>0</v>
      </c>
      <c r="T84" s="90">
        <v>0</v>
      </c>
      <c r="U84" s="248"/>
      <c r="V84" s="248"/>
      <c r="W84" s="228"/>
      <c r="X84" s="228"/>
      <c r="Y84" s="31" t="str">
        <f t="shared" si="8"/>
        <v>Договор заключен</v>
      </c>
      <c r="Z84" s="47" t="s">
        <v>39</v>
      </c>
    </row>
    <row r="85" spans="1:26" ht="63" x14ac:dyDescent="0.25">
      <c r="A85" s="45">
        <v>10</v>
      </c>
      <c r="B85" s="246"/>
      <c r="C85" s="202" t="s">
        <v>79</v>
      </c>
      <c r="D85" s="56" t="s">
        <v>34</v>
      </c>
      <c r="E85" s="57">
        <v>1</v>
      </c>
      <c r="F85" s="96">
        <v>0</v>
      </c>
      <c r="G85" s="96" t="s">
        <v>69</v>
      </c>
      <c r="H85" s="96"/>
      <c r="I85" s="173">
        <v>2636.1</v>
      </c>
      <c r="J85" s="46">
        <v>0</v>
      </c>
      <c r="K85" s="31">
        <f t="shared" si="7"/>
        <v>-2636.1</v>
      </c>
      <c r="L85" s="53" t="s">
        <v>56</v>
      </c>
      <c r="M85" s="31">
        <v>0</v>
      </c>
      <c r="N85" s="31">
        <v>0</v>
      </c>
      <c r="O85" s="142">
        <v>0</v>
      </c>
      <c r="P85" s="142">
        <v>0</v>
      </c>
      <c r="Q85" s="90">
        <v>0</v>
      </c>
      <c r="R85" s="90">
        <v>0</v>
      </c>
      <c r="S85" s="90">
        <v>0</v>
      </c>
      <c r="T85" s="90">
        <v>0</v>
      </c>
      <c r="U85" s="248"/>
      <c r="V85" s="248"/>
      <c r="W85" s="228"/>
      <c r="X85" s="228"/>
      <c r="Y85" s="31" t="str">
        <f>L85</f>
        <v>Подана заявка</v>
      </c>
      <c r="Z85" s="47" t="s">
        <v>39</v>
      </c>
    </row>
    <row r="86" spans="1:26" ht="63" x14ac:dyDescent="0.25">
      <c r="A86" s="45">
        <v>11</v>
      </c>
      <c r="B86" s="246"/>
      <c r="C86" s="202" t="s">
        <v>156</v>
      </c>
      <c r="D86" s="56" t="s">
        <v>34</v>
      </c>
      <c r="E86" s="57">
        <v>1</v>
      </c>
      <c r="F86" s="96">
        <v>0</v>
      </c>
      <c r="G86" s="96" t="s">
        <v>69</v>
      </c>
      <c r="H86" s="96"/>
      <c r="I86" s="173">
        <v>12041.48</v>
      </c>
      <c r="J86" s="46">
        <v>0</v>
      </c>
      <c r="K86" s="31">
        <f t="shared" si="7"/>
        <v>-12041.48</v>
      </c>
      <c r="L86" s="53" t="s">
        <v>56</v>
      </c>
      <c r="M86" s="31">
        <v>0</v>
      </c>
      <c r="N86" s="31">
        <v>0</v>
      </c>
      <c r="O86" s="142">
        <v>0</v>
      </c>
      <c r="P86" s="142">
        <v>0</v>
      </c>
      <c r="Q86" s="90">
        <v>0</v>
      </c>
      <c r="R86" s="90">
        <v>0</v>
      </c>
      <c r="S86" s="90">
        <v>0</v>
      </c>
      <c r="T86" s="90">
        <v>0</v>
      </c>
      <c r="U86" s="248"/>
      <c r="V86" s="248"/>
      <c r="W86" s="228"/>
      <c r="X86" s="228"/>
      <c r="Y86" s="31" t="str">
        <f>L86</f>
        <v>Подана заявка</v>
      </c>
      <c r="Z86" s="47" t="s">
        <v>39</v>
      </c>
    </row>
    <row r="87" spans="1:26" ht="15.75" x14ac:dyDescent="0.25">
      <c r="A87" s="45"/>
      <c r="B87" s="246"/>
      <c r="C87" s="249" t="s">
        <v>97</v>
      </c>
      <c r="D87" s="250"/>
      <c r="E87" s="250"/>
      <c r="F87" s="251"/>
      <c r="G87" s="96"/>
      <c r="H87" s="96"/>
      <c r="I87" s="174">
        <f>I88+I89+I90+I91+I92+I93+I94+I95+I96+I97</f>
        <v>207221.53</v>
      </c>
      <c r="J87" s="130">
        <f>J88+J89+J90+J91+J92+J93+J94+J95+J96+J97</f>
        <v>7751.25</v>
      </c>
      <c r="K87" s="131">
        <f>K88+K89+K90+K91+K92+K93+K94+K95+K96+K97</f>
        <v>-199470.28</v>
      </c>
      <c r="L87" s="132"/>
      <c r="M87" s="131">
        <f>SUM(M88:M97)</f>
        <v>7751.25</v>
      </c>
      <c r="N87" s="131">
        <f>SUM(N88:N97)</f>
        <v>0</v>
      </c>
      <c r="O87" s="142"/>
      <c r="P87" s="142"/>
      <c r="Q87" s="90"/>
      <c r="R87" s="90"/>
      <c r="S87" s="90"/>
      <c r="T87" s="94"/>
      <c r="U87" s="248"/>
      <c r="V87" s="248"/>
      <c r="W87" s="228"/>
      <c r="X87" s="228"/>
      <c r="Y87" s="31"/>
      <c r="Z87" s="47"/>
    </row>
    <row r="88" spans="1:26" ht="63" x14ac:dyDescent="0.25">
      <c r="A88" s="45">
        <v>12</v>
      </c>
      <c r="B88" s="246"/>
      <c r="C88" s="196" t="s">
        <v>160</v>
      </c>
      <c r="D88" s="56" t="s">
        <v>34</v>
      </c>
      <c r="E88" s="57">
        <v>1</v>
      </c>
      <c r="F88" s="96">
        <v>0</v>
      </c>
      <c r="G88" s="96" t="s">
        <v>69</v>
      </c>
      <c r="H88" s="96"/>
      <c r="I88" s="173">
        <v>126834.24000000001</v>
      </c>
      <c r="J88" s="46">
        <v>0</v>
      </c>
      <c r="K88" s="31">
        <f t="shared" si="7"/>
        <v>-126834.24000000001</v>
      </c>
      <c r="L88" s="53" t="s">
        <v>56</v>
      </c>
      <c r="M88" s="31">
        <v>0</v>
      </c>
      <c r="N88" s="31">
        <v>0</v>
      </c>
      <c r="O88" s="142">
        <v>0</v>
      </c>
      <c r="P88" s="142">
        <v>0</v>
      </c>
      <c r="Q88" s="90">
        <v>0</v>
      </c>
      <c r="R88" s="90">
        <v>0</v>
      </c>
      <c r="S88" s="90">
        <v>0</v>
      </c>
      <c r="T88" s="90">
        <v>0</v>
      </c>
      <c r="U88" s="248"/>
      <c r="V88" s="248"/>
      <c r="W88" s="228"/>
      <c r="X88" s="228"/>
      <c r="Y88" s="31" t="str">
        <f>L88</f>
        <v>Подана заявка</v>
      </c>
      <c r="Z88" s="47" t="s">
        <v>39</v>
      </c>
    </row>
    <row r="89" spans="1:26" ht="63" x14ac:dyDescent="0.25">
      <c r="A89" s="133" t="s">
        <v>161</v>
      </c>
      <c r="B89" s="246"/>
      <c r="C89" s="202" t="s">
        <v>59</v>
      </c>
      <c r="D89" s="137" t="s">
        <v>35</v>
      </c>
      <c r="E89" s="138">
        <v>1</v>
      </c>
      <c r="F89" s="139">
        <v>0</v>
      </c>
      <c r="G89" s="139" t="s">
        <v>69</v>
      </c>
      <c r="H89" s="139"/>
      <c r="I89" s="173">
        <v>16079.4</v>
      </c>
      <c r="J89" s="46">
        <v>0</v>
      </c>
      <c r="K89" s="31">
        <f t="shared" si="7"/>
        <v>-16079.4</v>
      </c>
      <c r="L89" s="53" t="s">
        <v>56</v>
      </c>
      <c r="M89" s="31">
        <v>0</v>
      </c>
      <c r="N89" s="31">
        <v>0</v>
      </c>
      <c r="O89" s="142">
        <v>0</v>
      </c>
      <c r="P89" s="142">
        <v>0</v>
      </c>
      <c r="Q89" s="90">
        <v>0</v>
      </c>
      <c r="R89" s="90">
        <v>0</v>
      </c>
      <c r="S89" s="90">
        <v>0</v>
      </c>
      <c r="T89" s="90">
        <v>0</v>
      </c>
      <c r="U89" s="248"/>
      <c r="V89" s="248"/>
      <c r="W89" s="228"/>
      <c r="X89" s="228"/>
      <c r="Y89" s="31" t="str">
        <f t="shared" ref="Y89:Y94" si="10">L89</f>
        <v>Подана заявка</v>
      </c>
      <c r="Z89" s="47" t="s">
        <v>39</v>
      </c>
    </row>
    <row r="90" spans="1:26" ht="63" x14ac:dyDescent="0.25">
      <c r="A90" s="133" t="s">
        <v>162</v>
      </c>
      <c r="B90" s="246"/>
      <c r="C90" s="202" t="s">
        <v>171</v>
      </c>
      <c r="D90" s="137" t="s">
        <v>35</v>
      </c>
      <c r="E90" s="138">
        <v>2</v>
      </c>
      <c r="F90" s="139">
        <v>1</v>
      </c>
      <c r="G90" s="139" t="s">
        <v>69</v>
      </c>
      <c r="H90" s="139"/>
      <c r="I90" s="173">
        <v>10880.92</v>
      </c>
      <c r="J90" s="46">
        <v>7620</v>
      </c>
      <c r="K90" s="31">
        <f t="shared" si="7"/>
        <v>-3260.92</v>
      </c>
      <c r="L90" s="53" t="s">
        <v>70</v>
      </c>
      <c r="M90" s="31">
        <f>J90</f>
        <v>7620</v>
      </c>
      <c r="N90" s="31">
        <v>0</v>
      </c>
      <c r="O90" s="142">
        <v>0</v>
      </c>
      <c r="P90" s="142">
        <v>0</v>
      </c>
      <c r="Q90" s="90">
        <v>0</v>
      </c>
      <c r="R90" s="90">
        <v>0</v>
      </c>
      <c r="S90" s="90">
        <v>0</v>
      </c>
      <c r="T90" s="90">
        <v>0</v>
      </c>
      <c r="U90" s="248"/>
      <c r="V90" s="248"/>
      <c r="W90" s="228"/>
      <c r="X90" s="228"/>
      <c r="Y90" s="31" t="str">
        <f t="shared" si="10"/>
        <v>Договор заключен</v>
      </c>
      <c r="Z90" s="47" t="s">
        <v>39</v>
      </c>
    </row>
    <row r="91" spans="1:26" ht="63" x14ac:dyDescent="0.25">
      <c r="A91" s="133" t="s">
        <v>163</v>
      </c>
      <c r="B91" s="246"/>
      <c r="C91" s="202" t="s">
        <v>60</v>
      </c>
      <c r="D91" s="137" t="s">
        <v>35</v>
      </c>
      <c r="E91" s="138">
        <v>1</v>
      </c>
      <c r="F91" s="139">
        <v>0</v>
      </c>
      <c r="G91" s="139" t="s">
        <v>69</v>
      </c>
      <c r="H91" s="139"/>
      <c r="I91" s="173">
        <v>10714.29</v>
      </c>
      <c r="J91" s="46">
        <v>0</v>
      </c>
      <c r="K91" s="31">
        <f t="shared" si="7"/>
        <v>-10714.29</v>
      </c>
      <c r="L91" s="53" t="s">
        <v>70</v>
      </c>
      <c r="M91" s="31">
        <f>J91</f>
        <v>0</v>
      </c>
      <c r="N91" s="31">
        <v>0</v>
      </c>
      <c r="O91" s="142">
        <v>0</v>
      </c>
      <c r="P91" s="142">
        <v>0</v>
      </c>
      <c r="Q91" s="90">
        <v>0</v>
      </c>
      <c r="R91" s="90">
        <v>0</v>
      </c>
      <c r="S91" s="90">
        <v>0</v>
      </c>
      <c r="T91" s="90">
        <v>0</v>
      </c>
      <c r="U91" s="248"/>
      <c r="V91" s="248"/>
      <c r="W91" s="228"/>
      <c r="X91" s="228"/>
      <c r="Y91" s="31" t="str">
        <f t="shared" si="10"/>
        <v>Договор заключен</v>
      </c>
      <c r="Z91" s="47" t="s">
        <v>39</v>
      </c>
    </row>
    <row r="92" spans="1:26" ht="63" x14ac:dyDescent="0.25">
      <c r="A92" s="133" t="s">
        <v>87</v>
      </c>
      <c r="B92" s="246"/>
      <c r="C92" s="202" t="s">
        <v>63</v>
      </c>
      <c r="D92" s="137" t="s">
        <v>113</v>
      </c>
      <c r="E92" s="138">
        <v>2</v>
      </c>
      <c r="F92" s="139">
        <v>0</v>
      </c>
      <c r="G92" s="139" t="s">
        <v>69</v>
      </c>
      <c r="H92" s="139"/>
      <c r="I92" s="173">
        <v>8637.6200000000008</v>
      </c>
      <c r="J92" s="46">
        <v>0</v>
      </c>
      <c r="K92" s="31">
        <f t="shared" si="7"/>
        <v>-8637.6200000000008</v>
      </c>
      <c r="L92" s="53" t="s">
        <v>56</v>
      </c>
      <c r="M92" s="31">
        <v>0</v>
      </c>
      <c r="N92" s="31">
        <v>0</v>
      </c>
      <c r="O92" s="142">
        <v>0</v>
      </c>
      <c r="P92" s="142">
        <v>0</v>
      </c>
      <c r="Q92" s="90">
        <v>0</v>
      </c>
      <c r="R92" s="90">
        <v>0</v>
      </c>
      <c r="S92" s="90">
        <v>0</v>
      </c>
      <c r="T92" s="90">
        <v>0</v>
      </c>
      <c r="U92" s="248"/>
      <c r="V92" s="248"/>
      <c r="W92" s="228"/>
      <c r="X92" s="228"/>
      <c r="Y92" s="31" t="str">
        <f t="shared" si="10"/>
        <v>Подана заявка</v>
      </c>
      <c r="Z92" s="47" t="s">
        <v>39</v>
      </c>
    </row>
    <row r="93" spans="1:26" ht="63" x14ac:dyDescent="0.25">
      <c r="A93" s="133" t="s">
        <v>94</v>
      </c>
      <c r="B93" s="246"/>
      <c r="C93" s="202" t="s">
        <v>64</v>
      </c>
      <c r="D93" s="137" t="s">
        <v>35</v>
      </c>
      <c r="E93" s="138">
        <v>2</v>
      </c>
      <c r="F93" s="139">
        <v>0</v>
      </c>
      <c r="G93" s="139" t="s">
        <v>69</v>
      </c>
      <c r="H93" s="139"/>
      <c r="I93" s="173">
        <v>2673.11</v>
      </c>
      <c r="J93" s="46">
        <v>0</v>
      </c>
      <c r="K93" s="31">
        <f t="shared" si="7"/>
        <v>-2673.11</v>
      </c>
      <c r="L93" s="53" t="s">
        <v>70</v>
      </c>
      <c r="M93" s="31">
        <f>J93</f>
        <v>0</v>
      </c>
      <c r="N93" s="31">
        <v>0</v>
      </c>
      <c r="O93" s="142">
        <v>0</v>
      </c>
      <c r="P93" s="142">
        <v>0</v>
      </c>
      <c r="Q93" s="90">
        <v>0</v>
      </c>
      <c r="R93" s="90">
        <v>0</v>
      </c>
      <c r="S93" s="90">
        <v>0</v>
      </c>
      <c r="T93" s="90">
        <v>0</v>
      </c>
      <c r="U93" s="248"/>
      <c r="V93" s="248"/>
      <c r="W93" s="228"/>
      <c r="X93" s="228"/>
      <c r="Y93" s="31" t="str">
        <f t="shared" si="10"/>
        <v>Договор заключен</v>
      </c>
      <c r="Z93" s="47" t="s">
        <v>39</v>
      </c>
    </row>
    <row r="94" spans="1:26" ht="63" x14ac:dyDescent="0.25">
      <c r="A94" s="133" t="s">
        <v>98</v>
      </c>
      <c r="B94" s="246"/>
      <c r="C94" s="202" t="s">
        <v>61</v>
      </c>
      <c r="D94" s="137" t="s">
        <v>34</v>
      </c>
      <c r="E94" s="138">
        <v>1</v>
      </c>
      <c r="F94" s="139">
        <v>0</v>
      </c>
      <c r="G94" s="139" t="s">
        <v>69</v>
      </c>
      <c r="H94" s="139"/>
      <c r="I94" s="173">
        <v>2072.41</v>
      </c>
      <c r="J94" s="46">
        <v>0</v>
      </c>
      <c r="K94" s="31">
        <f t="shared" si="7"/>
        <v>-2072.41</v>
      </c>
      <c r="L94" s="53" t="s">
        <v>56</v>
      </c>
      <c r="M94" s="31">
        <v>0</v>
      </c>
      <c r="N94" s="31">
        <v>0</v>
      </c>
      <c r="O94" s="142">
        <v>0</v>
      </c>
      <c r="P94" s="142">
        <v>0</v>
      </c>
      <c r="Q94" s="90">
        <v>0</v>
      </c>
      <c r="R94" s="90">
        <v>0</v>
      </c>
      <c r="S94" s="90">
        <v>0</v>
      </c>
      <c r="T94" s="90">
        <v>0</v>
      </c>
      <c r="U94" s="248"/>
      <c r="V94" s="248"/>
      <c r="W94" s="228"/>
      <c r="X94" s="228"/>
      <c r="Y94" s="31" t="str">
        <f t="shared" si="10"/>
        <v>Подана заявка</v>
      </c>
      <c r="Z94" s="47" t="s">
        <v>39</v>
      </c>
    </row>
    <row r="95" spans="1:26" ht="47.25" x14ac:dyDescent="0.25">
      <c r="A95" s="133" t="s">
        <v>100</v>
      </c>
      <c r="B95" s="246"/>
      <c r="C95" s="202" t="s">
        <v>186</v>
      </c>
      <c r="D95" s="56" t="s">
        <v>34</v>
      </c>
      <c r="E95" s="57">
        <v>1</v>
      </c>
      <c r="F95" s="96">
        <v>0</v>
      </c>
      <c r="G95" s="96" t="s">
        <v>69</v>
      </c>
      <c r="H95" s="96"/>
      <c r="I95" s="173">
        <v>12958.12</v>
      </c>
      <c r="J95" s="46">
        <v>0</v>
      </c>
      <c r="K95" s="31">
        <f t="shared" si="7"/>
        <v>-12958.12</v>
      </c>
      <c r="L95" s="53" t="s">
        <v>56</v>
      </c>
      <c r="M95" s="31">
        <v>0</v>
      </c>
      <c r="N95" s="31">
        <v>0</v>
      </c>
      <c r="O95" s="142">
        <v>0</v>
      </c>
      <c r="P95" s="142">
        <v>0</v>
      </c>
      <c r="Q95" s="90">
        <v>0</v>
      </c>
      <c r="R95" s="90">
        <v>0</v>
      </c>
      <c r="S95" s="90">
        <v>0</v>
      </c>
      <c r="T95" s="90">
        <v>0</v>
      </c>
      <c r="U95" s="248"/>
      <c r="V95" s="248"/>
      <c r="W95" s="228"/>
      <c r="X95" s="228"/>
      <c r="Y95" s="31" t="str">
        <f t="shared" si="8"/>
        <v>Подана заявка</v>
      </c>
      <c r="Z95" s="47" t="s">
        <v>45</v>
      </c>
    </row>
    <row r="96" spans="1:26" ht="47.25" x14ac:dyDescent="0.25">
      <c r="A96" s="133" t="s">
        <v>101</v>
      </c>
      <c r="B96" s="246"/>
      <c r="C96" s="202" t="s">
        <v>62</v>
      </c>
      <c r="D96" s="56" t="s">
        <v>35</v>
      </c>
      <c r="E96" s="57">
        <v>1</v>
      </c>
      <c r="F96" s="96">
        <v>1</v>
      </c>
      <c r="G96" s="96" t="s">
        <v>69</v>
      </c>
      <c r="H96" s="96"/>
      <c r="I96" s="173">
        <v>176.61</v>
      </c>
      <c r="J96" s="46">
        <v>131.25</v>
      </c>
      <c r="K96" s="31">
        <f t="shared" si="7"/>
        <v>-45.360000000000014</v>
      </c>
      <c r="L96" s="53" t="s">
        <v>70</v>
      </c>
      <c r="M96" s="31">
        <f>J96</f>
        <v>131.25</v>
      </c>
      <c r="N96" s="31">
        <v>0</v>
      </c>
      <c r="O96" s="142">
        <v>0</v>
      </c>
      <c r="P96" s="142">
        <v>0</v>
      </c>
      <c r="Q96" s="90">
        <v>0</v>
      </c>
      <c r="R96" s="90">
        <v>0</v>
      </c>
      <c r="S96" s="90">
        <v>0</v>
      </c>
      <c r="T96" s="90">
        <v>0</v>
      </c>
      <c r="U96" s="248"/>
      <c r="V96" s="248"/>
      <c r="W96" s="228"/>
      <c r="X96" s="228"/>
      <c r="Y96" s="31" t="str">
        <f t="shared" si="8"/>
        <v>Договор заключен</v>
      </c>
      <c r="Z96" s="47" t="s">
        <v>45</v>
      </c>
    </row>
    <row r="97" spans="1:29" ht="48" thickBot="1" x14ac:dyDescent="0.3">
      <c r="A97" s="133" t="s">
        <v>102</v>
      </c>
      <c r="B97" s="246"/>
      <c r="C97" s="202" t="s">
        <v>172</v>
      </c>
      <c r="D97" s="56" t="s">
        <v>34</v>
      </c>
      <c r="E97" s="57">
        <v>1</v>
      </c>
      <c r="F97" s="96">
        <v>0</v>
      </c>
      <c r="G97" s="96" t="s">
        <v>69</v>
      </c>
      <c r="H97" s="96"/>
      <c r="I97" s="173">
        <v>16194.81</v>
      </c>
      <c r="J97" s="46">
        <v>0</v>
      </c>
      <c r="K97" s="31">
        <f t="shared" si="7"/>
        <v>-16194.81</v>
      </c>
      <c r="L97" s="53" t="s">
        <v>70</v>
      </c>
      <c r="M97" s="31">
        <f>J97</f>
        <v>0</v>
      </c>
      <c r="N97" s="31">
        <v>0</v>
      </c>
      <c r="O97" s="142">
        <v>0</v>
      </c>
      <c r="P97" s="142">
        <v>0</v>
      </c>
      <c r="Q97" s="90">
        <v>0</v>
      </c>
      <c r="R97" s="90">
        <v>0</v>
      </c>
      <c r="S97" s="90">
        <v>0</v>
      </c>
      <c r="T97" s="90">
        <v>0</v>
      </c>
      <c r="U97" s="248"/>
      <c r="V97" s="248"/>
      <c r="W97" s="228"/>
      <c r="X97" s="228"/>
      <c r="Y97" s="31" t="str">
        <f t="shared" si="8"/>
        <v>Договор заключен</v>
      </c>
      <c r="Z97" s="47" t="s">
        <v>45</v>
      </c>
    </row>
    <row r="98" spans="1:29" s="22" customFormat="1" ht="16.5" thickBot="1" x14ac:dyDescent="0.3">
      <c r="A98" s="18"/>
      <c r="B98" s="5"/>
      <c r="C98" s="19" t="s">
        <v>17</v>
      </c>
      <c r="D98" s="5"/>
      <c r="E98" s="5"/>
      <c r="F98" s="5"/>
      <c r="G98" s="5"/>
      <c r="H98" s="5"/>
      <c r="I98" s="170">
        <f>I99</f>
        <v>19006.300003571429</v>
      </c>
      <c r="J98" s="20">
        <f>J99</f>
        <v>4802.7</v>
      </c>
      <c r="K98" s="20">
        <f>K99</f>
        <v>-14203.600003571428</v>
      </c>
      <c r="L98" s="20"/>
      <c r="M98" s="20">
        <f>SUM(M100:M101)</f>
        <v>4802.7</v>
      </c>
      <c r="N98" s="20">
        <f>SUM(N101)</f>
        <v>0</v>
      </c>
      <c r="O98" s="20">
        <f t="shared" ref="O98:T98" si="11">SUM(O101)</f>
        <v>0</v>
      </c>
      <c r="P98" s="20">
        <f t="shared" si="11"/>
        <v>0</v>
      </c>
      <c r="Q98" s="84">
        <f t="shared" si="11"/>
        <v>0</v>
      </c>
      <c r="R98" s="84">
        <f t="shared" si="11"/>
        <v>0</v>
      </c>
      <c r="S98" s="84">
        <f t="shared" si="11"/>
        <v>0</v>
      </c>
      <c r="T98" s="84">
        <f t="shared" si="11"/>
        <v>0</v>
      </c>
      <c r="U98" s="85"/>
      <c r="V98" s="85"/>
      <c r="W98" s="85"/>
      <c r="X98" s="85"/>
      <c r="Y98" s="5"/>
      <c r="Z98" s="21"/>
    </row>
    <row r="99" spans="1:29" s="22" customFormat="1" ht="16.5" thickBot="1" x14ac:dyDescent="0.3">
      <c r="A99" s="42"/>
      <c r="B99" s="32"/>
      <c r="C99" s="200" t="s">
        <v>67</v>
      </c>
      <c r="D99" s="32"/>
      <c r="E99" s="32"/>
      <c r="F99" s="32"/>
      <c r="G99" s="32"/>
      <c r="H99" s="32"/>
      <c r="I99" s="171">
        <f>SUM(I100:I101)</f>
        <v>19006.300003571429</v>
      </c>
      <c r="J99" s="33">
        <f t="shared" ref="J99:K99" si="12">SUM(J100:J101)</f>
        <v>4802.7</v>
      </c>
      <c r="K99" s="33">
        <f t="shared" si="12"/>
        <v>-14203.600003571428</v>
      </c>
      <c r="L99" s="33"/>
      <c r="M99" s="33">
        <f>SUM(M100:M101)</f>
        <v>4802.7</v>
      </c>
      <c r="N99" s="33">
        <f t="shared" ref="N99:T99" si="13">SUM(N100:N101)</f>
        <v>0</v>
      </c>
      <c r="O99" s="33">
        <f t="shared" si="13"/>
        <v>0</v>
      </c>
      <c r="P99" s="33">
        <f t="shared" si="13"/>
        <v>0</v>
      </c>
      <c r="Q99" s="86">
        <f t="shared" si="13"/>
        <v>0</v>
      </c>
      <c r="R99" s="86">
        <f t="shared" si="13"/>
        <v>0</v>
      </c>
      <c r="S99" s="86">
        <f t="shared" si="13"/>
        <v>10.76</v>
      </c>
      <c r="T99" s="86">
        <f t="shared" si="13"/>
        <v>10.76</v>
      </c>
      <c r="U99" s="87"/>
      <c r="V99" s="87"/>
      <c r="W99" s="87"/>
      <c r="X99" s="87"/>
      <c r="Y99" s="32"/>
      <c r="Z99" s="39"/>
    </row>
    <row r="100" spans="1:29" s="22" customFormat="1" ht="48" thickBot="1" x14ac:dyDescent="0.3">
      <c r="A100" s="75">
        <v>1</v>
      </c>
      <c r="B100" s="252" t="s">
        <v>40</v>
      </c>
      <c r="C100" s="203" t="s">
        <v>177</v>
      </c>
      <c r="D100" s="79" t="s">
        <v>37</v>
      </c>
      <c r="E100" s="80">
        <v>334</v>
      </c>
      <c r="F100" s="98">
        <v>334</v>
      </c>
      <c r="G100" s="98" t="s">
        <v>69</v>
      </c>
      <c r="H100" s="98"/>
      <c r="I100" s="175">
        <f>5791.1625/1.12</f>
        <v>5170.6808035714284</v>
      </c>
      <c r="J100" s="81">
        <v>4802.7</v>
      </c>
      <c r="K100" s="81">
        <f>J100-I100</f>
        <v>-367.98080357142862</v>
      </c>
      <c r="L100" s="82" t="s">
        <v>57</v>
      </c>
      <c r="M100" s="81">
        <f>J100</f>
        <v>4802.7</v>
      </c>
      <c r="N100" s="81">
        <v>0</v>
      </c>
      <c r="O100" s="81">
        <v>0</v>
      </c>
      <c r="P100" s="81">
        <v>0</v>
      </c>
      <c r="Q100" s="88">
        <v>0</v>
      </c>
      <c r="R100" s="88">
        <v>0</v>
      </c>
      <c r="S100" s="88">
        <v>10.76</v>
      </c>
      <c r="T100" s="88">
        <v>10.76</v>
      </c>
      <c r="U100" s="214">
        <v>14.58</v>
      </c>
      <c r="V100" s="214">
        <v>14.58</v>
      </c>
      <c r="W100" s="214">
        <v>2</v>
      </c>
      <c r="X100" s="214">
        <v>1</v>
      </c>
      <c r="Y100" s="98" t="str">
        <f>L100</f>
        <v xml:space="preserve">Договор заключен </v>
      </c>
      <c r="Z100" s="16" t="s">
        <v>45</v>
      </c>
      <c r="AC100" s="55">
        <v>12166265.178571399</v>
      </c>
    </row>
    <row r="101" spans="1:29" s="22" customFormat="1" ht="48" thickBot="1" x14ac:dyDescent="0.3">
      <c r="A101" s="63">
        <v>2</v>
      </c>
      <c r="B101" s="253"/>
      <c r="C101" s="204" t="s">
        <v>58</v>
      </c>
      <c r="D101" s="64" t="s">
        <v>37</v>
      </c>
      <c r="E101" s="65">
        <v>80</v>
      </c>
      <c r="F101" s="98">
        <v>0</v>
      </c>
      <c r="G101" s="54" t="s">
        <v>69</v>
      </c>
      <c r="H101" s="99"/>
      <c r="I101" s="176">
        <v>13835.619199999999</v>
      </c>
      <c r="J101" s="66">
        <v>0</v>
      </c>
      <c r="K101" s="66">
        <f>J101-I101</f>
        <v>-13835.619199999999</v>
      </c>
      <c r="L101" s="67" t="s">
        <v>56</v>
      </c>
      <c r="M101" s="66">
        <v>0</v>
      </c>
      <c r="N101" s="73">
        <v>0</v>
      </c>
      <c r="O101" s="140">
        <v>0</v>
      </c>
      <c r="P101" s="140">
        <v>0</v>
      </c>
      <c r="Q101" s="141">
        <v>0</v>
      </c>
      <c r="R101" s="141">
        <v>0</v>
      </c>
      <c r="S101" s="141">
        <v>0</v>
      </c>
      <c r="T101" s="141">
        <v>0</v>
      </c>
      <c r="U101" s="211"/>
      <c r="V101" s="211"/>
      <c r="W101" s="211"/>
      <c r="X101" s="211"/>
      <c r="Y101" s="66" t="str">
        <f>L101</f>
        <v>Подана заявка</v>
      </c>
      <c r="Z101" s="26" t="s">
        <v>45</v>
      </c>
      <c r="AC101" s="55">
        <v>7305720.82142857</v>
      </c>
    </row>
    <row r="102" spans="1:29" s="22" customFormat="1" ht="16.5" thickBot="1" x14ac:dyDescent="0.3">
      <c r="A102" s="18"/>
      <c r="B102" s="69"/>
      <c r="C102" s="19" t="s">
        <v>17</v>
      </c>
      <c r="D102" s="5"/>
      <c r="E102" s="70"/>
      <c r="F102" s="70"/>
      <c r="G102" s="70"/>
      <c r="H102" s="70"/>
      <c r="I102" s="170">
        <f>I103</f>
        <v>56569.23803571429</v>
      </c>
      <c r="J102" s="20">
        <f>J103</f>
        <v>11879.9</v>
      </c>
      <c r="K102" s="20">
        <f>K103</f>
        <v>-44689.338035714281</v>
      </c>
      <c r="L102" s="20"/>
      <c r="M102" s="20">
        <f>M103</f>
        <v>11879.9</v>
      </c>
      <c r="N102" s="20">
        <f>N103</f>
        <v>0</v>
      </c>
      <c r="O102" s="20">
        <f t="shared" ref="O102:T102" si="14">O103</f>
        <v>0</v>
      </c>
      <c r="P102" s="20">
        <f t="shared" si="14"/>
        <v>0</v>
      </c>
      <c r="Q102" s="84">
        <f t="shared" si="14"/>
        <v>0</v>
      </c>
      <c r="R102" s="84">
        <f t="shared" si="14"/>
        <v>0</v>
      </c>
      <c r="S102" s="84">
        <f t="shared" si="14"/>
        <v>0</v>
      </c>
      <c r="T102" s="84">
        <f t="shared" si="14"/>
        <v>3.28</v>
      </c>
      <c r="U102" s="85"/>
      <c r="V102" s="85"/>
      <c r="W102" s="85"/>
      <c r="X102" s="85"/>
      <c r="Y102" s="5"/>
      <c r="Z102" s="21"/>
    </row>
    <row r="103" spans="1:29" s="22" customFormat="1" ht="16.5" thickBot="1" x14ac:dyDescent="0.3">
      <c r="A103" s="42"/>
      <c r="B103" s="48"/>
      <c r="C103" s="200" t="s">
        <v>67</v>
      </c>
      <c r="D103" s="32"/>
      <c r="E103" s="49"/>
      <c r="F103" s="49"/>
      <c r="G103" s="49"/>
      <c r="H103" s="49"/>
      <c r="I103" s="171">
        <f>SUM(I104:I107)</f>
        <v>56569.23803571429</v>
      </c>
      <c r="J103" s="33">
        <f t="shared" ref="J103" si="15">SUM(J104:J106)</f>
        <v>11879.9</v>
      </c>
      <c r="K103" s="33">
        <f>SUM(K104:K107)</f>
        <v>-44689.338035714281</v>
      </c>
      <c r="L103" s="33"/>
      <c r="M103" s="33">
        <f>SUM(M104:M107)</f>
        <v>11879.9</v>
      </c>
      <c r="N103" s="33">
        <f>SUM(N104:N107)</f>
        <v>0</v>
      </c>
      <c r="O103" s="33">
        <f t="shared" ref="O103:T103" si="16">SUM(O104:O106)</f>
        <v>0</v>
      </c>
      <c r="P103" s="33">
        <f t="shared" si="16"/>
        <v>0</v>
      </c>
      <c r="Q103" s="86">
        <f t="shared" si="16"/>
        <v>0</v>
      </c>
      <c r="R103" s="86">
        <f t="shared" si="16"/>
        <v>0</v>
      </c>
      <c r="S103" s="86">
        <f t="shared" si="16"/>
        <v>0</v>
      </c>
      <c r="T103" s="86">
        <f t="shared" si="16"/>
        <v>3.28</v>
      </c>
      <c r="U103" s="87"/>
      <c r="V103" s="87"/>
      <c r="W103" s="87"/>
      <c r="X103" s="87"/>
      <c r="Y103" s="32"/>
      <c r="Z103" s="39"/>
    </row>
    <row r="104" spans="1:29" s="22" customFormat="1" ht="63" x14ac:dyDescent="0.25">
      <c r="A104" s="43">
        <v>1</v>
      </c>
      <c r="B104" s="254" t="s">
        <v>36</v>
      </c>
      <c r="C104" s="205" t="s">
        <v>173</v>
      </c>
      <c r="D104" s="71" t="s">
        <v>35</v>
      </c>
      <c r="E104" s="30">
        <v>1</v>
      </c>
      <c r="F104" s="30">
        <v>1</v>
      </c>
      <c r="G104" s="30" t="s">
        <v>69</v>
      </c>
      <c r="H104" s="30"/>
      <c r="I104" s="177">
        <v>5766.25</v>
      </c>
      <c r="J104" s="30">
        <v>5689.2</v>
      </c>
      <c r="K104" s="30">
        <f>J104-I104</f>
        <v>-77.050000000000182</v>
      </c>
      <c r="L104" s="72" t="s">
        <v>57</v>
      </c>
      <c r="M104" s="30">
        <f>J104</f>
        <v>5689.2</v>
      </c>
      <c r="N104" s="30">
        <v>0</v>
      </c>
      <c r="O104" s="142">
        <v>0</v>
      </c>
      <c r="P104" s="142">
        <v>0</v>
      </c>
      <c r="Q104" s="90">
        <v>0</v>
      </c>
      <c r="R104" s="90">
        <v>0</v>
      </c>
      <c r="S104" s="90">
        <v>0</v>
      </c>
      <c r="T104" s="90">
        <v>0</v>
      </c>
      <c r="U104" s="215">
        <v>9.1</v>
      </c>
      <c r="V104" s="215">
        <v>9.1</v>
      </c>
      <c r="W104" s="215">
        <v>2</v>
      </c>
      <c r="X104" s="215">
        <v>1</v>
      </c>
      <c r="Y104" s="95" t="str">
        <f>L104</f>
        <v xml:space="preserve">Договор заключен </v>
      </c>
      <c r="Z104" s="44" t="s">
        <v>39</v>
      </c>
      <c r="AC104" s="61">
        <v>22473515.857142869</v>
      </c>
    </row>
    <row r="105" spans="1:29" s="22" customFormat="1" ht="63" x14ac:dyDescent="0.25">
      <c r="A105" s="45">
        <v>2</v>
      </c>
      <c r="B105" s="255"/>
      <c r="C105" s="206" t="s">
        <v>178</v>
      </c>
      <c r="D105" s="56" t="s">
        <v>34</v>
      </c>
      <c r="E105" s="31">
        <v>1</v>
      </c>
      <c r="F105" s="31">
        <v>0</v>
      </c>
      <c r="G105" s="31" t="s">
        <v>69</v>
      </c>
      <c r="H105" s="31"/>
      <c r="I105" s="178">
        <v>17975.27</v>
      </c>
      <c r="J105" s="31">
        <v>6190.7</v>
      </c>
      <c r="K105" s="31">
        <f t="shared" ref="K105:K107" si="17">J105-I105</f>
        <v>-11784.57</v>
      </c>
      <c r="L105" s="72" t="s">
        <v>57</v>
      </c>
      <c r="M105" s="31">
        <f>J105</f>
        <v>6190.7</v>
      </c>
      <c r="N105" s="30">
        <v>0</v>
      </c>
      <c r="O105" s="142">
        <v>0</v>
      </c>
      <c r="P105" s="142">
        <v>0</v>
      </c>
      <c r="Q105" s="90">
        <v>0</v>
      </c>
      <c r="R105" s="90">
        <v>0</v>
      </c>
      <c r="S105" s="90">
        <v>0</v>
      </c>
      <c r="T105" s="90">
        <v>3.28</v>
      </c>
      <c r="U105" s="216"/>
      <c r="V105" s="216"/>
      <c r="W105" s="216"/>
      <c r="X105" s="216"/>
      <c r="Y105" s="96" t="str">
        <f t="shared" ref="Y105:Y106" si="18">L105</f>
        <v xml:space="preserve">Договор заключен </v>
      </c>
      <c r="Z105" s="47" t="s">
        <v>39</v>
      </c>
      <c r="AC105" s="61">
        <v>19464285.714285702</v>
      </c>
    </row>
    <row r="106" spans="1:29" s="22" customFormat="1" ht="48" customHeight="1" x14ac:dyDescent="0.25">
      <c r="A106" s="76">
        <v>3</v>
      </c>
      <c r="B106" s="256"/>
      <c r="C106" s="207" t="s">
        <v>179</v>
      </c>
      <c r="D106" s="68" t="s">
        <v>35</v>
      </c>
      <c r="E106" s="34">
        <v>1</v>
      </c>
      <c r="F106" s="31">
        <v>0</v>
      </c>
      <c r="G106" s="97" t="s">
        <v>69</v>
      </c>
      <c r="H106" s="97"/>
      <c r="I106" s="179">
        <f>20632.593/1.12</f>
        <v>18421.958035714284</v>
      </c>
      <c r="J106" s="74">
        <v>0</v>
      </c>
      <c r="K106" s="34">
        <f t="shared" si="17"/>
        <v>-18421.958035714284</v>
      </c>
      <c r="L106" s="143" t="s">
        <v>57</v>
      </c>
      <c r="M106" s="34">
        <v>0</v>
      </c>
      <c r="N106" s="37">
        <v>0</v>
      </c>
      <c r="O106" s="142">
        <v>0</v>
      </c>
      <c r="P106" s="142">
        <v>0</v>
      </c>
      <c r="Q106" s="90">
        <v>0</v>
      </c>
      <c r="R106" s="90">
        <v>0</v>
      </c>
      <c r="S106" s="90">
        <v>0</v>
      </c>
      <c r="T106" s="90">
        <v>0</v>
      </c>
      <c r="U106" s="216"/>
      <c r="V106" s="216"/>
      <c r="W106" s="216"/>
      <c r="X106" s="216"/>
      <c r="Y106" s="96" t="str">
        <f t="shared" si="18"/>
        <v xml:space="preserve">Договор заключен </v>
      </c>
      <c r="Z106" s="144" t="s">
        <v>48</v>
      </c>
      <c r="AC106" s="58">
        <v>2491071.42857143</v>
      </c>
    </row>
    <row r="107" spans="1:29" s="22" customFormat="1" ht="48" customHeight="1" thickBot="1" x14ac:dyDescent="0.3">
      <c r="A107" s="145">
        <v>4</v>
      </c>
      <c r="B107" s="50"/>
      <c r="C107" s="207" t="s">
        <v>174</v>
      </c>
      <c r="D107" s="68" t="s">
        <v>35</v>
      </c>
      <c r="E107" s="34">
        <v>1</v>
      </c>
      <c r="F107" s="34">
        <v>0</v>
      </c>
      <c r="G107" s="97" t="s">
        <v>69</v>
      </c>
      <c r="H107" s="97"/>
      <c r="I107" s="179">
        <v>14405.76</v>
      </c>
      <c r="J107" s="74">
        <v>0</v>
      </c>
      <c r="K107" s="34">
        <f t="shared" si="17"/>
        <v>-14405.76</v>
      </c>
      <c r="L107" s="62" t="s">
        <v>56</v>
      </c>
      <c r="M107" s="34">
        <v>0</v>
      </c>
      <c r="N107" s="34">
        <v>0</v>
      </c>
      <c r="O107" s="156">
        <v>0</v>
      </c>
      <c r="P107" s="156">
        <v>0</v>
      </c>
      <c r="Q107" s="91">
        <v>0</v>
      </c>
      <c r="R107" s="91">
        <v>0</v>
      </c>
      <c r="S107" s="91">
        <v>0</v>
      </c>
      <c r="T107" s="91">
        <v>0</v>
      </c>
      <c r="U107" s="217"/>
      <c r="V107" s="217"/>
      <c r="W107" s="217"/>
      <c r="X107" s="217"/>
      <c r="Y107" s="50" t="str">
        <f>L107</f>
        <v>Подана заявка</v>
      </c>
      <c r="Z107" s="144" t="s">
        <v>48</v>
      </c>
      <c r="AC107" s="146"/>
    </row>
    <row r="108" spans="1:29" s="22" customFormat="1" ht="16.5" thickBot="1" x14ac:dyDescent="0.3">
      <c r="A108" s="18"/>
      <c r="B108" s="5"/>
      <c r="C108" s="19" t="s">
        <v>17</v>
      </c>
      <c r="D108" s="5"/>
      <c r="E108" s="5"/>
      <c r="F108" s="5"/>
      <c r="G108" s="5"/>
      <c r="H108" s="5"/>
      <c r="I108" s="170">
        <f>I109</f>
        <v>32553.241999999998</v>
      </c>
      <c r="J108" s="20">
        <f>J109</f>
        <v>5558.1</v>
      </c>
      <c r="K108" s="20">
        <f>K109</f>
        <v>-26995.142</v>
      </c>
      <c r="L108" s="20"/>
      <c r="M108" s="20">
        <f>M109</f>
        <v>5558.1</v>
      </c>
      <c r="N108" s="20">
        <f>N109</f>
        <v>0</v>
      </c>
      <c r="O108" s="20">
        <f t="shared" ref="O108:T108" si="19">O109</f>
        <v>0</v>
      </c>
      <c r="P108" s="20">
        <f t="shared" si="19"/>
        <v>0</v>
      </c>
      <c r="Q108" s="84">
        <f t="shared" si="19"/>
        <v>0</v>
      </c>
      <c r="R108" s="84">
        <f t="shared" si="19"/>
        <v>0</v>
      </c>
      <c r="S108" s="84">
        <f t="shared" si="19"/>
        <v>0</v>
      </c>
      <c r="T108" s="157">
        <f t="shared" si="19"/>
        <v>0</v>
      </c>
      <c r="U108" s="155"/>
      <c r="V108" s="84"/>
      <c r="W108" s="84"/>
      <c r="X108" s="84"/>
      <c r="Y108" s="5"/>
      <c r="Z108" s="21"/>
    </row>
    <row r="109" spans="1:29" s="22" customFormat="1" ht="16.5" thickBot="1" x14ac:dyDescent="0.3">
      <c r="A109" s="18"/>
      <c r="B109" s="5"/>
      <c r="C109" s="200" t="s">
        <v>67</v>
      </c>
      <c r="D109" s="32"/>
      <c r="E109" s="32"/>
      <c r="F109" s="32"/>
      <c r="G109" s="32"/>
      <c r="H109" s="32"/>
      <c r="I109" s="171">
        <f>SUM(I110:I111)</f>
        <v>32553.241999999998</v>
      </c>
      <c r="J109" s="33">
        <f>J110+J111</f>
        <v>5558.1</v>
      </c>
      <c r="K109" s="33">
        <f>SUM(K110:K111)</f>
        <v>-26995.142</v>
      </c>
      <c r="L109" s="33"/>
      <c r="M109" s="33">
        <f>SUM(M110:M111)</f>
        <v>5558.1</v>
      </c>
      <c r="N109" s="33">
        <f>SUM(N110:N111)</f>
        <v>0</v>
      </c>
      <c r="O109" s="33">
        <f t="shared" ref="O109:T109" si="20">O111</f>
        <v>0</v>
      </c>
      <c r="P109" s="33">
        <f t="shared" si="20"/>
        <v>0</v>
      </c>
      <c r="Q109" s="86">
        <f t="shared" si="20"/>
        <v>0</v>
      </c>
      <c r="R109" s="86">
        <f t="shared" si="20"/>
        <v>0</v>
      </c>
      <c r="S109" s="86">
        <f t="shared" si="20"/>
        <v>0</v>
      </c>
      <c r="T109" s="86">
        <f t="shared" si="20"/>
        <v>0</v>
      </c>
      <c r="U109" s="85"/>
      <c r="V109" s="161"/>
      <c r="W109" s="158"/>
      <c r="X109" s="83"/>
      <c r="Y109" s="24"/>
      <c r="Z109" s="147"/>
    </row>
    <row r="110" spans="1:29" s="22" customFormat="1" ht="47.25" x14ac:dyDescent="0.25">
      <c r="A110" s="23">
        <v>1</v>
      </c>
      <c r="B110" s="241" t="s">
        <v>46</v>
      </c>
      <c r="C110" s="205" t="s">
        <v>180</v>
      </c>
      <c r="D110" s="95" t="s">
        <v>34</v>
      </c>
      <c r="E110" s="159">
        <v>1</v>
      </c>
      <c r="F110" s="95">
        <v>1</v>
      </c>
      <c r="G110" s="95" t="s">
        <v>69</v>
      </c>
      <c r="H110" s="95"/>
      <c r="I110" s="177">
        <v>13083.572</v>
      </c>
      <c r="J110" s="30">
        <v>5558.1</v>
      </c>
      <c r="K110" s="30">
        <f>J110-I110</f>
        <v>-7525.4719999999998</v>
      </c>
      <c r="L110" s="30" t="s">
        <v>57</v>
      </c>
      <c r="M110" s="30">
        <f>J110</f>
        <v>5558.1</v>
      </c>
      <c r="N110" s="30">
        <v>0</v>
      </c>
      <c r="O110" s="30">
        <v>0</v>
      </c>
      <c r="P110" s="30">
        <v>0</v>
      </c>
      <c r="Q110" s="160">
        <v>0</v>
      </c>
      <c r="R110" s="160">
        <v>0</v>
      </c>
      <c r="S110" s="160">
        <v>0</v>
      </c>
      <c r="T110" s="160">
        <v>6.94</v>
      </c>
      <c r="U110" s="214">
        <v>12.78</v>
      </c>
      <c r="V110" s="214">
        <v>12.78</v>
      </c>
      <c r="W110" s="210">
        <v>1</v>
      </c>
      <c r="X110" s="210">
        <v>1</v>
      </c>
      <c r="Y110" s="148" t="str">
        <f>L110</f>
        <v xml:space="preserve">Договор заключен </v>
      </c>
      <c r="Z110" s="100" t="s">
        <v>48</v>
      </c>
    </row>
    <row r="111" spans="1:29" s="22" customFormat="1" ht="63.75" thickBot="1" x14ac:dyDescent="0.3">
      <c r="A111" s="36">
        <v>2</v>
      </c>
      <c r="B111" s="242"/>
      <c r="C111" s="208" t="s">
        <v>175</v>
      </c>
      <c r="D111" s="50" t="s">
        <v>34</v>
      </c>
      <c r="E111" s="59">
        <v>1</v>
      </c>
      <c r="F111" s="50">
        <v>0</v>
      </c>
      <c r="G111" s="50" t="s">
        <v>69</v>
      </c>
      <c r="H111" s="50"/>
      <c r="I111" s="180">
        <v>19469.669999999998</v>
      </c>
      <c r="J111" s="37">
        <v>0</v>
      </c>
      <c r="K111" s="37">
        <f>J111-I111</f>
        <v>-19469.669999999998</v>
      </c>
      <c r="L111" s="37" t="s">
        <v>56</v>
      </c>
      <c r="M111" s="37">
        <v>0</v>
      </c>
      <c r="N111" s="37">
        <v>0</v>
      </c>
      <c r="O111" s="149">
        <v>0</v>
      </c>
      <c r="P111" s="149">
        <v>0</v>
      </c>
      <c r="Q111" s="150">
        <v>0</v>
      </c>
      <c r="R111" s="92">
        <v>0</v>
      </c>
      <c r="S111" s="92">
        <v>0</v>
      </c>
      <c r="T111" s="92">
        <v>0</v>
      </c>
      <c r="U111" s="211"/>
      <c r="V111" s="211"/>
      <c r="W111" s="211"/>
      <c r="X111" s="211"/>
      <c r="Y111" s="37" t="str">
        <f>L111</f>
        <v>Подана заявка</v>
      </c>
      <c r="Z111" s="38" t="s">
        <v>47</v>
      </c>
      <c r="AC111" s="60">
        <v>28190109</v>
      </c>
    </row>
    <row r="112" spans="1:29" s="22" customFormat="1" ht="16.5" thickBot="1" x14ac:dyDescent="0.3">
      <c r="A112" s="18"/>
      <c r="B112" s="5"/>
      <c r="C112" s="19" t="s">
        <v>17</v>
      </c>
      <c r="D112" s="5"/>
      <c r="E112" s="5"/>
      <c r="F112" s="5"/>
      <c r="G112" s="5"/>
      <c r="H112" s="5"/>
      <c r="I112" s="170">
        <f>I113</f>
        <v>14619.651</v>
      </c>
      <c r="J112" s="20">
        <f t="shared" ref="J112:K112" si="21">J113</f>
        <v>0</v>
      </c>
      <c r="K112" s="20">
        <f t="shared" si="21"/>
        <v>-14619.651</v>
      </c>
      <c r="L112" s="20"/>
      <c r="M112" s="20">
        <f>M113</f>
        <v>0</v>
      </c>
      <c r="N112" s="20">
        <f t="shared" ref="N112:T112" si="22">N113</f>
        <v>0</v>
      </c>
      <c r="O112" s="20">
        <f t="shared" si="22"/>
        <v>0</v>
      </c>
      <c r="P112" s="20">
        <f t="shared" si="22"/>
        <v>0</v>
      </c>
      <c r="Q112" s="84">
        <f t="shared" si="22"/>
        <v>0</v>
      </c>
      <c r="R112" s="84">
        <f t="shared" si="22"/>
        <v>0</v>
      </c>
      <c r="S112" s="84">
        <f t="shared" si="22"/>
        <v>0</v>
      </c>
      <c r="T112" s="84">
        <f t="shared" si="22"/>
        <v>0</v>
      </c>
      <c r="U112" s="84"/>
      <c r="V112" s="84"/>
      <c r="W112" s="85"/>
      <c r="X112" s="85"/>
      <c r="Y112" s="5"/>
      <c r="Z112" s="21"/>
    </row>
    <row r="113" spans="1:29" s="22" customFormat="1" ht="16.5" thickBot="1" x14ac:dyDescent="0.3">
      <c r="A113" s="18"/>
      <c r="B113" s="5"/>
      <c r="C113" s="200" t="s">
        <v>67</v>
      </c>
      <c r="D113" s="32"/>
      <c r="E113" s="32"/>
      <c r="F113" s="32"/>
      <c r="G113" s="32"/>
      <c r="H113" s="32"/>
      <c r="I113" s="171">
        <f>SUM(I114:I115)</f>
        <v>14619.651</v>
      </c>
      <c r="J113" s="33">
        <f>SUM(J114:J115)</f>
        <v>0</v>
      </c>
      <c r="K113" s="33">
        <f>SUM(K114:K115)</f>
        <v>-14619.651</v>
      </c>
      <c r="L113" s="33"/>
      <c r="M113" s="33">
        <f>SUM(M114:M115)</f>
        <v>0</v>
      </c>
      <c r="N113" s="33">
        <f t="shared" ref="N113:T113" si="23">SUM(N115:N115)</f>
        <v>0</v>
      </c>
      <c r="O113" s="33">
        <f t="shared" si="23"/>
        <v>0</v>
      </c>
      <c r="P113" s="33">
        <f t="shared" si="23"/>
        <v>0</v>
      </c>
      <c r="Q113" s="86">
        <f t="shared" si="23"/>
        <v>0</v>
      </c>
      <c r="R113" s="86">
        <f t="shared" si="23"/>
        <v>0</v>
      </c>
      <c r="S113" s="86">
        <f t="shared" si="23"/>
        <v>0</v>
      </c>
      <c r="T113" s="86">
        <f t="shared" si="23"/>
        <v>0</v>
      </c>
      <c r="U113" s="86"/>
      <c r="V113" s="86"/>
      <c r="W113" s="85"/>
      <c r="X113" s="85"/>
      <c r="Y113" s="5"/>
      <c r="Z113" s="21"/>
    </row>
    <row r="114" spans="1:29" s="22" customFormat="1" ht="48" thickBot="1" x14ac:dyDescent="0.3">
      <c r="A114" s="18">
        <v>1</v>
      </c>
      <c r="B114" s="243" t="s">
        <v>41</v>
      </c>
      <c r="C114" s="209" t="s">
        <v>176</v>
      </c>
      <c r="D114" s="32" t="s">
        <v>35</v>
      </c>
      <c r="E114" s="151">
        <v>1</v>
      </c>
      <c r="F114" s="32">
        <v>0</v>
      </c>
      <c r="G114" s="32" t="s">
        <v>69</v>
      </c>
      <c r="H114" s="32"/>
      <c r="I114" s="181">
        <v>3495.3110000000001</v>
      </c>
      <c r="J114" s="49">
        <v>0</v>
      </c>
      <c r="K114" s="49">
        <f>J114-I114</f>
        <v>-3495.3110000000001</v>
      </c>
      <c r="L114" s="49" t="s">
        <v>57</v>
      </c>
      <c r="M114" s="33">
        <f>J114</f>
        <v>0</v>
      </c>
      <c r="N114" s="33">
        <v>0</v>
      </c>
      <c r="O114" s="33">
        <v>0</v>
      </c>
      <c r="P114" s="33">
        <v>0</v>
      </c>
      <c r="Q114" s="86">
        <v>0</v>
      </c>
      <c r="R114" s="86">
        <v>0</v>
      </c>
      <c r="S114" s="86">
        <v>0</v>
      </c>
      <c r="T114" s="86">
        <v>0</v>
      </c>
      <c r="U114" s="212">
        <v>0</v>
      </c>
      <c r="V114" s="212">
        <v>0</v>
      </c>
      <c r="W114" s="214">
        <v>1</v>
      </c>
      <c r="X114" s="214">
        <v>3</v>
      </c>
      <c r="Y114" s="70" t="str">
        <f>L114</f>
        <v xml:space="preserve">Договор заключен </v>
      </c>
      <c r="Z114" s="21" t="s">
        <v>48</v>
      </c>
    </row>
    <row r="115" spans="1:29" s="22" customFormat="1" ht="63.75" thickBot="1" x14ac:dyDescent="0.3">
      <c r="A115" s="42">
        <v>2</v>
      </c>
      <c r="B115" s="244"/>
      <c r="C115" s="209" t="s">
        <v>181</v>
      </c>
      <c r="D115" s="77" t="s">
        <v>34</v>
      </c>
      <c r="E115" s="152">
        <v>1</v>
      </c>
      <c r="F115" s="5">
        <v>1</v>
      </c>
      <c r="G115" s="5" t="s">
        <v>69</v>
      </c>
      <c r="H115" s="27"/>
      <c r="I115" s="181">
        <v>11124.34</v>
      </c>
      <c r="J115" s="49">
        <v>0</v>
      </c>
      <c r="K115" s="49">
        <f>J115-I115</f>
        <v>-11124.34</v>
      </c>
      <c r="L115" s="78" t="s">
        <v>57</v>
      </c>
      <c r="M115" s="70">
        <f>J115</f>
        <v>0</v>
      </c>
      <c r="N115" s="70">
        <v>0</v>
      </c>
      <c r="O115" s="153">
        <v>0</v>
      </c>
      <c r="P115" s="153">
        <v>0</v>
      </c>
      <c r="Q115" s="154">
        <v>0</v>
      </c>
      <c r="R115" s="93">
        <v>0</v>
      </c>
      <c r="S115" s="93">
        <v>0</v>
      </c>
      <c r="T115" s="93">
        <v>0</v>
      </c>
      <c r="U115" s="213"/>
      <c r="V115" s="213"/>
      <c r="W115" s="211"/>
      <c r="X115" s="211"/>
      <c r="Y115" s="5" t="str">
        <f>L115</f>
        <v xml:space="preserve">Договор заключен </v>
      </c>
      <c r="Z115" s="21" t="s">
        <v>45</v>
      </c>
      <c r="AC115" s="58">
        <v>13344082</v>
      </c>
    </row>
  </sheetData>
  <autoFilter ref="A14:AC115"/>
  <mergeCells count="61">
    <mergeCell ref="B110:B111"/>
    <mergeCell ref="B114:B115"/>
    <mergeCell ref="B76:B97"/>
    <mergeCell ref="U76:U97"/>
    <mergeCell ref="V76:V97"/>
    <mergeCell ref="C87:F87"/>
    <mergeCell ref="B100:B101"/>
    <mergeCell ref="B104:B106"/>
    <mergeCell ref="U100:U101"/>
    <mergeCell ref="V100:V101"/>
    <mergeCell ref="U110:U111"/>
    <mergeCell ref="V110:V111"/>
    <mergeCell ref="W76:W97"/>
    <mergeCell ref="X76:X97"/>
    <mergeCell ref="U13:V13"/>
    <mergeCell ref="W13:X13"/>
    <mergeCell ref="A16:D16"/>
    <mergeCell ref="B18:B73"/>
    <mergeCell ref="U18:U73"/>
    <mergeCell ref="V18:V73"/>
    <mergeCell ref="W18:W73"/>
    <mergeCell ref="X18:X73"/>
    <mergeCell ref="C39:H39"/>
    <mergeCell ref="L13:L14"/>
    <mergeCell ref="M13:N13"/>
    <mergeCell ref="O13:O14"/>
    <mergeCell ref="P13:P14"/>
    <mergeCell ref="Q13:R13"/>
    <mergeCell ref="E13:F13"/>
    <mergeCell ref="G13:G14"/>
    <mergeCell ref="I13:I14"/>
    <mergeCell ref="J13:J14"/>
    <mergeCell ref="K13:K14"/>
    <mergeCell ref="A7:Z7"/>
    <mergeCell ref="A8:Z8"/>
    <mergeCell ref="A9:Z9"/>
    <mergeCell ref="A10:Z10"/>
    <mergeCell ref="A12:A14"/>
    <mergeCell ref="B12:G12"/>
    <mergeCell ref="H12:H14"/>
    <mergeCell ref="I12:L12"/>
    <mergeCell ref="M12:P12"/>
    <mergeCell ref="Q12:X12"/>
    <mergeCell ref="S13:T13"/>
    <mergeCell ref="Y12:Y14"/>
    <mergeCell ref="Z12:Z14"/>
    <mergeCell ref="B13:B14"/>
    <mergeCell ref="C13:C14"/>
    <mergeCell ref="D13:D14"/>
    <mergeCell ref="W100:W101"/>
    <mergeCell ref="X100:X101"/>
    <mergeCell ref="U104:U107"/>
    <mergeCell ref="V104:V107"/>
    <mergeCell ref="W104:W107"/>
    <mergeCell ref="X104:X107"/>
    <mergeCell ref="W110:W111"/>
    <mergeCell ref="X110:X111"/>
    <mergeCell ref="U114:U115"/>
    <mergeCell ref="V114:V115"/>
    <mergeCell ref="W114:W115"/>
    <mergeCell ref="X114:X1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Ольга Гусева</cp:lastModifiedBy>
  <cp:lastPrinted>2020-04-18T04:31:13Z</cp:lastPrinted>
  <dcterms:created xsi:type="dcterms:W3CDTF">2020-04-14T07:12:12Z</dcterms:created>
  <dcterms:modified xsi:type="dcterms:W3CDTF">2025-07-22T04:09:30Z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