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hanarB\AppData\Local\Microsoft\Windows\INetCache\Content.Outlook\WUB3XBPL\"/>
    </mc:Choice>
  </mc:AlternateContent>
  <bookViews>
    <workbookView xWindow="0" yWindow="0" windowWidth="25200" windowHeight="11250"/>
  </bookViews>
  <sheets>
    <sheet name="приложение 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s>
  <definedNames>
    <definedName name="\0">#N/A</definedName>
    <definedName name="\A">#N/A</definedName>
    <definedName name="\a2">'[1]Cashflow Forecast Port'!$BV$5:$BV$5</definedName>
    <definedName name="\a3" localSheetId="0">'[2]Constr, Op &amp; Fin Assmp'!#REF!</definedName>
    <definedName name="\a3">'[2]Constr, Op &amp; Fin Assmp'!#REF!</definedName>
    <definedName name="\a4" localSheetId="0">'[2]Op Assmp'!#REF!</definedName>
    <definedName name="\a4">'[2]Op Assmp'!#REF!</definedName>
    <definedName name="\a6" localSheetId="0">#REF!</definedName>
    <definedName name="\a6">#REF!</definedName>
    <definedName name="\B">'[1]Cashflow Forecast Port'!$BV$20:$BV$20</definedName>
    <definedName name="\C">'[1]Cashflow Forecast Port'!$BV$18:$BV$18</definedName>
    <definedName name="\D" localSheetId="0">'[2]Constr, Op &amp; Fin Assmp'!#REF!</definedName>
    <definedName name="\D">'[2]Constr, Op &amp; Fin Assmp'!#REF!</definedName>
    <definedName name="\E">'[1]Cashflow Forecast Port'!$CA$2:$CA$2</definedName>
    <definedName name="\F" localSheetId="0">'[2]Op Assmp'!#REF!</definedName>
    <definedName name="\F">'[2]Op Assmp'!#REF!</definedName>
    <definedName name="\G" localSheetId="0">'[2]Op Assmp'!#REF!</definedName>
    <definedName name="\G">'[2]Op Assmp'!#REF!</definedName>
    <definedName name="\H" localSheetId="0">'[2]Op Assmp'!#REF!</definedName>
    <definedName name="\H">'[2]Op Assmp'!#REF!</definedName>
    <definedName name="\I">'[1]Cashflow Forecast Port'!$BV$7:$BV$7</definedName>
    <definedName name="\J" localSheetId="0">'[2]Op Assmp'!#REF!</definedName>
    <definedName name="\J">'[2]Op Assmp'!#REF!</definedName>
    <definedName name="\K" localSheetId="0">'[2]Op Assmp'!#REF!</definedName>
    <definedName name="\K">'[2]Op Assmp'!#REF!</definedName>
    <definedName name="\L" localSheetId="0">'[2]Op Assmp'!#REF!</definedName>
    <definedName name="\L">'[2]Op Assmp'!#REF!</definedName>
    <definedName name="\M" localSheetId="0">'[1]Cashflow Forecast Port'!#REF!</definedName>
    <definedName name="\M">'[1]Cashflow Forecast Port'!#REF!</definedName>
    <definedName name="\N" localSheetId="0">'[2]Op Assmp'!#REF!</definedName>
    <definedName name="\N">'[2]Op Assmp'!#REF!</definedName>
    <definedName name="\O" localSheetId="0">'[2]Op Assmp'!#REF!</definedName>
    <definedName name="\O">'[2]Op Assmp'!#REF!</definedName>
    <definedName name="\P">#N/A</definedName>
    <definedName name="\p2">'[1]Cashflow Forecast Port'!$BV$22:$BV$22</definedName>
    <definedName name="\p3">'[2]Constr, Op &amp; Fin Assmp'!$B$575:$B$575</definedName>
    <definedName name="\p4" localSheetId="0">'[2]Op Assmp'!#REF!</definedName>
    <definedName name="\p4">'[2]Op Assmp'!#REF!</definedName>
    <definedName name="\p6" localSheetId="0">#REF!</definedName>
    <definedName name="\p6">#REF!</definedName>
    <definedName name="\Q" localSheetId="0">'[2]Op Assmp'!#REF!</definedName>
    <definedName name="\Q">'[2]Op Assmp'!#REF!</definedName>
    <definedName name="\R">'[1]Cashflow Forecast Port'!$BV$14:$BV$14</definedName>
    <definedName name="\S" localSheetId="0">'[2]Op Assmp'!#REF!</definedName>
    <definedName name="\S">'[2]Op Assmp'!#REF!</definedName>
    <definedName name="\X" localSheetId="0">#REF!</definedName>
    <definedName name="\X">#REF!</definedName>
    <definedName name="\Y" localSheetId="0">'[1]Cashflow Forecast Port'!#REF!</definedName>
    <definedName name="\Y">'[1]Cashflow Forecast Port'!#REF!</definedName>
    <definedName name="\Z">'[1]Cashflow Forecast Port'!$BX$21:$BX$21</definedName>
    <definedName name="\ъхзд" localSheetId="0">[3]ао!#REF!</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localSheetId="0" hidden="1">{#N/A,#N/A,FALSE,"Aging Summary";#N/A,#N/A,FALSE,"Ratio Analysis";#N/A,#N/A,FALSE,"Test 120 Day Accts";#N/A,#N/A,FALSE,"Tickmarks"}</definedName>
    <definedName name="___________COS98" hidden="1">{#N/A,#N/A,FALSE,"Aging Summary";#N/A,#N/A,FALSE,"Ratio Analysis";#N/A,#N/A,FALSE,"Test 120 Day Accts";#N/A,#N/A,FALSE,"Tickmarks"}</definedName>
    <definedName name="___________ppp2">#N/A</definedName>
    <definedName name="_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localSheetId="0" hidden="1">{"SALARIOS",#N/A,FALSE,"Hoja3";"SUELDOS EMPLEADOS",#N/A,FALSE,"Hoja4";"SUELDOS EJECUTIVOS",#N/A,FALSE,"Hoja5"}</definedName>
    <definedName name="___________sal2" hidden="1">{"SALARIOS",#N/A,FALSE,"Hoja3";"SUELDOS EMPLEADOS",#N/A,FALSE,"Hoja4";"SUELDOS EJECUTIVOS",#N/A,FALSE,"Hoja5"}</definedName>
    <definedName name="__________A100000" localSheetId="0">#REF!</definedName>
    <definedName name="__________A100000">#REF!</definedName>
    <definedName name="__________ala1" localSheetId="0">#REF!</definedName>
    <definedName name="__________ala1">#REF!</definedName>
    <definedName name="__________COS98" localSheetId="0" hidden="1">{#N/A,#N/A,FALSE,"Aging Summary";#N/A,#N/A,FALSE,"Ratio Analysis";#N/A,#N/A,FALSE,"Test 120 Day Accts";#N/A,#N/A,FALSE,"Tickmarks"}</definedName>
    <definedName name="__________COS98" hidden="1">{#N/A,#N/A,FALSE,"Aging Summary";#N/A,#N/A,FALSE,"Ratio Analysis";#N/A,#N/A,FALSE,"Test 120 Day Accts";#N/A,#N/A,FALSE,"Tickmarks"}</definedName>
    <definedName name="__________idc1" localSheetId="0">[2]Drawdown!#REF!</definedName>
    <definedName name="__________idc1">[2]Drawdown!#REF!</definedName>
    <definedName name="__________idc2" localSheetId="0">[2]Drawdown!#REF!</definedName>
    <definedName name="__________idc2">[2]Drawdown!#REF!</definedName>
    <definedName name="__________int1" localSheetId="0">'[2]Debt Service'!#REF!</definedName>
    <definedName name="__________int1">'[2]Debt Service'!#REF!</definedName>
    <definedName name="__________int2" localSheetId="0">'[2]Debt Service'!#REF!</definedName>
    <definedName name="__________int2">'[2]Debt Service'!#REF!</definedName>
    <definedName name="__________IPC84" localSheetId="0">#REF!</definedName>
    <definedName name="__________IPC84">#REF!</definedName>
    <definedName name="__________IRR1" localSheetId="0">#REF!</definedName>
    <definedName name="__________IRR1">#REF!</definedName>
    <definedName name="__________jan01" localSheetId="0">#REF!</definedName>
    <definedName name="__________jan01">#REF!</definedName>
    <definedName name="__________KRD1" localSheetId="0">[4]Loans!#REF!</definedName>
    <definedName name="__________KRD1">[4]Loans!#REF!</definedName>
    <definedName name="__________KRD2" localSheetId="0">[4]Loans!#REF!</definedName>
    <definedName name="__________KRD2">[4]Loans!#REF!</definedName>
    <definedName name="__________MAL1" localSheetId="0">#REF!</definedName>
    <definedName name="__________MAL1">#REF!</definedName>
    <definedName name="__________new95" localSheetId="0">#REF!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 localSheetId="0">#REF!</definedName>
    <definedName name="__________NPV1">#REF!</definedName>
    <definedName name="__________PG1">'[1]Cashflow Forecast Port'!$B$1:$Z$33</definedName>
    <definedName name="__________PG13" localSheetId="0">#REF!</definedName>
    <definedName name="__________PG13">#REF!</definedName>
    <definedName name="__________PG15" localSheetId="0">#REF!</definedName>
    <definedName name="__________PG15">#REF!</definedName>
    <definedName name="__________PG3">'[1]Cashflow Forecast Port'!$B$42:$Z$71</definedName>
    <definedName name="__________PG4" localSheetId="0">#REF!</definedName>
    <definedName name="__________PG4">#REF!</definedName>
    <definedName name="__________PG5" localSheetId="0">#REF!</definedName>
    <definedName name="__________PG5">#REF!</definedName>
    <definedName name="__________PG9" localSheetId="0">#REF!</definedName>
    <definedName name="__________PG9">#REF!</definedName>
    <definedName name="__________ppp2">#N/A</definedName>
    <definedName name="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localSheetId="0" hidden="1">{"SALARIOS",#N/A,FALSE,"Hoja3";"SUELDOS EMPLEADOS",#N/A,FALSE,"Hoja4";"SUELDOS EJECUTIVOS",#N/A,FALSE,"Hoja5"}</definedName>
    <definedName name="__________sal2" hidden="1">{"SALARIOS",#N/A,FALSE,"Hoja3";"SUELDOS EMPLEADOS",#N/A,FALSE,"Hoja4";"SUELDOS EJECUTIVOS",#N/A,FALSE,"Hoja5"}</definedName>
    <definedName name="__________TAB2" localSheetId="0">#REF!</definedName>
    <definedName name="__________TAB2">#REF!</definedName>
    <definedName name="__________tax2">'[2]Tax &amp; Depreciation'!$102:$102</definedName>
    <definedName name="__________tax3">[2]Tax!$D$7:$AJ$79</definedName>
    <definedName name="_________A100000" localSheetId="0">#REF!</definedName>
    <definedName name="_________A100000">#REF!</definedName>
    <definedName name="_________ala1" localSheetId="0">#REF!</definedName>
    <definedName name="_________ala1">#REF!</definedName>
    <definedName name="_________COS98" localSheetId="0" hidden="1">{#N/A,#N/A,FALSE,"Aging Summary";#N/A,#N/A,FALSE,"Ratio Analysis";#N/A,#N/A,FALSE,"Test 120 Day Accts";#N/A,#N/A,FALSE,"Tickmarks"}</definedName>
    <definedName name="_________COS98" hidden="1">{#N/A,#N/A,FALSE,"Aging Summary";#N/A,#N/A,FALSE,"Ratio Analysis";#N/A,#N/A,FALSE,"Test 120 Day Accts";#N/A,#N/A,FALSE,"Tickmarks"}</definedName>
    <definedName name="_________idc1" localSheetId="0">[2]Drawdown!#REF!</definedName>
    <definedName name="_________idc1">[2]Drawdown!#REF!</definedName>
    <definedName name="_________idc2" localSheetId="0">[2]Drawdown!#REF!</definedName>
    <definedName name="_________idc2">[2]Drawdown!#REF!</definedName>
    <definedName name="_________int1" localSheetId="0">'[2]Debt Service'!#REF!</definedName>
    <definedName name="_________int1">'[2]Debt Service'!#REF!</definedName>
    <definedName name="_________int2" localSheetId="0">'[2]Debt Service'!#REF!</definedName>
    <definedName name="_________int2">'[2]Debt Service'!#REF!</definedName>
    <definedName name="_________IPC84" localSheetId="0">#REF!</definedName>
    <definedName name="_________IPC84">#REF!</definedName>
    <definedName name="_________IRR1" localSheetId="0">#REF!</definedName>
    <definedName name="_________IRR1">#REF!</definedName>
    <definedName name="_________jan01" localSheetId="0">#REF!</definedName>
    <definedName name="_________jan01">#REF!</definedName>
    <definedName name="_________KRD1" localSheetId="0">[4]Loans!#REF!</definedName>
    <definedName name="_________KRD1">[4]Loans!#REF!</definedName>
    <definedName name="_________KRD2" localSheetId="0">[4]Loans!#REF!</definedName>
    <definedName name="_________KRD2">[4]Loans!#REF!</definedName>
    <definedName name="_________MAL1" localSheetId="0">#REF!</definedName>
    <definedName name="_________MAL1">#REF!</definedName>
    <definedName name="_________new95" localSheetId="0">#REF!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 localSheetId="0">#REF!</definedName>
    <definedName name="_________NPV1">#REF!</definedName>
    <definedName name="_________PG1">'[1]Cashflow Forecast Port'!$B$1:$Z$33</definedName>
    <definedName name="_________PG13" localSheetId="0">#REF!</definedName>
    <definedName name="_________PG13">#REF!</definedName>
    <definedName name="_________PG15" localSheetId="0">#REF!</definedName>
    <definedName name="_________PG15">#REF!</definedName>
    <definedName name="_________PG3">'[1]Cashflow Forecast Port'!$B$42:$Z$71</definedName>
    <definedName name="_________PG4" localSheetId="0">#REF!</definedName>
    <definedName name="_________PG4">#REF!</definedName>
    <definedName name="_________PG5" localSheetId="0">#REF!</definedName>
    <definedName name="_________PG5">#REF!</definedName>
    <definedName name="_________PG9" localSheetId="0">#REF!</definedName>
    <definedName name="_________PG9">#REF!</definedName>
    <definedName name="_________ppp2">#N/A</definedName>
    <definedName name="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localSheetId="0" hidden="1">{"SALARIOS",#N/A,FALSE,"Hoja3";"SUELDOS EMPLEADOS",#N/A,FALSE,"Hoja4";"SUELDOS EJECUTIVOS",#N/A,FALSE,"Hoja5"}</definedName>
    <definedName name="_________sal2" hidden="1">{"SALARIOS",#N/A,FALSE,"Hoja3";"SUELDOS EMPLEADOS",#N/A,FALSE,"Hoja4";"SUELDOS EJECUTIVOS",#N/A,FALSE,"Hoja5"}</definedName>
    <definedName name="_________TAB2" localSheetId="0">#REF!</definedName>
    <definedName name="_________TAB2">#REF!</definedName>
    <definedName name="_________tax2">'[2]Tax &amp; Depreciation'!$102:$102</definedName>
    <definedName name="_________tax3">[2]Tax!$D$7:$AJ$79</definedName>
    <definedName name="________98CONSY" localSheetId="0">'[6]99 cons YTD'!#REF!</definedName>
    <definedName name="________98CONSY">'[6]99 cons YTD'!#REF!</definedName>
    <definedName name="________A100000" localSheetId="0">#REF!</definedName>
    <definedName name="________A100000">#REF!</definedName>
    <definedName name="________a11" localSheetId="0">[7]ЯНВАРЬ!#REF!</definedName>
    <definedName name="________a11">[7]ЯНВАРЬ!#REF!</definedName>
    <definedName name="________A70000" localSheetId="0">'[8]B-4'!#REF!</definedName>
    <definedName name="________A70000">'[8]B-4'!#REF!</definedName>
    <definedName name="________A80000" localSheetId="0">'[8]B-4'!#REF!</definedName>
    <definedName name="________A80000">'[8]B-4'!#REF!</definedName>
    <definedName name="________ala1" localSheetId="0">#REF!</definedName>
    <definedName name="________ala1">#REF!</definedName>
    <definedName name="________COS98" localSheetId="0" hidden="1">{#N/A,#N/A,FALSE,"Aging Summary";#N/A,#N/A,FALSE,"Ratio Analysis";#N/A,#N/A,FALSE,"Test 120 Day Accts";#N/A,#N/A,FALSE,"Tickmarks"}</definedName>
    <definedName name="________COS98" hidden="1">{#N/A,#N/A,FALSE,"Aging Summary";#N/A,#N/A,FALSE,"Ratio Analysis";#N/A,#N/A,FALSE,"Test 120 Day Accts";#N/A,#N/A,FALSE,"Tickmarks"}</definedName>
    <definedName name="________idc1" localSheetId="0">[2]Drawdown!#REF!</definedName>
    <definedName name="________idc1">[2]Drawdown!#REF!</definedName>
    <definedName name="________idc2" localSheetId="0">[2]Drawdown!#REF!</definedName>
    <definedName name="________idc2">[2]Drawdown!#REF!</definedName>
    <definedName name="________int1" localSheetId="0">'[2]Debt Service'!#REF!</definedName>
    <definedName name="________int1">'[2]Debt Service'!#REF!</definedName>
    <definedName name="________int2" localSheetId="0">'[2]Debt Service'!#REF!</definedName>
    <definedName name="________int2">'[2]Debt Service'!#REF!</definedName>
    <definedName name="________IPC84" localSheetId="0">#REF!</definedName>
    <definedName name="________IPC84">#REF!</definedName>
    <definedName name="________IRR1" localSheetId="0">#REF!</definedName>
    <definedName name="________IRR1">#REF!</definedName>
    <definedName name="________jan01" localSheetId="0">#REF!</definedName>
    <definedName name="________jan01">#REF!</definedName>
    <definedName name="________key2" hidden="1">#REF!</definedName>
    <definedName name="________KRD1" localSheetId="0">[4]Loans!#REF!</definedName>
    <definedName name="________KRD1">[4]Loans!#REF!</definedName>
    <definedName name="________KRD2" localSheetId="0">[4]Loans!#REF!</definedName>
    <definedName name="________KRD2">[4]Loans!#REF!</definedName>
    <definedName name="________lab1">'[9]Option 0'!$Q$9</definedName>
    <definedName name="________lab2">'[9]Option 0'!$Q$10</definedName>
    <definedName name="________MAL1" localSheetId="0">#REF!</definedName>
    <definedName name="________MAL1">#REF!</definedName>
    <definedName name="________MF2">[10]PDC_Worksheet!$E$65</definedName>
    <definedName name="________n1">[11]Капзатраты!$D$1:$J$1</definedName>
    <definedName name="________new95" localSheetId="0">#REF!</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 localSheetId="0">#REF!</definedName>
    <definedName name="________NPV1">#REF!</definedName>
    <definedName name="________PG1">'[1]Cashflow Forecast Port'!$B$1:$Z$33</definedName>
    <definedName name="________PG13" localSheetId="0">#REF!</definedName>
    <definedName name="________PG13">#REF!</definedName>
    <definedName name="________PG15" localSheetId="0">#REF!</definedName>
    <definedName name="________PG15">#REF!</definedName>
    <definedName name="________PG3">'[1]Cashflow Forecast Port'!$B$42:$Z$71</definedName>
    <definedName name="________PG4" localSheetId="0">#REF!</definedName>
    <definedName name="________PG4">#REF!</definedName>
    <definedName name="________PG5" localSheetId="0">#REF!</definedName>
    <definedName name="________PG5">#REF!</definedName>
    <definedName name="________PG9" localSheetId="0">#REF!</definedName>
    <definedName name="________PG9">#REF!</definedName>
    <definedName name="________ppp2">#N/A</definedName>
    <definedName name="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localSheetId="0" hidden="1">{"SALARIOS",#N/A,FALSE,"Hoja3";"SUELDOS EMPLEADOS",#N/A,FALSE,"Hoja4";"SUELDOS EJECUTIVOS",#N/A,FALSE,"Hoja5"}</definedName>
    <definedName name="________sal2" hidden="1">{"SALARIOS",#N/A,FALSE,"Hoja3";"SUELDOS EMPLEADOS",#N/A,FALSE,"Hoja4";"SUELDOS EJECUTIVOS",#N/A,FALSE,"Hoja5"}</definedName>
    <definedName name="________sul1" localSheetId="0">#REF!</definedName>
    <definedName name="________sul1">#REF!</definedName>
    <definedName name="________TAB2" localSheetId="0">#REF!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 localSheetId="0">#REF!</definedName>
    <definedName name="________А1">#REF!</definedName>
    <definedName name="_______98CONSY" localSheetId="0">'[6]99 cons YTD'!#REF!</definedName>
    <definedName name="_______98CONSY">'[6]99 cons YTD'!#REF!</definedName>
    <definedName name="_______A100000" localSheetId="0">#REF!</definedName>
    <definedName name="_______A100000">#REF!</definedName>
    <definedName name="_______a11" localSheetId="0">[7]ЯНВАРЬ!#REF!</definedName>
    <definedName name="_______a11">[7]ЯНВАРЬ!#REF!</definedName>
    <definedName name="_______A70000" localSheetId="0">'[8]B-4'!#REF!</definedName>
    <definedName name="_______A70000">'[8]B-4'!#REF!</definedName>
    <definedName name="_______A80000" localSheetId="0">'[8]B-4'!#REF!</definedName>
    <definedName name="_______A80000">'[8]B-4'!#REF!</definedName>
    <definedName name="_______ala1" localSheetId="0">#REF!</definedName>
    <definedName name="_______ala1">#REF!</definedName>
    <definedName name="_______COS98" localSheetId="0" hidden="1">{#N/A,#N/A,FALSE,"Aging Summary";#N/A,#N/A,FALSE,"Ratio Analysis";#N/A,#N/A,FALSE,"Test 120 Day Accts";#N/A,#N/A,FALSE,"Tickmarks"}</definedName>
    <definedName name="_______COS98" hidden="1">{#N/A,#N/A,FALSE,"Aging Summary";#N/A,#N/A,FALSE,"Ratio Analysis";#N/A,#N/A,FALSE,"Test 120 Day Accts";#N/A,#N/A,FALSE,"Tickmarks"}</definedName>
    <definedName name="_______idc1" localSheetId="0">[2]Drawdown!#REF!</definedName>
    <definedName name="_______idc1">[2]Drawdown!#REF!</definedName>
    <definedName name="_______idc2" localSheetId="0">[2]Drawdown!#REF!</definedName>
    <definedName name="_______idc2">[2]Drawdown!#REF!</definedName>
    <definedName name="_______int1" localSheetId="0">'[2]Debt Service'!#REF!</definedName>
    <definedName name="_______int1">'[2]Debt Service'!#REF!</definedName>
    <definedName name="_______int2" localSheetId="0">'[2]Debt Service'!#REF!</definedName>
    <definedName name="_______int2">'[2]Debt Service'!#REF!</definedName>
    <definedName name="_______IPC84" localSheetId="0">#REF!</definedName>
    <definedName name="_______IPC84">#REF!</definedName>
    <definedName name="_______IRR1" localSheetId="0">#REF!</definedName>
    <definedName name="_______IRR1">#REF!</definedName>
    <definedName name="_______jan01" localSheetId="0">#REF!</definedName>
    <definedName name="_______jan01">#REF!</definedName>
    <definedName name="_______key2" hidden="1">#REF!</definedName>
    <definedName name="_______KRD1" localSheetId="0">[13]Loans!#REF!</definedName>
    <definedName name="_______KRD1">[13]Loans!#REF!</definedName>
    <definedName name="_______KRD2" localSheetId="0">[13]Loans!#REF!</definedName>
    <definedName name="_______KRD2">[13]Loans!#REF!</definedName>
    <definedName name="_______MAL1" localSheetId="0">#REF!</definedName>
    <definedName name="_______MAL1">#REF!</definedName>
    <definedName name="_______new95" localSheetId="0">#REF!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 localSheetId="0">#REF!</definedName>
    <definedName name="_______NPV1">#REF!</definedName>
    <definedName name="_______PG1">'[1]Cashflow Forecast Port'!$B$1:$Z$33</definedName>
    <definedName name="_______PG13" localSheetId="0">#REF!</definedName>
    <definedName name="_______PG13">#REF!</definedName>
    <definedName name="_______PG15" localSheetId="0">#REF!</definedName>
    <definedName name="_______PG15">#REF!</definedName>
    <definedName name="_______PG3">'[1]Cashflow Forecast Port'!$B$42:$Z$71</definedName>
    <definedName name="_______PG4" localSheetId="0">#REF!</definedName>
    <definedName name="_______PG4">#REF!</definedName>
    <definedName name="_______PG5" localSheetId="0">#REF!</definedName>
    <definedName name="_______PG5">#REF!</definedName>
    <definedName name="_______PG9" localSheetId="0">#REF!</definedName>
    <definedName name="_______PG9">#REF!</definedName>
    <definedName name="_______ppp2">#N/A</definedName>
    <definedName name="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localSheetId="0" hidden="1">{"SALARIOS",#N/A,FALSE,"Hoja3";"SUELDOS EMPLEADOS",#N/A,FALSE,"Hoja4";"SUELDOS EJECUTIVOS",#N/A,FALSE,"Hoja5"}</definedName>
    <definedName name="_______sal2" hidden="1">{"SALARIOS",#N/A,FALSE,"Hoja3";"SUELDOS EMPLEADOS",#N/A,FALSE,"Hoja4";"SUELDOS EJECUTIVOS",#N/A,FALSE,"Hoja5"}</definedName>
    <definedName name="_______sul1" localSheetId="0">#REF!</definedName>
    <definedName name="_______sul1">#REF!</definedName>
    <definedName name="_______TAB2" localSheetId="0">#REF!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 localSheetId="0">'[6]99 cons YTD'!#REF!</definedName>
    <definedName name="______98CONSY">'[6]99 cons YTD'!#REF!</definedName>
    <definedName name="______A100000" localSheetId="0">#REF!</definedName>
    <definedName name="______A100000">#REF!</definedName>
    <definedName name="______a11" localSheetId="0">[7]ЯНВАРЬ!#REF!</definedName>
    <definedName name="______a11">[7]ЯНВАРЬ!#REF!</definedName>
    <definedName name="______A70000" localSheetId="0">'[8]B-4'!#REF!</definedName>
    <definedName name="______A70000">'[8]B-4'!#REF!</definedName>
    <definedName name="______A80000" localSheetId="0">'[8]B-4'!#REF!</definedName>
    <definedName name="______A80000">'[8]B-4'!#REF!</definedName>
    <definedName name="______ala1" localSheetId="0">#REF!</definedName>
    <definedName name="______ala1">#REF!</definedName>
    <definedName name="______COS98" hidden="1">{#N/A,#N/A,FALSE,"Aging Summary";#N/A,#N/A,FALSE,"Ratio Analysis";#N/A,#N/A,FALSE,"Test 120 Day Accts";#N/A,#N/A,FALSE,"Tickmarks"}</definedName>
    <definedName name="______idc1" localSheetId="0">[2]Drawdown!#REF!</definedName>
    <definedName name="______idc1">[2]Drawdown!#REF!</definedName>
    <definedName name="______idc2" localSheetId="0">[2]Drawdown!#REF!</definedName>
    <definedName name="______idc2">[2]Drawdown!#REF!</definedName>
    <definedName name="______int1" localSheetId="0">'[2]Debt Service'!#REF!</definedName>
    <definedName name="______int1">'[2]Debt Service'!#REF!</definedName>
    <definedName name="______int2" localSheetId="0">'[2]Debt Service'!#REF!</definedName>
    <definedName name="______int2">'[2]Debt Service'!#REF!</definedName>
    <definedName name="______IPC84" localSheetId="0">#REF!</definedName>
    <definedName name="______IPC84">#REF!</definedName>
    <definedName name="______IRR1" localSheetId="0">#REF!</definedName>
    <definedName name="______IRR1">#REF!</definedName>
    <definedName name="______jan01" localSheetId="0">#REF!</definedName>
    <definedName name="______jan01">#REF!</definedName>
    <definedName name="______key2" hidden="1">#REF!</definedName>
    <definedName name="______KRD1" localSheetId="0">[13]Loans!#REF!</definedName>
    <definedName name="______KRD1">[13]Loans!#REF!</definedName>
    <definedName name="______KRD2" localSheetId="0">[13]Loans!#REF!</definedName>
    <definedName name="______KRD2">[13]Loans!#REF!</definedName>
    <definedName name="______lab1">'[9]Option 0'!$Q$9</definedName>
    <definedName name="______lab2">'[9]Option 0'!$Q$10</definedName>
    <definedName name="______MAL1" localSheetId="0">#REF!</definedName>
    <definedName name="______MAL1">#REF!</definedName>
    <definedName name="______MF2">[10]PDC_Worksheet!$E$65</definedName>
    <definedName name="______n1">[11]Капзатраты!$D$1:$J$1</definedName>
    <definedName name="______new95" localSheetId="0">#REF!</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 localSheetId="0">#REF!</definedName>
    <definedName name="______NPV1">#REF!</definedName>
    <definedName name="______PG1">'[1]Cashflow Forecast Port'!$B$1:$Z$33</definedName>
    <definedName name="______PG13" localSheetId="0">#REF!</definedName>
    <definedName name="______PG13">#REF!</definedName>
    <definedName name="______PG15" localSheetId="0">#REF!</definedName>
    <definedName name="______PG15">#REF!</definedName>
    <definedName name="______PG3">'[1]Cashflow Forecast Port'!$B$42:$Z$71</definedName>
    <definedName name="______PG4" localSheetId="0">#REF!</definedName>
    <definedName name="______PG4">#REF!</definedName>
    <definedName name="______PG5" localSheetId="0">#REF!</definedName>
    <definedName name="______PG5">#REF!</definedName>
    <definedName name="______PG9" localSheetId="0">#REF!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 localSheetId="0">#REF!</definedName>
    <definedName name="______sul1">#REF!</definedName>
    <definedName name="______TAB2" localSheetId="0">#REF!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localSheetId="0" hidden="1">{#N/A,#N/A,FALSE,"Supuestos";#N/A,#N/A,FALSE,"Totales";#N/A,#N/A,FALSE,"UTE TDF";#N/A,#N/A,FALSE,"C. AUSTRAL";#N/A,#N/A,FALSE,"L. ATRAVESADO";#N/A,#N/A,FALSE,"FERNANDEZ  ORO";#N/A,#N/A,FALSE,"PORTEZUELOS";#N/A,#N/A,FALSE,"25 MM";#N/A,#N/A,FALSE,"SAN ROQUE";#N/A,#N/A,FALSE,"A.  PICHANA"}</definedName>
    <definedName name="______z1" hidden="1">{#N/A,#N/A,FALSE,"Supuestos";#N/A,#N/A,FALSE,"Totales";#N/A,#N/A,FALSE,"UTE TDF";#N/A,#N/A,FALSE,"C. AUSTRAL";#N/A,#N/A,FALSE,"L. ATRAVESADO";#N/A,#N/A,FALSE,"FERNANDEZ  ORO";#N/A,#N/A,FALSE,"PORTEZUELOS";#N/A,#N/A,FALSE,"25 MM";#N/A,#N/A,FALSE,"SAN ROQUE";#N/A,#N/A,FALSE,"A.  PICHANA"}</definedName>
    <definedName name="______z2" localSheetId="0"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localSheetId="0"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localSheetId="0"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localSheetId="0"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 localSheetId="0">'[6]99 cons YTD'!#REF!</definedName>
    <definedName name="_____98CONSY">'[6]99 cons YTD'!#REF!</definedName>
    <definedName name="_____A100000" localSheetId="0">#REF!</definedName>
    <definedName name="_____A100000">#REF!</definedName>
    <definedName name="_____a11" localSheetId="0">[7]ЯНВАРЬ!#REF!</definedName>
    <definedName name="_____a11">[7]ЯНВАРЬ!#REF!</definedName>
    <definedName name="_____A70000" localSheetId="0">'[8]B-4'!#REF!</definedName>
    <definedName name="_____A70000">'[8]B-4'!#REF!</definedName>
    <definedName name="_____A80000" localSheetId="0">'[8]B-4'!#REF!</definedName>
    <definedName name="_____A80000">'[8]B-4'!#REF!</definedName>
    <definedName name="_____ala1" localSheetId="0">#REF!</definedName>
    <definedName name="_____ala1">#REF!</definedName>
    <definedName name="_____COS98" localSheetId="0" hidden="1">{#N/A,#N/A,FALSE,"Aging Summary";#N/A,#N/A,FALSE,"Ratio Analysis";#N/A,#N/A,FALSE,"Test 120 Day Accts";#N/A,#N/A,FALSE,"Tickmarks"}</definedName>
    <definedName name="_____COS98" hidden="1">{#N/A,#N/A,FALSE,"Aging Summary";#N/A,#N/A,FALSE,"Ratio Analysis";#N/A,#N/A,FALSE,"Test 120 Day Accts";#N/A,#N/A,FALSE,"Tickmarks"}</definedName>
    <definedName name="_____idc1" localSheetId="0">[2]Drawdown!#REF!</definedName>
    <definedName name="_____idc1">[2]Drawdown!#REF!</definedName>
    <definedName name="_____idc2" localSheetId="0">[2]Drawdown!#REF!</definedName>
    <definedName name="_____idc2">[2]Drawdown!#REF!</definedName>
    <definedName name="_____int1" localSheetId="0">'[2]Debt Service'!#REF!</definedName>
    <definedName name="_____int1">'[2]Debt Service'!#REF!</definedName>
    <definedName name="_____int2" localSheetId="0">'[2]Debt Service'!#REF!</definedName>
    <definedName name="_____int2">'[2]Debt Service'!#REF!</definedName>
    <definedName name="_____IPC84" localSheetId="0">#REF!</definedName>
    <definedName name="_____IPC84">#REF!</definedName>
    <definedName name="_____IRR1" localSheetId="0">#REF!</definedName>
    <definedName name="_____IRR1">#REF!</definedName>
    <definedName name="_____jan01" localSheetId="0">#REF!</definedName>
    <definedName name="_____jan01">#REF!</definedName>
    <definedName name="_____key2" hidden="1">#REF!</definedName>
    <definedName name="_____KRD1" localSheetId="0">[13]Loans!#REF!</definedName>
    <definedName name="_____KRD1">[13]Loans!#REF!</definedName>
    <definedName name="_____KRD2" localSheetId="0">[13]Loans!#REF!</definedName>
    <definedName name="_____KRD2">[13]Loans!#REF!</definedName>
    <definedName name="_____MAL1" localSheetId="0">#REF!</definedName>
    <definedName name="_____MAL1">#REF!</definedName>
    <definedName name="_____new95" localSheetId="0">#REF!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 localSheetId="0">#REF!</definedName>
    <definedName name="_____NPV1">#REF!</definedName>
    <definedName name="_____PG1">'[1]Cashflow Forecast Port'!$B$1:$Z$33</definedName>
    <definedName name="_____PG13" localSheetId="0">#REF!</definedName>
    <definedName name="_____PG13">#REF!</definedName>
    <definedName name="_____PG15" localSheetId="0">#REF!</definedName>
    <definedName name="_____PG15">#REF!</definedName>
    <definedName name="_____PG3">'[1]Cashflow Forecast Port'!$B$42:$Z$71</definedName>
    <definedName name="_____PG4" localSheetId="0">#REF!</definedName>
    <definedName name="_____PG4">#REF!</definedName>
    <definedName name="_____PG5" localSheetId="0">#REF!</definedName>
    <definedName name="_____PG5">#REF!</definedName>
    <definedName name="_____PG9" localSheetId="0">#REF!</definedName>
    <definedName name="_____PG9">#REF!</definedName>
    <definedName name="_____ppp2">#N/A</definedName>
    <definedName name="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localSheetId="0" hidden="1">{"SALARIOS",#N/A,FALSE,"Hoja3";"SUELDOS EMPLEADOS",#N/A,FALSE,"Hoja4";"SUELDOS EJECUTIVOS",#N/A,FALSE,"Hoja5"}</definedName>
    <definedName name="_____sal2" hidden="1">{"SALARIOS",#N/A,FALSE,"Hoja3";"SUELDOS EMPLEADOS",#N/A,FALSE,"Hoja4";"SUELDOS EJECUTIVOS",#N/A,FALSE,"Hoja5"}</definedName>
    <definedName name="_____sul1" localSheetId="0">#REF!</definedName>
    <definedName name="_____sul1">#REF!</definedName>
    <definedName name="_____TAB2" localSheetId="0">#REF!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 localSheetId="0">'[6]99 cons YTD'!#REF!</definedName>
    <definedName name="____98CONSY">'[6]99 cons YTD'!#REF!</definedName>
    <definedName name="____A100000" localSheetId="0">#REF!</definedName>
    <definedName name="____A100000">#REF!</definedName>
    <definedName name="____a11" localSheetId="0">[7]ЯНВАРЬ!#REF!</definedName>
    <definedName name="____a11">[7]ЯНВАРЬ!#REF!</definedName>
    <definedName name="____a63789" localSheetId="0" hidden="1">{#N/A,#N/A,FALSE,"Supuestos";#N/A,#N/A,FALSE,"Totales";#N/A,#N/A,FALSE,"UTE TDF";#N/A,#N/A,FALSE,"C. AUSTRAL";#N/A,#N/A,FALSE,"L. ATRAVESADO";#N/A,#N/A,FALSE,"FERNANDEZ  ORO";#N/A,#N/A,FALSE,"PORTEZUELOS";#N/A,#N/A,FALSE,"25 MM";#N/A,#N/A,FALSE,"SAN ROQUE";#N/A,#N/A,FALSE,"A.  PICHANA"}</definedName>
    <definedName name="____a63789" hidden="1">{#N/A,#N/A,FALSE,"Supuestos";#N/A,#N/A,FALSE,"Totales";#N/A,#N/A,FALSE,"UTE TDF";#N/A,#N/A,FALSE,"C. AUSTRAL";#N/A,#N/A,FALSE,"L. ATRAVESADO";#N/A,#N/A,FALSE,"FERNANDEZ  ORO";#N/A,#N/A,FALSE,"PORTEZUELOS";#N/A,#N/A,FALSE,"25 MM";#N/A,#N/A,FALSE,"SAN ROQUE";#N/A,#N/A,FALSE,"A.  PICHANA"}</definedName>
    <definedName name="____A70000" localSheetId="0">'[8]B-4'!#REF!</definedName>
    <definedName name="____A70000">'[8]B-4'!#REF!</definedName>
    <definedName name="____A80000" localSheetId="0">'[8]B-4'!#REF!</definedName>
    <definedName name="____A80000">'[8]B-4'!#REF!</definedName>
    <definedName name="____ala1" localSheetId="0">#REF!</definedName>
    <definedName name="____ala1">#REF!</definedName>
    <definedName name="____COS98" localSheetId="0" hidden="1">{#N/A,#N/A,FALSE,"Aging Summary";#N/A,#N/A,FALSE,"Ratio Analysis";#N/A,#N/A,FALSE,"Test 120 Day Accts";#N/A,#N/A,FALSE,"Tickmarks"}</definedName>
    <definedName name="____COS98" hidden="1">{#N/A,#N/A,FALSE,"Aging Summary";#N/A,#N/A,FALSE,"Ratio Analysis";#N/A,#N/A,FALSE,"Test 120 Day Accts";#N/A,#N/A,FALSE,"Tickmarks"}</definedName>
    <definedName name="____g12" localSheetId="0" hidden="1">{#N/A,#N/A,FALSE,"Supuestos";#N/A,#N/A,FALSE,"Totales";#N/A,#N/A,FALSE,"UTE TDF";#N/A,#N/A,FALSE,"C. AUSTRAL";#N/A,#N/A,FALSE,"L. ATRAVESADO";#N/A,#N/A,FALSE,"FERNANDEZ  ORO";#N/A,#N/A,FALSE,"PORTEZUELOS";#N/A,#N/A,FALSE,"25 MM";#N/A,#N/A,FALSE,"SAN ROQUE";#N/A,#N/A,FALSE,"A.  PICHANA"}</definedName>
    <definedName name="____g12" hidden="1">{#N/A,#N/A,FALSE,"Supuestos";#N/A,#N/A,FALSE,"Totales";#N/A,#N/A,FALSE,"UTE TDF";#N/A,#N/A,FALSE,"C. AUSTRAL";#N/A,#N/A,FALSE,"L. ATRAVESADO";#N/A,#N/A,FALSE,"FERNANDEZ  ORO";#N/A,#N/A,FALSE,"PORTEZUELOS";#N/A,#N/A,FALSE,"25 MM";#N/A,#N/A,FALSE,"SAN ROQUE";#N/A,#N/A,FALSE,"A.  PICHANA"}</definedName>
    <definedName name="____gg1" localSheetId="0"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localSheetId="0"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localSheetId="0"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localSheetId="0"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 localSheetId="0">[2]Drawdown!#REF!</definedName>
    <definedName name="____idc1">[2]Drawdown!#REF!</definedName>
    <definedName name="____idc2" localSheetId="0">[2]Drawdown!#REF!</definedName>
    <definedName name="____idc2">[2]Drawdown!#REF!</definedName>
    <definedName name="____int1" localSheetId="0">'[2]Debt Service'!#REF!</definedName>
    <definedName name="____int1">'[2]Debt Service'!#REF!</definedName>
    <definedName name="____int2" localSheetId="0">'[2]Debt Service'!#REF!</definedName>
    <definedName name="____int2">'[2]Debt Service'!#REF!</definedName>
    <definedName name="____IPC84" localSheetId="0">#REF!</definedName>
    <definedName name="____IPC84">#REF!</definedName>
    <definedName name="____IRR1" localSheetId="0">#REF!</definedName>
    <definedName name="____IRR1">#REF!</definedName>
    <definedName name="____jan01" localSheetId="0">#REF!</definedName>
    <definedName name="____jan01">#REF!</definedName>
    <definedName name="____key2" hidden="1">#REF!</definedName>
    <definedName name="____KRD1" localSheetId="0">[13]Loans!#REF!</definedName>
    <definedName name="____KRD1">[13]Loans!#REF!</definedName>
    <definedName name="____KRD2" localSheetId="0">[13]Loans!#REF!</definedName>
    <definedName name="____KRD2">[13]Loans!#REF!</definedName>
    <definedName name="____lab1">'[9]Option 0'!$Q$9</definedName>
    <definedName name="____lab2">'[9]Option 0'!$Q$10</definedName>
    <definedName name="____MAL1" localSheetId="0">#REF!</definedName>
    <definedName name="____MAL1">#REF!</definedName>
    <definedName name="____MF2">[10]PDC_Worksheet!$E$65</definedName>
    <definedName name="____n1">[11]Капзатраты!$D$1:$J$1</definedName>
    <definedName name="____new95" localSheetId="0">#REF!</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 localSheetId="0">#REF!</definedName>
    <definedName name="____NPV1">#REF!</definedName>
    <definedName name="____PG1">'[1]Cashflow Forecast Port'!$B$1:$Z$33</definedName>
    <definedName name="____PG13" localSheetId="0">#REF!</definedName>
    <definedName name="____PG13">#REF!</definedName>
    <definedName name="____PG15" localSheetId="0">#REF!</definedName>
    <definedName name="____PG15">#REF!</definedName>
    <definedName name="____PG3">'[1]Cashflow Forecast Port'!$B$42:$Z$71</definedName>
    <definedName name="____PG4" localSheetId="0">#REF!</definedName>
    <definedName name="____PG4">#REF!</definedName>
    <definedName name="____PG5" localSheetId="0">#REF!</definedName>
    <definedName name="____PG5">#REF!</definedName>
    <definedName name="____PG9" localSheetId="0">#REF!</definedName>
    <definedName name="____PG9">#REF!</definedName>
    <definedName name="____ppp2">#N/A</definedName>
    <definedName name="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localSheetId="0" hidden="1">{"SALARIOS",#N/A,FALSE,"Hoja3";"SUELDOS EMPLEADOS",#N/A,FALSE,"Hoja4";"SUELDOS EJECUTIVOS",#N/A,FALSE,"Hoja5"}</definedName>
    <definedName name="____sal2" hidden="1">{"SALARIOS",#N/A,FALSE,"Hoja3";"SUELDOS EMPLEADOS",#N/A,FALSE,"Hoja4";"SUELDOS EJECUTIVOS",#N/A,FALSE,"Hoja5"}</definedName>
    <definedName name="____sul1" localSheetId="0">#REF!</definedName>
    <definedName name="____sul1">#REF!</definedName>
    <definedName name="____TAB2" localSheetId="0">#REF!</definedName>
    <definedName name="____TAB2">#REF!</definedName>
    <definedName name="____tax2">'[2]Tax &amp; Depreciation'!$A$102:$IV$102</definedName>
    <definedName name="____tax3">[2]Tax!$D$7:$AJ$79</definedName>
    <definedName name="____tyu1" localSheetId="0" hidden="1">{#N/A,#N/A,FALSE,"Supuestos";#N/A,#N/A,FALSE,"Totales";#N/A,#N/A,FALSE,"UTE TDF";#N/A,#N/A,FALSE,"C. AUSTRAL";#N/A,#N/A,FALSE,"L. ATRAVESADO";#N/A,#N/A,FALSE,"FERNANDEZ  ORO";#N/A,#N/A,FALSE,"PORTEZUELOS";#N/A,#N/A,FALSE,"25 MM";#N/A,#N/A,FALSE,"SAN ROQUE";#N/A,#N/A,FALSE,"A.  PICHANA"}</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localSheetId="0" hidden="1">{#N/A,#N/A,FALSE,"Aging Summary";#N/A,#N/A,FALSE,"Ratio Analysis";#N/A,#N/A,FALSE,"Test 120 Day Accts";#N/A,#N/A,FALSE,"Tickmarks"}</definedName>
    <definedName name="____wrn1" hidden="1">{#N/A,#N/A,FALSE,"Aging Summary";#N/A,#N/A,FALSE,"Ratio Analysis";#N/A,#N/A,FALSE,"Test 120 Day Accts";#N/A,#N/A,FALSE,"Tickmarks"}</definedName>
    <definedName name="____z001" localSheetId="0" hidden="1">{#N/A,#N/A,FALSE,"Supuestos";#N/A,#N/A,FALSE,"Totales";#N/A,#N/A,FALSE,"UTE TDF";#N/A,#N/A,FALSE,"C. AUSTRAL";#N/A,#N/A,FALSE,"L. ATRAVESADO";#N/A,#N/A,FALSE,"FERNANDEZ  ORO";#N/A,#N/A,FALSE,"PORTEZUELOS";#N/A,#N/A,FALSE,"25 MM";#N/A,#N/A,FALSE,"SAN ROQUE";#N/A,#N/A,FALSE,"A.  PICHANA"}</definedName>
    <definedName name="____z001" hidden="1">{#N/A,#N/A,FALSE,"Supuestos";#N/A,#N/A,FALSE,"Totales";#N/A,#N/A,FALSE,"UTE TDF";#N/A,#N/A,FALSE,"C. AUSTRAL";#N/A,#N/A,FALSE,"L. ATRAVESADO";#N/A,#N/A,FALSE,"FERNANDEZ  ORO";#N/A,#N/A,FALSE,"PORTEZUELOS";#N/A,#N/A,FALSE,"25 MM";#N/A,#N/A,FALSE,"SAN ROQUE";#N/A,#N/A,FALSE,"A.  PICHANA"}</definedName>
    <definedName name="____z01" localSheetId="0"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localSheetId="0"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localSheetId="0" hidden="1">{#VALUE!,#N/A,FALSE,0;#N/A,#N/A,FALSE,0;#N/A,#N/A,FALSE,0;#N/A,#N/A,FALSE,0;#N/A,#N/A,FALSE,0;#N/A,#N/A,FALSE,0;#N/A,#N/A,FALSE,0;#N/A,#N/A,FALSE,0;#N/A,#N/A,FALSE,0;#N/A,#N/A,FALSE,0}</definedName>
    <definedName name="____z111" hidden="1">{#VALUE!,#N/A,FALSE,0;#N/A,#N/A,FALSE,0;#N/A,#N/A,FALSE,0;#N/A,#N/A,FALSE,0;#N/A,#N/A,FALSE,0;#N/A,#N/A,FALSE,0;#N/A,#N/A,FALSE,0;#N/A,#N/A,FALSE,0;#N/A,#N/A,FALSE,0;#N/A,#N/A,FALSE,0}</definedName>
    <definedName name="____z1236" localSheetId="0"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localSheetId="0" hidden="1">{#N/A,#N/A,FALSE,"Supuestos";#N/A,#N/A,FALSE,"Totales";#N/A,#N/A,FALSE,"UTE TDF";#N/A,#N/A,FALSE,"C. AUSTRAL";#N/A,#N/A,FALSE,"L. ATRAVESADO";#N/A,#N/A,FALSE,"FERNANDEZ  ORO";#N/A,#N/A,FALSE,"PORTEZUELOS";#N/A,#N/A,FALSE,"25 MM";#N/A,#N/A,FALSE,"SAN ROQUE";#N/A,#N/A,FALSE,"A.  PICHANA"}</definedName>
    <definedName name="____z2" hidden="1">{#N/A,#N/A,FALSE,"Supuestos";#N/A,#N/A,FALSE,"Totales";#N/A,#N/A,FALSE,"UTE TDF";#N/A,#N/A,FALSE,"C. AUSTRAL";#N/A,#N/A,FALSE,"L. ATRAVESADO";#N/A,#N/A,FALSE,"FERNANDEZ  ORO";#N/A,#N/A,FALSE,"PORTEZUELOS";#N/A,#N/A,FALSE,"25 MM";#N/A,#N/A,FALSE,"SAN ROQUE";#N/A,#N/A,FALSE,"A.  PICHANA"}</definedName>
    <definedName name="____z223" localSheetId="0"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localSheetId="0"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localSheetId="0"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localSheetId="0"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localSheetId="0"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localSheetId="0"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localSheetId="0"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localSheetId="0"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localSheetId="0"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localSheetId="0"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localSheetId="0"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localSheetId="0"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localSheetId="0"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localSheetId="0" hidden="1">{#VALUE!,#N/A,FALSE,0;#N/A,#N/A,FALSE,0;#N/A,#N/A,FALSE,0;#N/A,#N/A,FALSE,0;#N/A,#N/A,FALSE,0;#N/A,#N/A,FALSE,0;#N/A,#N/A,FALSE,0;#N/A,#N/A,FALSE,0;#N/A,#N/A,FALSE,0;#N/A,#N/A,FALSE,0}</definedName>
    <definedName name="____z742" hidden="1">{#VALUE!,#N/A,FALSE,0;#N/A,#N/A,FALSE,0;#N/A,#N/A,FALSE,0;#N/A,#N/A,FALSE,0;#N/A,#N/A,FALSE,0;#N/A,#N/A,FALSE,0;#N/A,#N/A,FALSE,0;#N/A,#N/A,FALSE,0;#N/A,#N/A,FALSE,0;#N/A,#N/A,FALSE,0}</definedName>
    <definedName name="____z743" localSheetId="0" hidden="1">{#N/A,#N/A,FALSE,"Supuestos";#N/A,#N/A,FALSE,"Totales";#N/A,#N/A,FALSE,"UTE TDF";#N/A,#N/A,FALSE,"C. AUSTRAL";#N/A,#N/A,FALSE,"L. ATRAVESADO";#N/A,#N/A,FALSE,"FERNANDEZ  ORO";#N/A,#N/A,FALSE,"PORTEZUELOS";#N/A,#N/A,FALSE,"25 MM";#N/A,#N/A,FALSE,"SAN ROQUE";#N/A,#N/A,FALSE,"A.  PICHANA"}</definedName>
    <definedName name="____z743" hidden="1">{#N/A,#N/A,FALSE,"Supuestos";#N/A,#N/A,FALSE,"Totales";#N/A,#N/A,FALSE,"UTE TDF";#N/A,#N/A,FALSE,"C. AUSTRAL";#N/A,#N/A,FALSE,"L. ATRAVESADO";#N/A,#N/A,FALSE,"FERNANDEZ  ORO";#N/A,#N/A,FALSE,"PORTEZUELOS";#N/A,#N/A,FALSE,"25 MM";#N/A,#N/A,FALSE,"SAN ROQUE";#N/A,#N/A,FALSE,"A.  PICHANA"}</definedName>
    <definedName name="____z748" localSheetId="0"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localSheetId="0"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localSheetId="0"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localSheetId="0"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localSheetId="0" hidden="1">{#VALUE!,#N/A,FALSE,0;#N/A,#N/A,FALSE,0;#N/A,#N/A,FALSE,0;#N/A,#N/A,FALSE,0;#N/A,#N/A,FALSE,0;#N/A,#N/A,FALSE,0;#N/A,#N/A,FALSE,0;#N/A,#N/A,FALSE,0;#N/A,#N/A,FALSE,0;#N/A,#N/A,FALSE,0}</definedName>
    <definedName name="____z789" hidden="1">{#VALUE!,#N/A,FALSE,0;#N/A,#N/A,FALSE,0;#N/A,#N/A,FALSE,0;#N/A,#N/A,FALSE,0;#N/A,#N/A,FALSE,0;#N/A,#N/A,FALSE,0;#N/A,#N/A,FALSE,0;#N/A,#N/A,FALSE,0;#N/A,#N/A,FALSE,0;#N/A,#N/A,FALSE,0}</definedName>
    <definedName name="____z851" localSheetId="0" hidden="1">{#N/A,#N/A,FALSE,"Supuestos";#N/A,#N/A,FALSE,"Totales";#N/A,#N/A,FALSE,"UTE TDF";#N/A,#N/A,FALSE,"C. AUSTRAL";#N/A,#N/A,FALSE,"L. ATRAVESADO";#N/A,#N/A,FALSE,"FERNANDEZ  ORO";#N/A,#N/A,FALSE,"PORTEZUELOS";#N/A,#N/A,FALSE,"25 MM";#N/A,#N/A,FALSE,"SAN ROQUE";#N/A,#N/A,FALSE,"A.  PICHANA"}</definedName>
    <definedName name="____z851" hidden="1">{#N/A,#N/A,FALSE,"Supuestos";#N/A,#N/A,FALSE,"Totales";#N/A,#N/A,FALSE,"UTE TDF";#N/A,#N/A,FALSE,"C. AUSTRAL";#N/A,#N/A,FALSE,"L. ATRAVESADO";#N/A,#N/A,FALSE,"FERNANDEZ  ORO";#N/A,#N/A,FALSE,"PORTEZUELOS";#N/A,#N/A,FALSE,"25 MM";#N/A,#N/A,FALSE,"SAN ROQUE";#N/A,#N/A,FALSE,"A.  PICHANA"}</definedName>
    <definedName name="____z852" localSheetId="0"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localSheetId="0" hidden="1">{#VALUE!,#N/A,FALSE,0;#N/A,#N/A,FALSE,0;#N/A,#N/A,FALSE,0;#N/A,#N/A,FALSE,0;#N/A,#N/A,FALSE,0;#N/A,#N/A,FALSE,0;#N/A,#N/A,FALSE,0;#N/A,#N/A,FALSE,0;#N/A,#N/A,FALSE,0;#N/A,#N/A,FALSE,0}</definedName>
    <definedName name="____z853" hidden="1">{#VALUE!,#N/A,FALSE,0;#N/A,#N/A,FALSE,0;#N/A,#N/A,FALSE,0;#N/A,#N/A,FALSE,0;#N/A,#N/A,FALSE,0;#N/A,#N/A,FALSE,0;#N/A,#N/A,FALSE,0;#N/A,#N/A,FALSE,0;#N/A,#N/A,FALSE,0;#N/A,#N/A,FALSE,0}</definedName>
    <definedName name="____z854" localSheetId="0" hidden="1">{#N/A,#N/A,FALSE,"Supuestos";#N/A,#N/A,FALSE,"Totales";#N/A,#N/A,FALSE,"UTE TDF";#N/A,#N/A,FALSE,"C. AUSTRAL";#N/A,#N/A,FALSE,"L. ATRAVESADO";#N/A,#N/A,FALSE,"FERNANDEZ  ORO";#N/A,#N/A,FALSE,"PORTEZUELOS";#N/A,#N/A,FALSE,"25 MM";#N/A,#N/A,FALSE,"SAN ROQUE";#N/A,#N/A,FALSE,"A.  PICHANA"}</definedName>
    <definedName name="____z854" hidden="1">{#N/A,#N/A,FALSE,"Supuestos";#N/A,#N/A,FALSE,"Totales";#N/A,#N/A,FALSE,"UTE TDF";#N/A,#N/A,FALSE,"C. AUSTRAL";#N/A,#N/A,FALSE,"L. ATRAVESADO";#N/A,#N/A,FALSE,"FERNANDEZ  ORO";#N/A,#N/A,FALSE,"PORTEZUELOS";#N/A,#N/A,FALSE,"25 MM";#N/A,#N/A,FALSE,"SAN ROQUE";#N/A,#N/A,FALSE,"A.  PICHANA"}</definedName>
    <definedName name="____z863" localSheetId="0"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localSheetId="0"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localSheetId="0"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localSheetId="0"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localSheetId="0"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localSheetId="0"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localSheetId="0" hidden="1">{#VALUE!,#N/A,FALSE,0;#N/A,#N/A,FALSE,0;#N/A,#N/A,FALSE,0;#N/A,#N/A,FALSE,0;#N/A,#N/A,FALSE,0;#N/A,#N/A,FALSE,0;#N/A,#N/A,FALSE,0;#N/A,#N/A,FALSE,0;#N/A,#N/A,FALSE,0;#N/A,#N/A,FALSE,0}</definedName>
    <definedName name="____z963" hidden="1">{#VALUE!,#N/A,FALSE,0;#N/A,#N/A,FALSE,0;#N/A,#N/A,FALSE,0;#N/A,#N/A,FALSE,0;#N/A,#N/A,FALSE,0;#N/A,#N/A,FALSE,0;#N/A,#N/A,FALSE,0;#N/A,#N/A,FALSE,0;#N/A,#N/A,FALSE,0;#N/A,#N/A,FALSE,0}</definedName>
    <definedName name="____z985" localSheetId="0" hidden="1">{#N/A,#N/A,FALSE,"Supuestos";#N/A,#N/A,FALSE,"Totales";#N/A,#N/A,FALSE,"UTE TDF";#N/A,#N/A,FALSE,"C. AUSTRAL";#N/A,#N/A,FALSE,"L. ATRAVESADO";#N/A,#N/A,FALSE,"FERNANDEZ  ORO";#N/A,#N/A,FALSE,"PORTEZUELOS";#N/A,#N/A,FALSE,"25 MM";#N/A,#N/A,FALSE,"SAN ROQUE";#N/A,#N/A,FALSE,"A.  PICHANA"}</definedName>
    <definedName name="____z985" hidden="1">{#N/A,#N/A,FALSE,"Supuestos";#N/A,#N/A,FALSE,"Totales";#N/A,#N/A,FALSE,"UTE TDF";#N/A,#N/A,FALSE,"C. AUSTRAL";#N/A,#N/A,FALSE,"L. ATRAVESADO";#N/A,#N/A,FALSE,"FERNANDEZ  ORO";#N/A,#N/A,FALSE,"PORTEZUELOS";#N/A,#N/A,FALSE,"25 MM";#N/A,#N/A,FALSE,"SAN ROQUE";#N/A,#N/A,FALSE,"A.  PICHANA"}</definedName>
    <definedName name="____z9875" localSheetId="0" hidden="1">{#N/A,#N/A,FALSE,"Aging Summary";#N/A,#N/A,FALSE,"Ratio Analysis";#N/A,#N/A,FALSE,"Test 120 Day Accts";#N/A,#N/A,FALSE,"Tickmarks"}</definedName>
    <definedName name="____z9875" hidden="1">{#N/A,#N/A,FALSE,"Aging Summary";#N/A,#N/A,FALSE,"Ratio Analysis";#N/A,#N/A,FALSE,"Test 120 Day Accts";#N/A,#N/A,FALSE,"Tickmarks"}</definedName>
    <definedName name="____za1" localSheetId="0" hidden="1">{#N/A,#N/A,FALSE,"Supuestos";#N/A,#N/A,FALSE,"Totales";#N/A,#N/A,FALSE,"UTE TDF";#N/A,#N/A,FALSE,"C. AUSTRAL";#N/A,#N/A,FALSE,"L. ATRAVESADO";#N/A,#N/A,FALSE,"FERNANDEZ  ORO";#N/A,#N/A,FALSE,"PORTEZUELOS";#N/A,#N/A,FALSE,"25 MM";#N/A,#N/A,FALSE,"SAN ROQUE";#N/A,#N/A,FALSE,"A.  PICHANA"}</definedName>
    <definedName name="____za1" hidden="1">{#N/A,#N/A,FALSE,"Supuestos";#N/A,#N/A,FALSE,"Totales";#N/A,#N/A,FALSE,"UTE TDF";#N/A,#N/A,FALSE,"C. AUSTRAL";#N/A,#N/A,FALSE,"L. ATRAVESADO";#N/A,#N/A,FALSE,"FERNANDEZ  ORO";#N/A,#N/A,FALSE,"PORTEZUELOS";#N/A,#N/A,FALSE,"25 MM";#N/A,#N/A,FALSE,"SAN ROQUE";#N/A,#N/A,FALSE,"A.  PICHANA"}</definedName>
    <definedName name="____zs2" localSheetId="0" hidden="1">{#VALUE!,#N/A,FALSE,0;#N/A,#N/A,FALSE,0;#N/A,#N/A,FALSE,0;#N/A,#N/A,FALSE,0;#N/A,#N/A,FALSE,0;#N/A,#N/A,FALSE,0;#N/A,#N/A,FALSE,0;#N/A,#N/A,FALSE,0;#N/A,#N/A,FALSE,0;#N/A,#N/A,FALSE,0}</definedName>
    <definedName name="____zs2" hidden="1">{#VALUE!,#N/A,FALSE,0;#N/A,#N/A,FALSE,0;#N/A,#N/A,FALSE,0;#N/A,#N/A,FALSE,0;#N/A,#N/A,FALSE,0;#N/A,#N/A,FALSE,0;#N/A,#N/A,FALSE,0;#N/A,#N/A,FALSE,0;#N/A,#N/A,FALSE,0;#N/A,#N/A,FALSE,0}</definedName>
    <definedName name="____zz899" localSheetId="0" hidden="1">{#N/A,#N/A,FALSE,"Supuestos";#N/A,#N/A,FALSE,"Totales";#N/A,#N/A,FALSE,"UTE TDF";#N/A,#N/A,FALSE,"C. AUSTRAL";#N/A,#N/A,FALSE,"L. ATRAVESADO";#N/A,#N/A,FALSE,"FERNANDEZ  ORO";#N/A,#N/A,FALSE,"PORTEZUELOS";#N/A,#N/A,FALSE,"25 MM";#N/A,#N/A,FALSE,"SAN ROQUE";#N/A,#N/A,FALSE,"A.  PICHANA"}</definedName>
    <definedName name="____zz899" hidden="1">{#N/A,#N/A,FALSE,"Supuestos";#N/A,#N/A,FALSE,"Totales";#N/A,#N/A,FALSE,"UTE TDF";#N/A,#N/A,FALSE,"C. AUSTRAL";#N/A,#N/A,FALSE,"L. ATRAVESADO";#N/A,#N/A,FALSE,"FERNANDEZ  ORO";#N/A,#N/A,FALSE,"PORTEZUELOS";#N/A,#N/A,FALSE,"25 MM";#N/A,#N/A,FALSE,"SAN ROQUE";#N/A,#N/A,FALSE,"A.  PICHANA"}</definedName>
    <definedName name="___98CONSY" localSheetId="0">'[6]99 cons YTD'!#REF!</definedName>
    <definedName name="___98CONSY">'[6]99 cons YTD'!#REF!</definedName>
    <definedName name="___A100000" localSheetId="0">#REF!</definedName>
    <definedName name="___A100000">#REF!</definedName>
    <definedName name="___a11" localSheetId="0">[7]ЯНВАРЬ!#REF!</definedName>
    <definedName name="___a11">[7]ЯНВАРЬ!#REF!</definedName>
    <definedName name="___A70000" localSheetId="0">'[8]B-4'!#REF!</definedName>
    <definedName name="___A70000">'[8]B-4'!#REF!</definedName>
    <definedName name="___A80000" localSheetId="0">'[8]B-4'!#REF!</definedName>
    <definedName name="___A80000">'[8]B-4'!#REF!</definedName>
    <definedName name="___ala1" localSheetId="0">#REF!</definedName>
    <definedName name="___ala1">#REF!</definedName>
    <definedName name="___COS98" localSheetId="0" hidden="1">{#N/A,#N/A,FALSE,"Aging Summary";#N/A,#N/A,FALSE,"Ratio Analysis";#N/A,#N/A,FALSE,"Test 120 Day Accts";#N/A,#N/A,FALSE,"Tickmarks"}</definedName>
    <definedName name="___COS98" hidden="1">{#N/A,#N/A,FALSE,"Aging Summary";#N/A,#N/A,FALSE,"Ratio Analysis";#N/A,#N/A,FALSE,"Test 120 Day Accts";#N/A,#N/A,FALSE,"Tickmarks"}</definedName>
    <definedName name="___idc1" localSheetId="0">[2]Drawdown!#REF!</definedName>
    <definedName name="___idc1">[2]Drawdown!#REF!</definedName>
    <definedName name="___idc2" localSheetId="0">[2]Drawdown!#REF!</definedName>
    <definedName name="___idc2">[2]Drawdown!#REF!</definedName>
    <definedName name="___int1" localSheetId="0">'[2]Debt Service'!#REF!</definedName>
    <definedName name="___int1">'[2]Debt Service'!#REF!</definedName>
    <definedName name="___int2" localSheetId="0">'[2]Debt Service'!#REF!</definedName>
    <definedName name="___int2">'[2]Debt Service'!#REF!</definedName>
    <definedName name="___IPC84" localSheetId="0">#REF!</definedName>
    <definedName name="___IPC84">#REF!</definedName>
    <definedName name="___IRR1" localSheetId="0">#REF!</definedName>
    <definedName name="___IRR1">#REF!</definedName>
    <definedName name="___jan01" localSheetId="0">#REF!</definedName>
    <definedName name="___jan01">#REF!</definedName>
    <definedName name="___key2" hidden="1">#REF!</definedName>
    <definedName name="___KRD1" localSheetId="0">[4]Loans!#REF!</definedName>
    <definedName name="___KRD1">[4]Loans!#REF!</definedName>
    <definedName name="___KRD2" localSheetId="0">[4]Loans!#REF!</definedName>
    <definedName name="___KRD2">[4]Loans!#REF!</definedName>
    <definedName name="___MAL1" localSheetId="0">#REF!</definedName>
    <definedName name="___MAL1">#REF!</definedName>
    <definedName name="___new95" localSheetId="0">#REF!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 localSheetId="0">#REF!</definedName>
    <definedName name="___NPV1">#REF!</definedName>
    <definedName name="___PG1">'[1]Cashflow Forecast Port'!$B$1:$Z$33</definedName>
    <definedName name="___PG13" localSheetId="0">#REF!</definedName>
    <definedName name="___PG13">#REF!</definedName>
    <definedName name="___PG15" localSheetId="0">#REF!</definedName>
    <definedName name="___PG15">#REF!</definedName>
    <definedName name="___PG3">'[1]Cashflow Forecast Port'!$B$42:$Z$71</definedName>
    <definedName name="___PG4" localSheetId="0">#REF!</definedName>
    <definedName name="___PG4">#REF!</definedName>
    <definedName name="___PG5" localSheetId="0">#REF!</definedName>
    <definedName name="___PG5">#REF!</definedName>
    <definedName name="___PG9" localSheetId="0">#REF!</definedName>
    <definedName name="___PG9">#REF!</definedName>
    <definedName name="___ppp2" localSheetId="0">'приложение 5'!F_INCOME,'приложение 5'!F_BALANCE,'приложение 5'!f_free_cash_flow,'приложение 5'!f_ratios,'приложение 5'!f_valuation</definedName>
    <definedName name="___ppp2">[0]!F_INCOME,[0]!F_BALANCE,[0]!f_free_cash_flow,[0]!f_ratios,[0]!f_valuation</definedName>
    <definedName name="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localSheetId="0" hidden="1">{"SALARIOS",#N/A,FALSE,"Hoja3";"SUELDOS EMPLEADOS",#N/A,FALSE,"Hoja4";"SUELDOS EJECUTIVOS",#N/A,FALSE,"Hoja5"}</definedName>
    <definedName name="___sal2" hidden="1">{"SALARIOS",#N/A,FALSE,"Hoja3";"SUELDOS EMPLEADOS",#N/A,FALSE,"Hoja4";"SUELDOS EJECUTIVOS",#N/A,FALSE,"Hoja5"}</definedName>
    <definedName name="___sul1" localSheetId="0">#REF!</definedName>
    <definedName name="___sul1">#REF!</definedName>
    <definedName name="___TAB2" localSheetId="0">#REF!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localSheetId="0" hidden="1">{#N/A,#N/A,FALSE,"Supuestos";#N/A,#N/A,FALSE,"Totales";#N/A,#N/A,FALSE,"UTE TDF";#N/A,#N/A,FALSE,"C. AUSTRAL";#N/A,#N/A,FALSE,"L. ATRAVESADO";#N/A,#N/A,FALSE,"FERNANDEZ  ORO";#N/A,#N/A,FALSE,"PORTEZUELOS";#N/A,#N/A,FALSE,"25 MM";#N/A,#N/A,FALSE,"SAN ROQUE";#N/A,#N/A,FALSE,"A.  PICHANA"}</definedName>
    <definedName name="___z1" hidden="1">{#N/A,#N/A,FALSE,"Supuestos";#N/A,#N/A,FALSE,"Totales";#N/A,#N/A,FALSE,"UTE TDF";#N/A,#N/A,FALSE,"C. AUSTRAL";#N/A,#N/A,FALSE,"L. ATRAVESADO";#N/A,#N/A,FALSE,"FERNANDEZ  ORO";#N/A,#N/A,FALSE,"PORTEZUELOS";#N/A,#N/A,FALSE,"25 MM";#N/A,#N/A,FALSE,"SAN ROQUE";#N/A,#N/A,FALSE,"A.  PICHANA"}</definedName>
    <definedName name="___z2" localSheetId="0"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localSheetId="0"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localSheetId="0"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localSheetId="0"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 localSheetId="0">'[1]Cashflow Forecast Port'!#REF!</definedName>
    <definedName name="__100MBFEBO_M">'[1]Cashflow Forecast Port'!#REF!</definedName>
    <definedName name="__101MBJANO_M" localSheetId="0">'[1]Cashflow Forecast Port'!#REF!</definedName>
    <definedName name="__101MBJANO_M">'[1]Cashflow Forecast Port'!#REF!</definedName>
    <definedName name="__102MBJULO_M" localSheetId="0">'[1]Cashflow Forecast Port'!#REF!</definedName>
    <definedName name="__102MBJULO_M">'[1]Cashflow Forecast Port'!#REF!</definedName>
    <definedName name="__103MBJUNO_M" localSheetId="0">'[1]Cashflow Forecast Port'!#REF!</definedName>
    <definedName name="__103MBJUNO_M">'[1]Cashflow Forecast Port'!#REF!</definedName>
    <definedName name="__104MBMARO_M" localSheetId="0">'[1]Cashflow Forecast Port'!#REF!</definedName>
    <definedName name="__104MBMARO_M">'[1]Cashflow Forecast Port'!#REF!</definedName>
    <definedName name="__105MBMAYO_M" localSheetId="0">'[1]Cashflow Forecast Port'!#REF!</definedName>
    <definedName name="__105MBMAYO_M">'[1]Cashflow Forecast Port'!#REF!</definedName>
    <definedName name="__106MBNOVO_M" localSheetId="0">'[1]Cashflow Forecast Port'!#REF!</definedName>
    <definedName name="__106MBNOVO_M">'[1]Cashflow Forecast Port'!#REF!</definedName>
    <definedName name="__107MBSEPO_M" localSheetId="0">'[1]Cashflow Forecast Port'!#REF!</definedName>
    <definedName name="__107MBSEPO_M">'[1]Cashflow Forecast Port'!#REF!</definedName>
    <definedName name="__108YAAPRO_M" localSheetId="0">'[1]Cashflow Forecast Port'!#REF!</definedName>
    <definedName name="__108YAAPRO_M">'[1]Cashflow Forecast Port'!#REF!</definedName>
    <definedName name="__109YAAUGO_M" localSheetId="0">'[1]Cashflow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 localSheetId="0">'[1]Cashflow Forecast Port'!#REF!</definedName>
    <definedName name="__110YADECO_M">'[1]Cashflow Forecast Port'!#REF!</definedName>
    <definedName name="__111YAFEBO_M" localSheetId="0">'[1]Cashflow Forecast Port'!#REF!</definedName>
    <definedName name="__111YAFEBO_M">'[1]Cashflow Forecast Port'!#REF!</definedName>
    <definedName name="__112YAJANO_M" localSheetId="0">'[1]Cashflow Forecast Port'!#REF!</definedName>
    <definedName name="__112YAJANO_M">'[1]Cashflow Forecast Port'!#REF!</definedName>
    <definedName name="__113YAJULO_M" localSheetId="0">'[1]Cashflow Forecast Port'!#REF!</definedName>
    <definedName name="__113YAJULO_M">'[1]Cashflow Forecast Port'!#REF!</definedName>
    <definedName name="__114YAJUNO_M" localSheetId="0">'[1]Cashflow Forecast Port'!#REF!</definedName>
    <definedName name="__114YAJUNO_M">'[1]Cashflow Forecast Port'!#REF!</definedName>
    <definedName name="__115YAMARO_M" localSheetId="0">'[1]Cashflow Forecast Port'!#REF!</definedName>
    <definedName name="__115YAMARO_M">'[1]Cashflow Forecast Port'!#REF!</definedName>
    <definedName name="__116YAMAYO_M" localSheetId="0">'[1]Cashflow Forecast Port'!#REF!</definedName>
    <definedName name="__116YAMAYO_M">'[1]Cashflow Forecast Port'!#REF!</definedName>
    <definedName name="__117YANOVO_M" localSheetId="0">'[1]Cashflow Forecast Port'!#REF!</definedName>
    <definedName name="__117YANOVO_M">'[1]Cashflow Forecast Port'!#REF!</definedName>
    <definedName name="__118YAOCTO_M" localSheetId="0">'[1]Cashflow Forecast Port'!#REF!</definedName>
    <definedName name="__118YAOCTO_M">'[1]Cashflow Forecast Port'!#REF!</definedName>
    <definedName name="__119YASEPO_M" localSheetId="0">'[1]Cashflow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 localSheetId="0">'[1]Cashflow Forecast Port'!#REF!</definedName>
    <definedName name="__120YBAPRO_M">'[1]Cashflow Forecast Port'!#REF!</definedName>
    <definedName name="__121YBAUGO_M" localSheetId="0">'[1]Cashflow Forecast Port'!#REF!</definedName>
    <definedName name="__121YBAUGO_M">'[1]Cashflow Forecast Port'!#REF!</definedName>
    <definedName name="__122YBDECO_M" localSheetId="0">'[1]Cashflow Forecast Port'!#REF!</definedName>
    <definedName name="__122YBDECO_M">'[1]Cashflow Forecast Port'!#REF!</definedName>
    <definedName name="__123YBFEBO_M" localSheetId="0">'[1]Cashflow Forecast Port'!#REF!</definedName>
    <definedName name="__123YBFEBO_M">'[1]Cashflow Forecast Port'!#REF!</definedName>
    <definedName name="__124YBJANO_M" localSheetId="0">'[1]Cashflow Forecast Port'!#REF!</definedName>
    <definedName name="__124YBJANO_M">'[1]Cashflow Forecast Port'!#REF!</definedName>
    <definedName name="__125YBJULO_M" localSheetId="0">'[1]Cashflow Forecast Port'!#REF!</definedName>
    <definedName name="__125YBJULO_M">'[1]Cashflow Forecast Port'!#REF!</definedName>
    <definedName name="__126YBJUNO_M" localSheetId="0">'[1]Cashflow Forecast Port'!#REF!</definedName>
    <definedName name="__126YBJUNO_M">'[1]Cashflow Forecast Port'!#REF!</definedName>
    <definedName name="__127YBMARO_M" localSheetId="0">'[1]Cashflow Forecast Port'!#REF!</definedName>
    <definedName name="__127YBMARO_M">'[1]Cashflow Forecast Port'!#REF!</definedName>
    <definedName name="__128YBMAYO_M" localSheetId="0">'[1]Cashflow Forecast Port'!#REF!</definedName>
    <definedName name="__128YBMAYO_M">'[1]Cashflow Forecast Port'!#REF!</definedName>
    <definedName name="__129YBNOVO_M" localSheetId="0">'[1]Cashflow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 localSheetId="0">'[1]Cashflow Forecast Port'!#REF!</definedName>
    <definedName name="__130YBOCTO_M">'[1]Cashflow Forecast Port'!#REF!</definedName>
    <definedName name="__131YBSEPO_M" localSheetId="0">'[1]Cashflow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 localSheetId="0">'[2]Constr, Op &amp; Fin Assmp'!#REF!</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 localSheetId="0">'[6]99 cons YTD'!#REF!</definedName>
    <definedName name="__84_98CONSY">'[6]99 cons YTD'!#REF!</definedName>
    <definedName name="__85__123Graph_XCHART_8" hidden="1">[14]Calc!$A$83:$A$154</definedName>
    <definedName name="__85MAAPRO_M" localSheetId="0">'[1]Cashflow Forecast Port'!#REF!</definedName>
    <definedName name="__85MAAPRO_M">'[1]Cashflow Forecast Port'!#REF!</definedName>
    <definedName name="__86__123Graph_XCHART_9" hidden="1">[14]Calc!$A$83:$A$153</definedName>
    <definedName name="__86MAAUGO_M" localSheetId="0">'[1]Cashflow Forecast Port'!#REF!</definedName>
    <definedName name="__86MAAUGO_M">'[1]Cashflow Forecast Port'!#REF!</definedName>
    <definedName name="__87MADECO_M" localSheetId="0">'[1]Cashflow Forecast Port'!#REF!</definedName>
    <definedName name="__87MADECO_M">'[1]Cashflow Forecast Port'!#REF!</definedName>
    <definedName name="__88MAFEBO_M" localSheetId="0">'[1]Cashflow Forecast Port'!#REF!</definedName>
    <definedName name="__88MAFEBO_M">'[1]Cashflow Forecast Port'!#REF!</definedName>
    <definedName name="__89MAJANO_M" localSheetId="0">'[1]Cashflow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 localSheetId="0">'[1]Cashflow Forecast Port'!#REF!</definedName>
    <definedName name="__90MAJULO_M">'[1]Cashflow Forecast Port'!#REF!</definedName>
    <definedName name="__91MAJUNO_M" localSheetId="0">'[1]Cashflow Forecast Port'!#REF!</definedName>
    <definedName name="__91MAJUNO_M">'[1]Cashflow Forecast Port'!#REF!</definedName>
    <definedName name="__92MAMARO_M" localSheetId="0">'[1]Cashflow Forecast Port'!#REF!</definedName>
    <definedName name="__92MAMARO_M">'[1]Cashflow Forecast Port'!#REF!</definedName>
    <definedName name="__93MAMAYO_M" localSheetId="0">'[1]Cashflow Forecast Port'!#REF!</definedName>
    <definedName name="__93MAMAYO_M">'[1]Cashflow Forecast Port'!#REF!</definedName>
    <definedName name="__94MANOVO_M" localSheetId="0">'[1]Cashflow Forecast Port'!#REF!</definedName>
    <definedName name="__94MANOVO_M">'[1]Cashflow Forecast Port'!#REF!</definedName>
    <definedName name="__95MAOCTO_M" localSheetId="0">'[1]Cashflow Forecast Port'!#REF!</definedName>
    <definedName name="__95MAOCTO_M">'[1]Cashflow Forecast Port'!#REF!</definedName>
    <definedName name="__96MASEPO_M" localSheetId="0">'[1]Cashflow Forecast Port'!#REF!</definedName>
    <definedName name="__96MASEPO_M">'[1]Cashflow Forecast Port'!#REF!</definedName>
    <definedName name="__97MBAPRO_M" localSheetId="0">'[1]Cashflow Forecast Port'!#REF!</definedName>
    <definedName name="__97MBAPRO_M">'[1]Cashflow Forecast Port'!#REF!</definedName>
    <definedName name="__98CONSY" localSheetId="0">'[6]99 cons YTD'!#REF!</definedName>
    <definedName name="__98CONSY">'[6]99 cons YTD'!#REF!</definedName>
    <definedName name="__98MBAUGO_M" localSheetId="0">'[1]Cashflow Forecast Port'!#REF!</definedName>
    <definedName name="__98MBAUGO_M">'[1]Cashflow Forecast Port'!#REF!</definedName>
    <definedName name="__99MBDECO_M" localSheetId="0">'[1]Cashflow Forecast Port'!#REF!</definedName>
    <definedName name="__99MBDECO_M">'[1]Cashflow Forecast Port'!#REF!</definedName>
    <definedName name="__A100000" localSheetId="0">#REF!</definedName>
    <definedName name="__A100000">#REF!</definedName>
    <definedName name="__a11" localSheetId="0">[7]ЯНВАРЬ!#REF!</definedName>
    <definedName name="__a11">[7]ЯНВАРЬ!#REF!</definedName>
    <definedName name="__a63789" localSheetId="0" hidden="1">{#N/A,#N/A,FALSE,"Supuestos";#N/A,#N/A,FALSE,"Totales";#N/A,#N/A,FALSE,"UTE TDF";#N/A,#N/A,FALSE,"C. AUSTRAL";#N/A,#N/A,FALSE,"L. ATRAVESADO";#N/A,#N/A,FALSE,"FERNANDEZ  ORO";#N/A,#N/A,FALSE,"PORTEZUELOS";#N/A,#N/A,FALSE,"25 MM";#N/A,#N/A,FALSE,"SAN ROQUE";#N/A,#N/A,FALSE,"A.  PICHANA"}</definedName>
    <definedName name="__a63789" hidden="1">{#N/A,#N/A,FALSE,"Supuestos";#N/A,#N/A,FALSE,"Totales";#N/A,#N/A,FALSE,"UTE TDF";#N/A,#N/A,FALSE,"C. AUSTRAL";#N/A,#N/A,FALSE,"L. ATRAVESADO";#N/A,#N/A,FALSE,"FERNANDEZ  ORO";#N/A,#N/A,FALSE,"PORTEZUELOS";#N/A,#N/A,FALSE,"25 MM";#N/A,#N/A,FALSE,"SAN ROQUE";#N/A,#N/A,FALSE,"A.  PICHANA"}</definedName>
    <definedName name="__A65555" localSheetId="0">#REF!</definedName>
    <definedName name="__A65555">#REF!</definedName>
    <definedName name="__A70000" localSheetId="0">'[8]B-4'!#REF!</definedName>
    <definedName name="__A70000">'[8]B-4'!#REF!</definedName>
    <definedName name="__A80000" localSheetId="0">'[8]B-4'!#REF!</definedName>
    <definedName name="__A80000">'[8]B-4'!#REF!</definedName>
    <definedName name="__ala1" localSheetId="0">#REF!</definedName>
    <definedName name="__ala1">#REF!</definedName>
    <definedName name="__COS98" localSheetId="0" hidden="1">{#N/A,#N/A,FALSE,"Aging Summary";#N/A,#N/A,FALSE,"Ratio Analysis";#N/A,#N/A,FALSE,"Test 120 Day Accts";#N/A,#N/A,FALSE,"Tickmarks"}</definedName>
    <definedName name="__COS98" hidden="1">{#N/A,#N/A,FALSE,"Aging Summary";#N/A,#N/A,FALSE,"Ratio Analysis";#N/A,#N/A,FALSE,"Test 120 Day Accts";#N/A,#N/A,FALSE,"Tickmarks"}</definedName>
    <definedName name="__g12" localSheetId="0" hidden="1">{#N/A,#N/A,FALSE,"Supuestos";#N/A,#N/A,FALSE,"Totales";#N/A,#N/A,FALSE,"UTE TDF";#N/A,#N/A,FALSE,"C. AUSTRAL";#N/A,#N/A,FALSE,"L. ATRAVESADO";#N/A,#N/A,FALSE,"FERNANDEZ  ORO";#N/A,#N/A,FALSE,"PORTEZUELOS";#N/A,#N/A,FALSE,"25 MM";#N/A,#N/A,FALSE,"SAN ROQUE";#N/A,#N/A,FALSE,"A.  PICHANA"}</definedName>
    <definedName name="__g12" hidden="1">{#N/A,#N/A,FALSE,"Supuestos";#N/A,#N/A,FALSE,"Totales";#N/A,#N/A,FALSE,"UTE TDF";#N/A,#N/A,FALSE,"C. AUSTRAL";#N/A,#N/A,FALSE,"L. ATRAVESADO";#N/A,#N/A,FALSE,"FERNANDEZ  ORO";#N/A,#N/A,FALSE,"PORTEZUELOS";#N/A,#N/A,FALSE,"25 MM";#N/A,#N/A,FALSE,"SAN ROQUE";#N/A,#N/A,FALSE,"A.  PICHANA"}</definedName>
    <definedName name="__gg1" localSheetId="0"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localSheetId="0"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localSheetId="0"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localSheetId="0"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 localSheetId="0">[2]Drawdown!#REF!</definedName>
    <definedName name="__idc1">[2]Drawdown!#REF!</definedName>
    <definedName name="__idc2" localSheetId="0">[2]Drawdown!#REF!</definedName>
    <definedName name="__idc2">[2]Drawdown!#REF!</definedName>
    <definedName name="__int1" localSheetId="0">'[2]Debt Service'!#REF!</definedName>
    <definedName name="__int1">'[2]Debt Service'!#REF!</definedName>
    <definedName name="__int2" localSheetId="0">'[2]Debt Service'!#REF!</definedName>
    <definedName name="__int2">'[2]Debt Service'!#REF!</definedName>
    <definedName name="__IntlFixup" hidden="1">TRUE</definedName>
    <definedName name="__IPC84" localSheetId="0">#REF!</definedName>
    <definedName name="__IPC84">#REF!</definedName>
    <definedName name="__IRR1" localSheetId="0">#REF!</definedName>
    <definedName name="__IRR1">#REF!</definedName>
    <definedName name="__jan01" localSheetId="0">#REF!</definedName>
    <definedName name="__jan01">#REF!</definedName>
    <definedName name="__key2" hidden="1">#REF!</definedName>
    <definedName name="__KRD1" localSheetId="0">[13]Loans!#REF!</definedName>
    <definedName name="__KRD1">[13]Loans!#REF!</definedName>
    <definedName name="__KRD2" localSheetId="0">[13]Loans!#REF!</definedName>
    <definedName name="__KRD2">[13]Loans!#REF!</definedName>
    <definedName name="__MAL1" localSheetId="0">#REF!</definedName>
    <definedName name="__MAL1">#REF!</definedName>
    <definedName name="__new95" localSheetId="0">#REF!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 localSheetId="0">#REF!</definedName>
    <definedName name="__NPV1">#REF!</definedName>
    <definedName name="__PG1">'[1]Cashflow Forecast Port'!$B$1:$Z$33</definedName>
    <definedName name="__PG13" localSheetId="0">#REF!</definedName>
    <definedName name="__PG13">#REF!</definedName>
    <definedName name="__PG15" localSheetId="0">#REF!</definedName>
    <definedName name="__PG15">#REF!</definedName>
    <definedName name="__PG3">'[1]Cashflow Forecast Port'!$B$42:$Z$71</definedName>
    <definedName name="__PG4" localSheetId="0">#REF!</definedName>
    <definedName name="__PG4">#REF!</definedName>
    <definedName name="__PG5" localSheetId="0">#REF!</definedName>
    <definedName name="__PG5">#REF!</definedName>
    <definedName name="__PG9" localSheetId="0">#REF!</definedName>
    <definedName name="__PG9">#REF!</definedName>
    <definedName name="__ppp2">#N/A</definedName>
    <definedName name="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localSheetId="0" hidden="1">{"SALARIOS",#N/A,FALSE,"Hoja3";"SUELDOS EMPLEADOS",#N/A,FALSE,"Hoja4";"SUELDOS EJECUTIVOS",#N/A,FALSE,"Hoja5"}</definedName>
    <definedName name="__sal2" hidden="1">{"SALARIOS",#N/A,FALSE,"Hoja3";"SUELDOS EMPLEADOS",#N/A,FALSE,"Hoja4";"SUELDOS EJECUTIVOS",#N/A,FALSE,"Hoja5"}</definedName>
    <definedName name="__sul1" localSheetId="0">#REF!</definedName>
    <definedName name="__sul1">#REF!</definedName>
    <definedName name="__TAB2" localSheetId="0">#REF!</definedName>
    <definedName name="__TAB2">#REF!</definedName>
    <definedName name="__tax2">'[2]Tax &amp; Depreciation'!$A$102:$IV$102</definedName>
    <definedName name="__tax3">[2]Tax!$D$7:$AJ$79</definedName>
    <definedName name="__tyu1" localSheetId="0" hidden="1">{#N/A,#N/A,FALSE,"Supuestos";#N/A,#N/A,FALSE,"Totales";#N/A,#N/A,FALSE,"UTE TDF";#N/A,#N/A,FALSE,"C. AUSTRAL";#N/A,#N/A,FALSE,"L. ATRAVESADO";#N/A,#N/A,FALSE,"FERNANDEZ  ORO";#N/A,#N/A,FALSE,"PORTEZUELOS";#N/A,#N/A,FALSE,"25 MM";#N/A,#N/A,FALSE,"SAN ROQUE";#N/A,#N/A,FALSE,"A.  PICHANA"}</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localSheetId="0" hidden="1">{#N/A,#N/A,FALSE,"Aging Summary";#N/A,#N/A,FALSE,"Ratio Analysis";#N/A,#N/A,FALSE,"Test 120 Day Accts";#N/A,#N/A,FALSE,"Tickmarks"}</definedName>
    <definedName name="__wrn1" hidden="1">{#N/A,#N/A,FALSE,"Aging Summary";#N/A,#N/A,FALSE,"Ratio Analysis";#N/A,#N/A,FALSE,"Test 120 Day Accts";#N/A,#N/A,FALSE,"Tickmarks"}</definedName>
    <definedName name="__z001" localSheetId="0" hidden="1">{#N/A,#N/A,FALSE,"Supuestos";#N/A,#N/A,FALSE,"Totales";#N/A,#N/A,FALSE,"UTE TDF";#N/A,#N/A,FALSE,"C. AUSTRAL";#N/A,#N/A,FALSE,"L. ATRAVESADO";#N/A,#N/A,FALSE,"FERNANDEZ  ORO";#N/A,#N/A,FALSE,"PORTEZUELOS";#N/A,#N/A,FALSE,"25 MM";#N/A,#N/A,FALSE,"SAN ROQUE";#N/A,#N/A,FALSE,"A.  PICHANA"}</definedName>
    <definedName name="__z001" hidden="1">{#N/A,#N/A,FALSE,"Supuestos";#N/A,#N/A,FALSE,"Totales";#N/A,#N/A,FALSE,"UTE TDF";#N/A,#N/A,FALSE,"C. AUSTRAL";#N/A,#N/A,FALSE,"L. ATRAVESADO";#N/A,#N/A,FALSE,"FERNANDEZ  ORO";#N/A,#N/A,FALSE,"PORTEZUELOS";#N/A,#N/A,FALSE,"25 MM";#N/A,#N/A,FALSE,"SAN ROQUE";#N/A,#N/A,FALSE,"A.  PICHANA"}</definedName>
    <definedName name="__z01" localSheetId="0"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localSheetId="0"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localSheetId="0" hidden="1">{#VALUE!,#N/A,FALSE,0;#N/A,#N/A,FALSE,0;#N/A,#N/A,FALSE,0;#N/A,#N/A,FALSE,0;#N/A,#N/A,FALSE,0;#N/A,#N/A,FALSE,0;#N/A,#N/A,FALSE,0;#N/A,#N/A,FALSE,0;#N/A,#N/A,FALSE,0;#N/A,#N/A,FALSE,0}</definedName>
    <definedName name="__z111" hidden="1">{#VALUE!,#N/A,FALSE,0;#N/A,#N/A,FALSE,0;#N/A,#N/A,FALSE,0;#N/A,#N/A,FALSE,0;#N/A,#N/A,FALSE,0;#N/A,#N/A,FALSE,0;#N/A,#N/A,FALSE,0;#N/A,#N/A,FALSE,0;#N/A,#N/A,FALSE,0;#N/A,#N/A,FALSE,0}</definedName>
    <definedName name="__z1236" localSheetId="0"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localSheetId="0" hidden="1">{#N/A,#N/A,FALSE,"Supuestos";#N/A,#N/A,FALSE,"Totales";#N/A,#N/A,FALSE,"UTE TDF";#N/A,#N/A,FALSE,"C. AUSTRAL";#N/A,#N/A,FALSE,"L. ATRAVESADO";#N/A,#N/A,FALSE,"FERNANDEZ  ORO";#N/A,#N/A,FALSE,"PORTEZUELOS";#N/A,#N/A,FALSE,"25 MM";#N/A,#N/A,FALSE,"SAN ROQUE";#N/A,#N/A,FALSE,"A.  PICHANA"}</definedName>
    <definedName name="__z2" hidden="1">{#N/A,#N/A,FALSE,"Supuestos";#N/A,#N/A,FALSE,"Totales";#N/A,#N/A,FALSE,"UTE TDF";#N/A,#N/A,FALSE,"C. AUSTRAL";#N/A,#N/A,FALSE,"L. ATRAVESADO";#N/A,#N/A,FALSE,"FERNANDEZ  ORO";#N/A,#N/A,FALSE,"PORTEZUELOS";#N/A,#N/A,FALSE,"25 MM";#N/A,#N/A,FALSE,"SAN ROQUE";#N/A,#N/A,FALSE,"A.  PICHANA"}</definedName>
    <definedName name="__z223" localSheetId="0"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localSheetId="0"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localSheetId="0"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localSheetId="0"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localSheetId="0"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localSheetId="0"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localSheetId="0"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localSheetId="0"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localSheetId="0"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localSheetId="0"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localSheetId="0"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localSheetId="0"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localSheetId="0"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localSheetId="0" hidden="1">{#VALUE!,#N/A,FALSE,0;#N/A,#N/A,FALSE,0;#N/A,#N/A,FALSE,0;#N/A,#N/A,FALSE,0;#N/A,#N/A,FALSE,0;#N/A,#N/A,FALSE,0;#N/A,#N/A,FALSE,0;#N/A,#N/A,FALSE,0;#N/A,#N/A,FALSE,0;#N/A,#N/A,FALSE,0}</definedName>
    <definedName name="__z742" hidden="1">{#VALUE!,#N/A,FALSE,0;#N/A,#N/A,FALSE,0;#N/A,#N/A,FALSE,0;#N/A,#N/A,FALSE,0;#N/A,#N/A,FALSE,0;#N/A,#N/A,FALSE,0;#N/A,#N/A,FALSE,0;#N/A,#N/A,FALSE,0;#N/A,#N/A,FALSE,0;#N/A,#N/A,FALSE,0}</definedName>
    <definedName name="__z743" localSheetId="0" hidden="1">{#N/A,#N/A,FALSE,"Supuestos";#N/A,#N/A,FALSE,"Totales";#N/A,#N/A,FALSE,"UTE TDF";#N/A,#N/A,FALSE,"C. AUSTRAL";#N/A,#N/A,FALSE,"L. ATRAVESADO";#N/A,#N/A,FALSE,"FERNANDEZ  ORO";#N/A,#N/A,FALSE,"PORTEZUELOS";#N/A,#N/A,FALSE,"25 MM";#N/A,#N/A,FALSE,"SAN ROQUE";#N/A,#N/A,FALSE,"A.  PICHANA"}</definedName>
    <definedName name="__z743" hidden="1">{#N/A,#N/A,FALSE,"Supuestos";#N/A,#N/A,FALSE,"Totales";#N/A,#N/A,FALSE,"UTE TDF";#N/A,#N/A,FALSE,"C. AUSTRAL";#N/A,#N/A,FALSE,"L. ATRAVESADO";#N/A,#N/A,FALSE,"FERNANDEZ  ORO";#N/A,#N/A,FALSE,"PORTEZUELOS";#N/A,#N/A,FALSE,"25 MM";#N/A,#N/A,FALSE,"SAN ROQUE";#N/A,#N/A,FALSE,"A.  PICHANA"}</definedName>
    <definedName name="__z748" localSheetId="0"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localSheetId="0"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localSheetId="0"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localSheetId="0"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localSheetId="0" hidden="1">{#VALUE!,#N/A,FALSE,0;#N/A,#N/A,FALSE,0;#N/A,#N/A,FALSE,0;#N/A,#N/A,FALSE,0;#N/A,#N/A,FALSE,0;#N/A,#N/A,FALSE,0;#N/A,#N/A,FALSE,0;#N/A,#N/A,FALSE,0;#N/A,#N/A,FALSE,0;#N/A,#N/A,FALSE,0}</definedName>
    <definedName name="__z789" hidden="1">{#VALUE!,#N/A,FALSE,0;#N/A,#N/A,FALSE,0;#N/A,#N/A,FALSE,0;#N/A,#N/A,FALSE,0;#N/A,#N/A,FALSE,0;#N/A,#N/A,FALSE,0;#N/A,#N/A,FALSE,0;#N/A,#N/A,FALSE,0;#N/A,#N/A,FALSE,0;#N/A,#N/A,FALSE,0}</definedName>
    <definedName name="__z851" localSheetId="0" hidden="1">{#N/A,#N/A,FALSE,"Supuestos";#N/A,#N/A,FALSE,"Totales";#N/A,#N/A,FALSE,"UTE TDF";#N/A,#N/A,FALSE,"C. AUSTRAL";#N/A,#N/A,FALSE,"L. ATRAVESADO";#N/A,#N/A,FALSE,"FERNANDEZ  ORO";#N/A,#N/A,FALSE,"PORTEZUELOS";#N/A,#N/A,FALSE,"25 MM";#N/A,#N/A,FALSE,"SAN ROQUE";#N/A,#N/A,FALSE,"A.  PICHANA"}</definedName>
    <definedName name="__z851" hidden="1">{#N/A,#N/A,FALSE,"Supuestos";#N/A,#N/A,FALSE,"Totales";#N/A,#N/A,FALSE,"UTE TDF";#N/A,#N/A,FALSE,"C. AUSTRAL";#N/A,#N/A,FALSE,"L. ATRAVESADO";#N/A,#N/A,FALSE,"FERNANDEZ  ORO";#N/A,#N/A,FALSE,"PORTEZUELOS";#N/A,#N/A,FALSE,"25 MM";#N/A,#N/A,FALSE,"SAN ROQUE";#N/A,#N/A,FALSE,"A.  PICHANA"}</definedName>
    <definedName name="__z852" localSheetId="0"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localSheetId="0" hidden="1">{#VALUE!,#N/A,FALSE,0;#N/A,#N/A,FALSE,0;#N/A,#N/A,FALSE,0;#N/A,#N/A,FALSE,0;#N/A,#N/A,FALSE,0;#N/A,#N/A,FALSE,0;#N/A,#N/A,FALSE,0;#N/A,#N/A,FALSE,0;#N/A,#N/A,FALSE,0;#N/A,#N/A,FALSE,0}</definedName>
    <definedName name="__z853" hidden="1">{#VALUE!,#N/A,FALSE,0;#N/A,#N/A,FALSE,0;#N/A,#N/A,FALSE,0;#N/A,#N/A,FALSE,0;#N/A,#N/A,FALSE,0;#N/A,#N/A,FALSE,0;#N/A,#N/A,FALSE,0;#N/A,#N/A,FALSE,0;#N/A,#N/A,FALSE,0;#N/A,#N/A,FALSE,0}</definedName>
    <definedName name="__z854" localSheetId="0" hidden="1">{#N/A,#N/A,FALSE,"Supuestos";#N/A,#N/A,FALSE,"Totales";#N/A,#N/A,FALSE,"UTE TDF";#N/A,#N/A,FALSE,"C. AUSTRAL";#N/A,#N/A,FALSE,"L. ATRAVESADO";#N/A,#N/A,FALSE,"FERNANDEZ  ORO";#N/A,#N/A,FALSE,"PORTEZUELOS";#N/A,#N/A,FALSE,"25 MM";#N/A,#N/A,FALSE,"SAN ROQUE";#N/A,#N/A,FALSE,"A.  PICHANA"}</definedName>
    <definedName name="__z854" hidden="1">{#N/A,#N/A,FALSE,"Supuestos";#N/A,#N/A,FALSE,"Totales";#N/A,#N/A,FALSE,"UTE TDF";#N/A,#N/A,FALSE,"C. AUSTRAL";#N/A,#N/A,FALSE,"L. ATRAVESADO";#N/A,#N/A,FALSE,"FERNANDEZ  ORO";#N/A,#N/A,FALSE,"PORTEZUELOS";#N/A,#N/A,FALSE,"25 MM";#N/A,#N/A,FALSE,"SAN ROQUE";#N/A,#N/A,FALSE,"A.  PICHANA"}</definedName>
    <definedName name="__z863" localSheetId="0"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localSheetId="0"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localSheetId="0"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localSheetId="0"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localSheetId="0"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localSheetId="0"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localSheetId="0" hidden="1">{#VALUE!,#N/A,FALSE,0;#N/A,#N/A,FALSE,0;#N/A,#N/A,FALSE,0;#N/A,#N/A,FALSE,0;#N/A,#N/A,FALSE,0;#N/A,#N/A,FALSE,0;#N/A,#N/A,FALSE,0;#N/A,#N/A,FALSE,0;#N/A,#N/A,FALSE,0;#N/A,#N/A,FALSE,0}</definedName>
    <definedName name="__z963" hidden="1">{#VALUE!,#N/A,FALSE,0;#N/A,#N/A,FALSE,0;#N/A,#N/A,FALSE,0;#N/A,#N/A,FALSE,0;#N/A,#N/A,FALSE,0;#N/A,#N/A,FALSE,0;#N/A,#N/A,FALSE,0;#N/A,#N/A,FALSE,0;#N/A,#N/A,FALSE,0;#N/A,#N/A,FALSE,0}</definedName>
    <definedName name="__z985" localSheetId="0" hidden="1">{#N/A,#N/A,FALSE,"Supuestos";#N/A,#N/A,FALSE,"Totales";#N/A,#N/A,FALSE,"UTE TDF";#N/A,#N/A,FALSE,"C. AUSTRAL";#N/A,#N/A,FALSE,"L. ATRAVESADO";#N/A,#N/A,FALSE,"FERNANDEZ  ORO";#N/A,#N/A,FALSE,"PORTEZUELOS";#N/A,#N/A,FALSE,"25 MM";#N/A,#N/A,FALSE,"SAN ROQUE";#N/A,#N/A,FALSE,"A.  PICHANA"}</definedName>
    <definedName name="__z985" hidden="1">{#N/A,#N/A,FALSE,"Supuestos";#N/A,#N/A,FALSE,"Totales";#N/A,#N/A,FALSE,"UTE TDF";#N/A,#N/A,FALSE,"C. AUSTRAL";#N/A,#N/A,FALSE,"L. ATRAVESADO";#N/A,#N/A,FALSE,"FERNANDEZ  ORO";#N/A,#N/A,FALSE,"PORTEZUELOS";#N/A,#N/A,FALSE,"25 MM";#N/A,#N/A,FALSE,"SAN ROQUE";#N/A,#N/A,FALSE,"A.  PICHANA"}</definedName>
    <definedName name="__z9875" localSheetId="0" hidden="1">{#N/A,#N/A,FALSE,"Aging Summary";#N/A,#N/A,FALSE,"Ratio Analysis";#N/A,#N/A,FALSE,"Test 120 Day Accts";#N/A,#N/A,FALSE,"Tickmarks"}</definedName>
    <definedName name="__z9875" hidden="1">{#N/A,#N/A,FALSE,"Aging Summary";#N/A,#N/A,FALSE,"Ratio Analysis";#N/A,#N/A,FALSE,"Test 120 Day Accts";#N/A,#N/A,FALSE,"Tickmarks"}</definedName>
    <definedName name="__za1" localSheetId="0" hidden="1">{#N/A,#N/A,FALSE,"Supuestos";#N/A,#N/A,FALSE,"Totales";#N/A,#N/A,FALSE,"UTE TDF";#N/A,#N/A,FALSE,"C. AUSTRAL";#N/A,#N/A,FALSE,"L. ATRAVESADO";#N/A,#N/A,FALSE,"FERNANDEZ  ORO";#N/A,#N/A,FALSE,"PORTEZUELOS";#N/A,#N/A,FALSE,"25 MM";#N/A,#N/A,FALSE,"SAN ROQUE";#N/A,#N/A,FALSE,"A.  PICHANA"}</definedName>
    <definedName name="__za1" hidden="1">{#N/A,#N/A,FALSE,"Supuestos";#N/A,#N/A,FALSE,"Totales";#N/A,#N/A,FALSE,"UTE TDF";#N/A,#N/A,FALSE,"C. AUSTRAL";#N/A,#N/A,FALSE,"L. ATRAVESADO";#N/A,#N/A,FALSE,"FERNANDEZ  ORO";#N/A,#N/A,FALSE,"PORTEZUELOS";#N/A,#N/A,FALSE,"25 MM";#N/A,#N/A,FALSE,"SAN ROQUE";#N/A,#N/A,FALSE,"A.  PICHANA"}</definedName>
    <definedName name="__zs2" localSheetId="0" hidden="1">{#VALUE!,#N/A,FALSE,0;#N/A,#N/A,FALSE,0;#N/A,#N/A,FALSE,0;#N/A,#N/A,FALSE,0;#N/A,#N/A,FALSE,0;#N/A,#N/A,FALSE,0;#N/A,#N/A,FALSE,0;#N/A,#N/A,FALSE,0;#N/A,#N/A,FALSE,0;#N/A,#N/A,FALSE,0}</definedName>
    <definedName name="__zs2" hidden="1">{#VALUE!,#N/A,FALSE,0;#N/A,#N/A,FALSE,0;#N/A,#N/A,FALSE,0;#N/A,#N/A,FALSE,0;#N/A,#N/A,FALSE,0;#N/A,#N/A,FALSE,0;#N/A,#N/A,FALSE,0;#N/A,#N/A,FALSE,0;#N/A,#N/A,FALSE,0;#N/A,#N/A,FALSE,0}</definedName>
    <definedName name="__zz899" localSheetId="0" hidden="1">{#N/A,#N/A,FALSE,"Supuestos";#N/A,#N/A,FALSE,"Totales";#N/A,#N/A,FALSE,"UTE TDF";#N/A,#N/A,FALSE,"C. AUSTRAL";#N/A,#N/A,FALSE,"L. ATRAVESADO";#N/A,#N/A,FALSE,"FERNANDEZ  ORO";#N/A,#N/A,FALSE,"PORTEZUELOS";#N/A,#N/A,FALSE,"25 MM";#N/A,#N/A,FALSE,"SAN ROQUE";#N/A,#N/A,FALSE,"A.  PICHANA"}</definedName>
    <definedName name="__zz899" hidden="1">{#N/A,#N/A,FALSE,"Supuestos";#N/A,#N/A,FALSE,"Totales";#N/A,#N/A,FALSE,"UTE TDF";#N/A,#N/A,FALSE,"C. AUSTRAL";#N/A,#N/A,FALSE,"L. ATRAVESADO";#N/A,#N/A,FALSE,"FERNANDEZ  ORO";#N/A,#N/A,FALSE,"PORTEZUELOS";#N/A,#N/A,FALSE,"25 MM";#N/A,#N/A,FALSE,"SAN ROQUE";#N/A,#N/A,FALSE,"A.  PICHANA"}</definedName>
    <definedName name="_0_SLQ_MetricsDIR" localSheetId="0">#REF!</definedName>
    <definedName name="_0_SLQ_MetricsDIR">#REF!</definedName>
    <definedName name="_0_SLQ_MetricsIND" localSheetId="0">#REF!</definedName>
    <definedName name="_0_SLQ_MetricsIND">#REF!</definedName>
    <definedName name="_0_TAQ_TDC_AcctSumry" localSheetId="0">#REF!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 localSheetId="0">'[1]Cashflow Forecast Port'!#REF!</definedName>
    <definedName name="_100MAJUNO_M">'[1]Cashflow Forecast Port'!#REF!</definedName>
    <definedName name="_100MBFEBO_M" localSheetId="0">'[1]Cashflow Forecast Port'!#REF!</definedName>
    <definedName name="_100MBFEBO_M">'[1]Cashflow Forecast Port'!#REF!</definedName>
    <definedName name="_101MBJANO_M" localSheetId="0">'[1]Cashflow Forecast Port'!#REF!</definedName>
    <definedName name="_101MBJANO_M">'[1]Cashflow Forecast Port'!#REF!</definedName>
    <definedName name="_102MAAUGO_M" localSheetId="0">'[1]Cashflow Forecast Port'!#REF!</definedName>
    <definedName name="_102MAAUGO_M">'[1]Cashflow Forecast Port'!#REF!</definedName>
    <definedName name="_102MADECO_M" localSheetId="0">'[1]Cashflow Forecast Port'!#REF!</definedName>
    <definedName name="_102MADECO_M">'[1]Cashflow Forecast Port'!#REF!</definedName>
    <definedName name="_102MAMARO_M" localSheetId="0">'[1]Cashflow Forecast Port'!#REF!</definedName>
    <definedName name="_102MAMARO_M">'[1]Cashflow Forecast Port'!#REF!</definedName>
    <definedName name="_102MBJULO_M" localSheetId="0">'[1]Cashflow Forecast Port'!#REF!</definedName>
    <definedName name="_102MBJULO_M">'[1]Cashflow Forecast Port'!#REF!</definedName>
    <definedName name="_103_bond_DSR_switch" localSheetId="0">[15]SUMMARY!#REF!</definedName>
    <definedName name="_103_bond_DSR_switch">[15]SUMMARY!#REF!</definedName>
    <definedName name="_103_enhanced_ash_cost_sensitivity" localSheetId="0">[15]SUMMARY!#REF!</definedName>
    <definedName name="_103_enhanced_ash_cost_sensitivity">[15]SUMMARY!#REF!</definedName>
    <definedName name="_103_enhanced_availability_sensitivity" localSheetId="0">[15]SUMMARY!#REF!</definedName>
    <definedName name="_103_enhanced_availability_sensitivity">[15]SUMMARY!#REF!</definedName>
    <definedName name="_103_enhanced_capital_cost_sensitivity" localSheetId="0">[15]SUMMARY!#REF!</definedName>
    <definedName name="_103_enhanced_capital_cost_sensitivity">[15]SUMMARY!#REF!</definedName>
    <definedName name="_103_enhanced_dispatch_sensitivity" localSheetId="0">[15]SUMMARY!#REF!</definedName>
    <definedName name="_103_enhanced_dispatch_sensitivity">[15]SUMMARY!#REF!</definedName>
    <definedName name="_103_enhanced_fuel_cost_sensitivity" localSheetId="0">[15]SUMMARY!#REF!</definedName>
    <definedName name="_103_enhanced_fuel_cost_sensitivity">[15]SUMMARY!#REF!</definedName>
    <definedName name="_103_enhanced_inflation_sensitivity" localSheetId="0">[15]SUMMARY!#REF!</definedName>
    <definedName name="_103_enhanced_inflation_sensitivity">[15]SUMMARY!#REF!</definedName>
    <definedName name="_103_enhanced_interest_sensitivity" localSheetId="0">[15]SUMMARY!#REF!</definedName>
    <definedName name="_103_enhanced_interest_sensitivity">[15]SUMMARY!#REF!</definedName>
    <definedName name="_103MBJUNO_M" localSheetId="0">'[1]Cashflow Forecast Port'!#REF!</definedName>
    <definedName name="_103MBJUNO_M">'[1]Cashflow Forecast Port'!#REF!</definedName>
    <definedName name="_104MAMAYO_M" localSheetId="0">'[1]Cashflow Forecast Port'!#REF!</definedName>
    <definedName name="_104MAMAYO_M">'[1]Cashflow Forecast Port'!#REF!</definedName>
    <definedName name="_104MBMARO_M" localSheetId="0">'[1]Cashflow Forecast Port'!#REF!</definedName>
    <definedName name="_104MBMARO_M">'[1]Cashflow Forecast Port'!#REF!</definedName>
    <definedName name="_105MBMAYO_M" localSheetId="0">'[1]Cashflow Forecast Port'!#REF!</definedName>
    <definedName name="_105MBMAYO_M">'[1]Cashflow Forecast Port'!#REF!</definedName>
    <definedName name="_106MAFEBO_M" localSheetId="0">'[1]Cashflow Forecast Port'!#REF!</definedName>
    <definedName name="_106MAFEBO_M">'[1]Cashflow Forecast Port'!#REF!</definedName>
    <definedName name="_106MANOVO_M" localSheetId="0">'[1]Cashflow Forecast Port'!#REF!</definedName>
    <definedName name="_106MANOVO_M">'[1]Cashflow Forecast Port'!#REF!</definedName>
    <definedName name="_106MBNOVO_M" localSheetId="0">'[1]Cashflow Forecast Port'!#REF!</definedName>
    <definedName name="_106MBNOVO_M">'[1]Cashflow Forecast Port'!#REF!</definedName>
    <definedName name="_107MADECO_M" localSheetId="0">'[1]Cashflow Forecast Port'!#REF!</definedName>
    <definedName name="_107MADECO_M">'[1]Cashflow Forecast Port'!#REF!</definedName>
    <definedName name="_107MBSEPO_M" localSheetId="0">'[1]Cashflow Forecast Port'!#REF!</definedName>
    <definedName name="_107MBSEPO_M">'[1]Cashflow Forecast Port'!#REF!</definedName>
    <definedName name="_108MAOCTO_M" localSheetId="0">'[1]Cashflow Forecast Port'!#REF!</definedName>
    <definedName name="_108MAOCTO_M">'[1]Cashflow Forecast Port'!#REF!</definedName>
    <definedName name="_108YAAPRO_M" localSheetId="0">'[1]Cashflow Forecast Port'!#REF!</definedName>
    <definedName name="_108YAAPRO_M">'[1]Cashflow Forecast Port'!#REF!</definedName>
    <definedName name="_109YAAUGO_M" localSheetId="0">'[1]Cashflow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 localSheetId="0">'[1]Cashflow Forecast Port'!#REF!</definedName>
    <definedName name="_110MAJANO_M">'[1]Cashflow Forecast Port'!#REF!</definedName>
    <definedName name="_110MASEPO_M" localSheetId="0">'[1]Cashflow Forecast Port'!#REF!</definedName>
    <definedName name="_110MASEPO_M">'[1]Cashflow Forecast Port'!#REF!</definedName>
    <definedName name="_110YADECO_M" localSheetId="0">'[1]Cashflow Forecast Port'!#REF!</definedName>
    <definedName name="_110YADECO_M">'[1]Cashflow Forecast Port'!#REF!</definedName>
    <definedName name="_111YAFEBO_M" localSheetId="0">'[1]Cashflow Forecast Port'!#REF!</definedName>
    <definedName name="_111YAFEBO_M">'[1]Cashflow Forecast Port'!#REF!</definedName>
    <definedName name="_112MAFEBO_M" localSheetId="0">'[1]Cashflow Forecast Port'!#REF!</definedName>
    <definedName name="_112MAFEBO_M">'[1]Cashflow Forecast Port'!#REF!</definedName>
    <definedName name="_112MBAPRO_M" localSheetId="0">'[1]Cashflow Forecast Port'!#REF!</definedName>
    <definedName name="_112MBAPRO_M">'[1]Cashflow Forecast Port'!#REF!</definedName>
    <definedName name="_112YAJANO_M" localSheetId="0">'[1]Cashflow Forecast Port'!#REF!</definedName>
    <definedName name="_112YAJANO_M">'[1]Cashflow Forecast Port'!#REF!</definedName>
    <definedName name="_113YAJULO_M" localSheetId="0">'[1]Cashflow Forecast Port'!#REF!</definedName>
    <definedName name="_113YAJULO_M">'[1]Cashflow Forecast Port'!#REF!</definedName>
    <definedName name="_114MAJULO_M" localSheetId="0">'[1]Cashflow Forecast Port'!#REF!</definedName>
    <definedName name="_114MAJULO_M">'[1]Cashflow Forecast Port'!#REF!</definedName>
    <definedName name="_114MBAUGO_M" localSheetId="0">'[1]Cashflow Forecast Port'!#REF!</definedName>
    <definedName name="_114MBAUGO_M">'[1]Cashflow Forecast Port'!#REF!</definedName>
    <definedName name="_114YAJUNO_M" localSheetId="0">'[1]Cashflow Forecast Port'!#REF!</definedName>
    <definedName name="_114YAJUNO_M">'[1]Cashflow Forecast Port'!#REF!</definedName>
    <definedName name="_115YAMARO_M" localSheetId="0">'[1]Cashflow Forecast Port'!#REF!</definedName>
    <definedName name="_115YAMARO_M">'[1]Cashflow Forecast Port'!#REF!</definedName>
    <definedName name="_116MBDECO_M" localSheetId="0">'[1]Cashflow Forecast Port'!#REF!</definedName>
    <definedName name="_116MBDECO_M">'[1]Cashflow Forecast Port'!#REF!</definedName>
    <definedName name="_116YAMAYO_M" localSheetId="0">'[1]Cashflow Forecast Port'!#REF!</definedName>
    <definedName name="_116YAMAYO_M">'[1]Cashflow Forecast Port'!#REF!</definedName>
    <definedName name="_117MAJANO_M" localSheetId="0">'[1]Cashflow Forecast Port'!#REF!</definedName>
    <definedName name="_117MAJANO_M">'[1]Cashflow Forecast Port'!#REF!</definedName>
    <definedName name="_117YANOVO_M" localSheetId="0">'[1]Cashflow Forecast Port'!#REF!</definedName>
    <definedName name="_117YANOVO_M">'[1]Cashflow Forecast Port'!#REF!</definedName>
    <definedName name="_118MAJUNO_M" localSheetId="0">'[1]Cashflow Forecast Port'!#REF!</definedName>
    <definedName name="_118MAJUNO_M">'[1]Cashflow Forecast Port'!#REF!</definedName>
    <definedName name="_118MBFEBO_M" localSheetId="0">'[1]Cashflow Forecast Port'!#REF!</definedName>
    <definedName name="_118MBFEBO_M">'[1]Cashflow Forecast Port'!#REF!</definedName>
    <definedName name="_118YAOCTO_M" localSheetId="0">'[1]Cashflow Forecast Port'!#REF!</definedName>
    <definedName name="_118YAOCTO_M">'[1]Cashflow Forecast Port'!#REF!</definedName>
    <definedName name="_119YASEPO_M" localSheetId="0">'[1]Cashflow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 localSheetId="0">'[1]Cashflow Forecast Port'!#REF!</definedName>
    <definedName name="_120MBJANO_M">'[1]Cashflow Forecast Port'!#REF!</definedName>
    <definedName name="_120YBAPRO_M" localSheetId="0">'[1]Cashflow Forecast Port'!#REF!</definedName>
    <definedName name="_120YBAPRO_M">'[1]Cashflow Forecast Port'!#REF!</definedName>
    <definedName name="_121YBAUGO_M" localSheetId="0">'[1]Cashflow Forecast Port'!#REF!</definedName>
    <definedName name="_121YBAUGO_M">'[1]Cashflow Forecast Port'!#REF!</definedName>
    <definedName name="_122MAJULO_M" localSheetId="0">'[1]Cashflow Forecast Port'!#REF!</definedName>
    <definedName name="_122MAJULO_M">'[1]Cashflow Forecast Port'!#REF!</definedName>
    <definedName name="_122MAMARO_M" localSheetId="0">'[1]Cashflow Forecast Port'!#REF!</definedName>
    <definedName name="_122MAMARO_M">'[1]Cashflow Forecast Port'!#REF!</definedName>
    <definedName name="_122MBJULO_M" localSheetId="0">'[1]Cashflow Forecast Port'!#REF!</definedName>
    <definedName name="_122MBJULO_M">'[1]Cashflow Forecast Port'!#REF!</definedName>
    <definedName name="_122YBDECO_M" localSheetId="0">'[1]Cashflow Forecast Port'!#REF!</definedName>
    <definedName name="_122YBDECO_M">'[1]Cashflow Forecast Port'!#REF!</definedName>
    <definedName name="_123YBFEBO_M" localSheetId="0">'[1]Cashflow Forecast Port'!#REF!</definedName>
    <definedName name="_123YBFEBO_M">'[1]Cashflow Forecast Port'!#REF!</definedName>
    <definedName name="_124MBJUNO_M" localSheetId="0">'[1]Cashflow Forecast Port'!#REF!</definedName>
    <definedName name="_124MBJUNO_M">'[1]Cashflow Forecast Port'!#REF!</definedName>
    <definedName name="_124YBJANO_M" localSheetId="0">'[1]Cashflow Forecast Port'!#REF!</definedName>
    <definedName name="_124YBJANO_M">'[1]Cashflow Forecast Port'!#REF!</definedName>
    <definedName name="_125YBJULO_M" localSheetId="0">'[1]Cashflow Forecast Port'!#REF!</definedName>
    <definedName name="_125YBJULO_M">'[1]Cashflow Forecast Port'!#REF!</definedName>
    <definedName name="_126MAMAYO_M" localSheetId="0">'[1]Cashflow Forecast Port'!#REF!</definedName>
    <definedName name="_126MAMAYO_M">'[1]Cashflow Forecast Port'!#REF!</definedName>
    <definedName name="_126MBMARO_M" localSheetId="0">'[1]Cashflow Forecast Port'!#REF!</definedName>
    <definedName name="_126MBMARO_M">'[1]Cashflow Forecast Port'!#REF!</definedName>
    <definedName name="_126YBJUNO_M" localSheetId="0">'[1]Cashflow Forecast Port'!#REF!</definedName>
    <definedName name="_126YBJUNO_M">'[1]Cashflow Forecast Port'!#REF!</definedName>
    <definedName name="_127MAJUNO_M" localSheetId="0">'[1]Cashflow Forecast Port'!#REF!</definedName>
    <definedName name="_127MAJUNO_M">'[1]Cashflow Forecast Port'!#REF!</definedName>
    <definedName name="_127YBMARO_M" localSheetId="0">'[1]Cashflow Forecast Port'!#REF!</definedName>
    <definedName name="_127YBMARO_M">'[1]Cashflow Forecast Port'!#REF!</definedName>
    <definedName name="_128MBMAYO_M" localSheetId="0">'[1]Cashflow Forecast Port'!#REF!</definedName>
    <definedName name="_128MBMAYO_M">'[1]Cashflow Forecast Port'!#REF!</definedName>
    <definedName name="_128YBMAYO_M" localSheetId="0">'[1]Cashflow Forecast Port'!#REF!</definedName>
    <definedName name="_128YBMAYO_M">'[1]Cashflow Forecast Port'!#REF!</definedName>
    <definedName name="_129YBNOVO_M" localSheetId="0">'[1]Cashflow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 localSheetId="0">'[1]Cashflow Forecast Port'!#REF!</definedName>
    <definedName name="_130MANOVO_M">'[1]Cashflow Forecast Port'!#REF!</definedName>
    <definedName name="_130MBNOVO_M" localSheetId="0">'[1]Cashflow Forecast Port'!#REF!</definedName>
    <definedName name="_130MBNOVO_M">'[1]Cashflow Forecast Port'!#REF!</definedName>
    <definedName name="_130YBOCTO_M" localSheetId="0">'[1]Cashflow Forecast Port'!#REF!</definedName>
    <definedName name="_130YBOCTO_M">'[1]Cashflow Forecast Port'!#REF!</definedName>
    <definedName name="_131YBSEPO_M" localSheetId="0">'[1]Cashflow Forecast Port'!#REF!</definedName>
    <definedName name="_131YBSEPO_M">'[1]Cashflow Forecast Port'!#REF!</definedName>
    <definedName name="_132MAMARO_M" localSheetId="0">'[1]Cashflow Forecast Port'!#REF!</definedName>
    <definedName name="_132MAMARO_M">'[1]Cashflow Forecast Port'!#REF!</definedName>
    <definedName name="_132MBSEPO_M" localSheetId="0">'[1]Cashflow Forecast Port'!#REF!</definedName>
    <definedName name="_132MBSEPO_M">'[1]Cashflow Forecast Port'!#REF!</definedName>
    <definedName name="_134MAOCTO_M" localSheetId="0">'[1]Cashflow Forecast Port'!#REF!</definedName>
    <definedName name="_134MAOCTO_M">'[1]Cashflow Forecast Port'!#REF!</definedName>
    <definedName name="_134YAAPRO_M" localSheetId="0">'[1]Cashflow Forecast Port'!#REF!</definedName>
    <definedName name="_134YAAPRO_M">'[1]Cashflow Forecast Port'!#REF!</definedName>
    <definedName name="_136YAAUGO_M" localSheetId="0">'[1]Cashflow Forecast Port'!#REF!</definedName>
    <definedName name="_136YAAUGO_M">'[1]Cashflow Forecast Port'!#REF!</definedName>
    <definedName name="_137MAMAYO_M" localSheetId="0">'[1]Cashflow Forecast Port'!#REF!</definedName>
    <definedName name="_137MAMAYO_M">'[1]Cashflow Forecast Port'!#REF!</definedName>
    <definedName name="_138MASEPO_M" localSheetId="0">'[1]Cashflow Forecast Port'!#REF!</definedName>
    <definedName name="_138MASEPO_M">'[1]Cashflow Forecast Port'!#REF!</definedName>
    <definedName name="_138YADECO_M" localSheetId="0">'[1]Cashflow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 localSheetId="0">'[1]Cashflow Forecast Port'!#REF!</definedName>
    <definedName name="_140YAFEBO_M">'[1]Cashflow Forecast Port'!#REF!</definedName>
    <definedName name="_142MANOVO_M" localSheetId="0">'[1]Cashflow Forecast Port'!#REF!</definedName>
    <definedName name="_142MANOVO_M">'[1]Cashflow Forecast Port'!#REF!</definedName>
    <definedName name="_142MBAPRO_M" localSheetId="0">'[1]Cashflow Forecast Port'!#REF!</definedName>
    <definedName name="_142MBAPRO_M">'[1]Cashflow Forecast Port'!#REF!</definedName>
    <definedName name="_142YAJANO_M" localSheetId="0">'[1]Cashflow Forecast Port'!#REF!</definedName>
    <definedName name="_142YAJANO_M">'[1]Cashflow Forecast Port'!#REF!</definedName>
    <definedName name="_144YAJULO_M" localSheetId="0">'[1]Cashflow Forecast Port'!#REF!</definedName>
    <definedName name="_144YAJULO_M">'[1]Cashflow Forecast Port'!#REF!</definedName>
    <definedName name="_146MBAUGO_M" localSheetId="0">'[1]Cashflow Forecast Port'!#REF!</definedName>
    <definedName name="_146MBAUGO_M">'[1]Cashflow Forecast Port'!#REF!</definedName>
    <definedName name="_146YAJUNO_M" localSheetId="0">'[1]Cashflow Forecast Port'!#REF!</definedName>
    <definedName name="_146YAJUNO_M">'[1]Cashflow Forecast Port'!#REF!</definedName>
    <definedName name="_147MAOCTO_M" localSheetId="0">'[1]Cashflow Forecast Port'!#REF!</definedName>
    <definedName name="_147MAOCTO_M">'[1]Cashflow Forecast Port'!#REF!</definedName>
    <definedName name="_148YAMARO_M" localSheetId="0">'[1]Cashflow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 localSheetId="0">'[1]Cashflow Forecast Port'!#REF!</definedName>
    <definedName name="_150MBDECO_M">'[1]Cashflow Forecast Port'!#REF!</definedName>
    <definedName name="_150YAMAYO_M" localSheetId="0">'[1]Cashflow Forecast Port'!#REF!</definedName>
    <definedName name="_150YAMAYO_M">'[1]Cashflow Forecast Port'!#REF!</definedName>
    <definedName name="_152MASEPO_M" localSheetId="0">'[1]Cashflow Forecast Port'!#REF!</definedName>
    <definedName name="_152MASEPO_M">'[1]Cashflow Forecast Port'!#REF!</definedName>
    <definedName name="_152YANOVO_M" localSheetId="0">'[1]Cashflow Forecast Port'!#REF!</definedName>
    <definedName name="_152YANOVO_M">'[1]Cashflow Forecast Port'!#REF!</definedName>
    <definedName name="_154MBFEBO_M" localSheetId="0">'[1]Cashflow Forecast Port'!#REF!</definedName>
    <definedName name="_154MBFEBO_M">'[1]Cashflow Forecast Port'!#REF!</definedName>
    <definedName name="_154YAOCTO_M" localSheetId="0">'[1]Cashflow Forecast Port'!#REF!</definedName>
    <definedName name="_154YAOCTO_M">'[1]Cashflow Forecast Port'!#REF!</definedName>
    <definedName name="_156YASEPO_M" localSheetId="0">'[1]Cashflow Forecast Port'!#REF!</definedName>
    <definedName name="_156YASEPO_M">'[1]Cashflow Forecast Port'!#REF!</definedName>
    <definedName name="_157MBAPRO_M" localSheetId="0">'[1]Cashflow Forecast Port'!#REF!</definedName>
    <definedName name="_157MBAPRO_M">'[1]Cashflow Forecast Port'!#REF!</definedName>
    <definedName name="_158MBJANO_M" localSheetId="0">'[1]Cashflow Forecast Port'!#REF!</definedName>
    <definedName name="_158MBJANO_M">'[1]Cashflow Forecast Port'!#REF!</definedName>
    <definedName name="_158YBAPRO_M" localSheetId="0">'[1]Cashflow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 localSheetId="0">'[1]Cashflow Forecast Port'!#REF!</definedName>
    <definedName name="_160YBAUGO_M">'[1]Cashflow Forecast Port'!#REF!</definedName>
    <definedName name="_162MBAUGO_M" localSheetId="0">'[1]Cashflow Forecast Port'!#REF!</definedName>
    <definedName name="_162MBAUGO_M">'[1]Cashflow Forecast Port'!#REF!</definedName>
    <definedName name="_162MBJULO_M" localSheetId="0">'[1]Cashflow Forecast Port'!#REF!</definedName>
    <definedName name="_162MBJULO_M">'[1]Cashflow Forecast Port'!#REF!</definedName>
    <definedName name="_162YBDECO_M" localSheetId="0">'[1]Cashflow Forecast Port'!#REF!</definedName>
    <definedName name="_162YBDECO_M">'[1]Cashflow Forecast Port'!#REF!</definedName>
    <definedName name="_164YBFEBO_M" localSheetId="0">'[1]Cashflow Forecast Port'!#REF!</definedName>
    <definedName name="_164YBFEBO_M">'[1]Cashflow Forecast Port'!#REF!</definedName>
    <definedName name="_166MBJUNO_M" localSheetId="0">'[1]Cashflow Forecast Port'!#REF!</definedName>
    <definedName name="_166MBJUNO_M">'[1]Cashflow Forecast Port'!#REF!</definedName>
    <definedName name="_166YBJANO_M" localSheetId="0">'[1]Cashflow Forecast Port'!#REF!</definedName>
    <definedName name="_166YBJANO_M">'[1]Cashflow Forecast Port'!#REF!</definedName>
    <definedName name="_167MBDECO_M" localSheetId="0">'[1]Cashflow Forecast Port'!#REF!</definedName>
    <definedName name="_167MBDECO_M">'[1]Cashflow Forecast Port'!#REF!</definedName>
    <definedName name="_168YBJULO_M" localSheetId="0">'[1]Cashflow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 localSheetId="0">'[1]Cashflow Forecast Port'!#REF!</definedName>
    <definedName name="_170MBMARO_M">'[1]Cashflow Forecast Port'!#REF!</definedName>
    <definedName name="_170YBJUNO_M" localSheetId="0">'[1]Cashflow Forecast Port'!#REF!</definedName>
    <definedName name="_170YBJUNO_M">'[1]Cashflow Forecast Port'!#REF!</definedName>
    <definedName name="_172MBFEBO_M" localSheetId="0">'[1]Cashflow Forecast Port'!#REF!</definedName>
    <definedName name="_172MBFEBO_M">'[1]Cashflow Forecast Port'!#REF!</definedName>
    <definedName name="_172YBMARO_M" localSheetId="0">'[1]Cashflow Forecast Port'!#REF!</definedName>
    <definedName name="_172YBMARO_M">'[1]Cashflow Forecast Port'!#REF!</definedName>
    <definedName name="_174MBMAYO_M" localSheetId="0">'[1]Cashflow Forecast Port'!#REF!</definedName>
    <definedName name="_174MBMAYO_M">'[1]Cashflow Forecast Port'!#REF!</definedName>
    <definedName name="_174YBMAYO_M" localSheetId="0">'[1]Cashflow Forecast Port'!#REF!</definedName>
    <definedName name="_174YBMAYO_M">'[1]Cashflow Forecast Port'!#REF!</definedName>
    <definedName name="_176YBNOVO_M" localSheetId="0">'[1]Cashflow Forecast Port'!#REF!</definedName>
    <definedName name="_176YBNOVO_M">'[1]Cashflow Forecast Port'!#REF!</definedName>
    <definedName name="_177MBJANO_M" localSheetId="0">'[1]Cashflow Forecast Port'!#REF!</definedName>
    <definedName name="_177MBJANO_M">'[1]Cashflow Forecast Port'!#REF!</definedName>
    <definedName name="_178MBNOVO_M" localSheetId="0">'[1]Cashflow Forecast Port'!#REF!</definedName>
    <definedName name="_178MBNOVO_M">'[1]Cashflow Forecast Port'!#REF!</definedName>
    <definedName name="_178YBOCTO_M" localSheetId="0">'[1]Cashflow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 localSheetId="0">'[1]Cashflow Forecast Port'!#REF!</definedName>
    <definedName name="_180YBSEPO_M">'[1]Cashflow Forecast Port'!#REF!</definedName>
    <definedName name="_182MBJULO_M" localSheetId="0">'[1]Cashflow Forecast Port'!#REF!</definedName>
    <definedName name="_182MBJULO_M">'[1]Cashflow Forecast Port'!#REF!</definedName>
    <definedName name="_182MBSEPO_M" localSheetId="0">'[1]Cashflow Forecast Port'!#REF!</definedName>
    <definedName name="_182MBSEPO_M">'[1]Cashflow Forecast Port'!#REF!</definedName>
    <definedName name="_186YAAPRO_M" localSheetId="0">'[1]Cashflow Forecast Port'!#REF!</definedName>
    <definedName name="_186YAAPRO_M">'[1]Cashflow Forecast Port'!#REF!</definedName>
    <definedName name="_187MBJUNO_M" localSheetId="0">'[1]Cashflow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 localSheetId="0">'[1]Cashflow Forecast Port'!#REF!</definedName>
    <definedName name="_190YAAUGO_M">'[1]Cashflow Forecast Port'!#REF!</definedName>
    <definedName name="_192MBMARO_M" localSheetId="0">'[1]Cashflow Forecast Port'!#REF!</definedName>
    <definedName name="_192MBMARO_M">'[1]Cashflow Forecast Port'!#REF!</definedName>
    <definedName name="_194YADECO_M" localSheetId="0">'[1]Cashflow Forecast Port'!#REF!</definedName>
    <definedName name="_194YADECO_M">'[1]Cashflow Forecast Port'!#REF!</definedName>
    <definedName name="_197MBMAYO_M" localSheetId="0">'[1]Cashflow Forecast Port'!#REF!</definedName>
    <definedName name="_197MBMAYO_M">'[1]Cashflow Forecast Port'!#REF!</definedName>
    <definedName name="_198YAFEBO_M" localSheetId="0">'[1]Cashflow Forecast Port'!#REF!</definedName>
    <definedName name="_198YAFEBO_M">'[1]Cashflow Forecast Port'!#REF!</definedName>
    <definedName name="_1D" localSheetId="0">'[2]Constr, Op &amp; Fin Assmp'!#REF!</definedName>
    <definedName name="_1D">'[2]Constr, Op &amp; Fin Assmp'!#REF!</definedName>
    <definedName name="_2__123Graph_ACHART_1" hidden="1">[14]Calc!$D$38:$D$83</definedName>
    <definedName name="_2_SLQ_NozzleList" localSheetId="0">#REF!</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 localSheetId="0">'[1]Cashflow Forecast Port'!#REF!</definedName>
    <definedName name="_202MBNOVO_M">'[1]Cashflow Forecast Port'!#REF!</definedName>
    <definedName name="_202YAJANO_M" localSheetId="0">'[1]Cashflow Forecast Port'!#REF!</definedName>
    <definedName name="_202YAJANO_M">'[1]Cashflow Forecast Port'!#REF!</definedName>
    <definedName name="_206YAJULO_M" localSheetId="0">'[1]Cashflow Forecast Port'!#REF!</definedName>
    <definedName name="_206YAJULO_M">'[1]Cashflow Forecast Port'!#REF!</definedName>
    <definedName name="_207MBSEPO_M" localSheetId="0">'[1]Cashflow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 localSheetId="0">'[1]Cashflow Forecast Port'!#REF!</definedName>
    <definedName name="_210YAJUNO_M">'[1]Cashflow Forecast Port'!#REF!</definedName>
    <definedName name="_212YAAPRO_M" localSheetId="0">'[1]Cashflow Forecast Port'!#REF!</definedName>
    <definedName name="_212YAAPRO_M">'[1]Cashflow Forecast Port'!#REF!</definedName>
    <definedName name="_214YAMARO_M" localSheetId="0">'[1]Cashflow Forecast Port'!#REF!</definedName>
    <definedName name="_214YAMARO_M">'[1]Cashflow Forecast Port'!#REF!</definedName>
    <definedName name="_217YAAUGO_M" localSheetId="0">'[1]Cashflow Forecast Port'!#REF!</definedName>
    <definedName name="_217YAAUGO_M">'[1]Cashflow Forecast Port'!#REF!</definedName>
    <definedName name="_218YAMAYO_M" localSheetId="0">'[1]Cashflow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 localSheetId="0">'[1]Cashflow Forecast Port'!#REF!</definedName>
    <definedName name="_222YADECO_M">'[1]Cashflow Forecast Port'!#REF!</definedName>
    <definedName name="_222YANOVO_M" localSheetId="0">'[1]Cashflow Forecast Port'!#REF!</definedName>
    <definedName name="_222YANOVO_M">'[1]Cashflow Forecast Port'!#REF!</definedName>
    <definedName name="_226YAOCTO_M" localSheetId="0">'[1]Cashflow Forecast Port'!#REF!</definedName>
    <definedName name="_226YAOCTO_M">'[1]Cashflow Forecast Port'!#REF!</definedName>
    <definedName name="_227YAFEBO_M" localSheetId="0">'[1]Cashflow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 localSheetId="0">'[1]Cashflow Forecast Port'!#REF!</definedName>
    <definedName name="_230YASEPO_M">'[1]Cashflow Forecast Port'!#REF!</definedName>
    <definedName name="_232YAJANO_M" localSheetId="0">'[1]Cashflow Forecast Port'!#REF!</definedName>
    <definedName name="_232YAJANO_M">'[1]Cashflow Forecast Port'!#REF!</definedName>
    <definedName name="_234YBAPRO_M" localSheetId="0">'[1]Cashflow Forecast Port'!#REF!</definedName>
    <definedName name="_234YBAPRO_M">'[1]Cashflow Forecast Port'!#REF!</definedName>
    <definedName name="_237YAJULO_M" localSheetId="0">'[1]Cashflow Forecast Port'!#REF!</definedName>
    <definedName name="_237YAJULO_M">'[1]Cashflow Forecast Port'!#REF!</definedName>
    <definedName name="_238YBAUGO_M" localSheetId="0">'[1]Cashflow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 localSheetId="0">'[1]Cashflow Forecast Port'!#REF!</definedName>
    <definedName name="_242YAJUNO_M">'[1]Cashflow Forecast Port'!#REF!</definedName>
    <definedName name="_242YBDECO_M" localSheetId="0">'[1]Cashflow Forecast Port'!#REF!</definedName>
    <definedName name="_242YBDECO_M">'[1]Cashflow Forecast Port'!#REF!</definedName>
    <definedName name="_246YBFEBO_M" localSheetId="0">'[1]Cashflow Forecast Port'!#REF!</definedName>
    <definedName name="_246YBFEBO_M">'[1]Cashflow Forecast Port'!#REF!</definedName>
    <definedName name="_247YAMARO_M" localSheetId="0">'[1]Cashflow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 localSheetId="0">'[1]Cashflow Forecast Port'!#REF!</definedName>
    <definedName name="_250YBJANO_M">'[1]Cashflow Forecast Port'!#REF!</definedName>
    <definedName name="_252YAMAYO_M" localSheetId="0">'[1]Cashflow Forecast Port'!#REF!</definedName>
    <definedName name="_252YAMAYO_M">'[1]Cashflow Forecast Port'!#REF!</definedName>
    <definedName name="_254YBJULO_M" localSheetId="0">'[1]Cashflow Forecast Port'!#REF!</definedName>
    <definedName name="_254YBJULO_M">'[1]Cashflow Forecast Port'!#REF!</definedName>
    <definedName name="_257YANOVO_M" localSheetId="0">'[1]Cashflow Forecast Port'!#REF!</definedName>
    <definedName name="_257YANOVO_M">'[1]Cashflow Forecast Port'!#REF!</definedName>
    <definedName name="_258YBJUNO_M" localSheetId="0">'[1]Cashflow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 localSheetId="0">'[1]Cashflow Forecast Port'!#REF!</definedName>
    <definedName name="_262YAOCTO_M">'[1]Cashflow Forecast Port'!#REF!</definedName>
    <definedName name="_262YBMARO_M" localSheetId="0">'[1]Cashflow Forecast Port'!#REF!</definedName>
    <definedName name="_262YBMARO_M">'[1]Cashflow Forecast Port'!#REF!</definedName>
    <definedName name="_266YBMAYO_M" localSheetId="0">'[1]Cashflow Forecast Port'!#REF!</definedName>
    <definedName name="_266YBMAYO_M">'[1]Cashflow Forecast Port'!#REF!</definedName>
    <definedName name="_267YASEPO_M" localSheetId="0">'[1]Cashflow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 localSheetId="0">'[1]Cashflow Forecast Port'!#REF!</definedName>
    <definedName name="_270YBNOVO_M">'[1]Cashflow Forecast Port'!#REF!</definedName>
    <definedName name="_272YBAPRO_M" localSheetId="0">'[1]Cashflow Forecast Port'!#REF!</definedName>
    <definedName name="_272YBAPRO_M">'[1]Cashflow Forecast Port'!#REF!</definedName>
    <definedName name="_274YBOCTO_M" localSheetId="0">'[1]Cashflow Forecast Port'!#REF!</definedName>
    <definedName name="_274YBOCTO_M">'[1]Cashflow Forecast Port'!#REF!</definedName>
    <definedName name="_277YBAUGO_M" localSheetId="0">'[1]Cashflow Forecast Port'!#REF!</definedName>
    <definedName name="_277YBAUGO_M">'[1]Cashflow Forecast Port'!#REF!</definedName>
    <definedName name="_278YBSEPO_M" localSheetId="0">'[1]Cashflow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 localSheetId="0">'[1]Cashflow Forecast Port'!#REF!</definedName>
    <definedName name="_282YBDECO_M">'[1]Cashflow Forecast Port'!#REF!</definedName>
    <definedName name="_287YBFEBO_M" localSheetId="0">'[1]Cashflow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 localSheetId="0">'[1]Cashflow Forecast Port'!#REF!</definedName>
    <definedName name="_292YBJANO_M">'[1]Cashflow Forecast Port'!#REF!</definedName>
    <definedName name="_297YBJULO_M" localSheetId="0">'[1]Cashflow Forecast Port'!#REF!</definedName>
    <definedName name="_297YBJULO_M">'[1]Cashflow Forecast Port'!#REF!</definedName>
    <definedName name="_2D" localSheetId="0">'[2]Constr, Op &amp; Fin Assmp'!#REF!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 localSheetId="0">#REF!</definedName>
    <definedName name="_3_AQ_Acct3Pipe_AvgDiam">#REF!</definedName>
    <definedName name="_3_AQ_AGPipe_AvgDiam" localSheetId="0">#REF!</definedName>
    <definedName name="_3_AQ_AGPipe_AvgDiam">#REF!</definedName>
    <definedName name="_3_AQ_AGPipe_AvgDiam_BoreLg" localSheetId="0">#REF!</definedName>
    <definedName name="_3_AQ_AGPipe_AvgDiam_BoreLg">#REF!</definedName>
    <definedName name="_3_AQ_AGPipe_AvgDiam_BoreSm" localSheetId="0">#REF!</definedName>
    <definedName name="_3_AQ_AGPipe_AvgDiam_BoreSm">#REF!</definedName>
    <definedName name="_3_AQ_AGPipe_AvgDiam_MatCS" localSheetId="0">#REF!</definedName>
    <definedName name="_3_AQ_AGPipe_AvgDiam_MatCS">#REF!</definedName>
    <definedName name="_3_AQ_AGPipe_AvgDiam_MatMisc" localSheetId="0">#REF!</definedName>
    <definedName name="_3_AQ_AGPipe_AvgDiam_MatMisc">#REF!</definedName>
    <definedName name="_3_AQ_AGPipe_AvgDiam_MatSS" localSheetId="0">#REF!</definedName>
    <definedName name="_3_AQ_AGPipe_AvgDiam_MatSS">#REF!</definedName>
    <definedName name="_3_AQ_UGPipe_AvgDiam" localSheetId="0">#REF!</definedName>
    <definedName name="_3_AQ_UGPipe_AvgDiam">#REF!</definedName>
    <definedName name="_3_KQQ_AGPipe_Sub1_BoreLg" localSheetId="0">#REF!</definedName>
    <definedName name="_3_KQQ_AGPipe_Sub1_BoreLg">#REF!</definedName>
    <definedName name="_3_KQQ_AGPipe_Sub1_BoreSm" localSheetId="0">#REF!</definedName>
    <definedName name="_3_KQQ_AGPipe_Sub1_BoreSm">#REF!</definedName>
    <definedName name="_3_KQQ_AGPipe_Sub2_InstPipe" localSheetId="0">#REF!</definedName>
    <definedName name="_3_KQQ_AGPipe_Sub2_InstPipe">#REF!</definedName>
    <definedName name="_3_KQQ_AGPipe_Sub2_Spool" localSheetId="0">#REF!</definedName>
    <definedName name="_3_KQQ_AGPipe_Sub2_Spool">#REF!</definedName>
    <definedName name="_3_KQQ_AGPipe_Sub2_StRun" localSheetId="0">#REF!</definedName>
    <definedName name="_3_KQQ_AGPipe_Sub2_StRun">#REF!</definedName>
    <definedName name="_3_KQQ_AGPipe_Sub3_FieldRunFab" localSheetId="0">#REF!</definedName>
    <definedName name="_3_KQQ_AGPipe_Sub3_FieldRunFab">#REF!</definedName>
    <definedName name="_3_KQQ_AGPipe_Sub3_RemoteFab" localSheetId="0">#REF!</definedName>
    <definedName name="_3_KQQ_AGPipe_Sub3_RemoteFab">#REF!</definedName>
    <definedName name="_3_KQQ_AGPipeLength_MatCS" localSheetId="0">#REF!</definedName>
    <definedName name="_3_KQQ_AGPipeLength_MatCS">#REF!</definedName>
    <definedName name="_3_KQQ_AGPipeLength_MatMisc" localSheetId="0">#REF!</definedName>
    <definedName name="_3_KQQ_AGPipeLength_MatMisc">#REF!</definedName>
    <definedName name="_3_KQQ_AGPipeLength_MatSS" localSheetId="0">#REF!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 localSheetId="0">'[1]Cashflow Forecast Port'!#REF!</definedName>
    <definedName name="_302YBJUNO_M">'[1]Cashflow Forecast Port'!#REF!</definedName>
    <definedName name="_307YBMARO_M" localSheetId="0">'[1]Cashflow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 localSheetId="0">'[1]Cashflow Forecast Port'!#REF!</definedName>
    <definedName name="_312YBMAYO_M">'[1]Cashflow Forecast Port'!#REF!</definedName>
    <definedName name="_317YBNOVO_M" localSheetId="0">'[1]Cashflow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 localSheetId="0">'[1]Cashflow Forecast Port'!#REF!</definedName>
    <definedName name="_322YBOCTO_M">'[1]Cashflow Forecast Port'!#REF!</definedName>
    <definedName name="_327YBSEPO_M" localSheetId="0">'[1]Cashflow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 localSheetId="0">#REF!</definedName>
    <definedName name="_4_KQQ_Conc_Sub1_BlkLg">#REF!</definedName>
    <definedName name="_4_KQQ_Conc_Sub1_BlkMed" localSheetId="0">#REF!</definedName>
    <definedName name="_4_KQQ_Conc_Sub1_BlkMed">#REF!</definedName>
    <definedName name="_4_KQQ_Conc_Sub1_BlkSm" localSheetId="0">#REF!</definedName>
    <definedName name="_4_KQQ_Conc_Sub1_BlkSm">#REF!</definedName>
    <definedName name="_4_KQQ_Conc_Sub1_DuctBank" localSheetId="0">#REF!</definedName>
    <definedName name="_4_KQQ_Conc_Sub1_DuctBank">#REF!</definedName>
    <definedName name="_4_KQQ_Conc_Sub1_Elev" localSheetId="0">#REF!</definedName>
    <definedName name="_4_KQQ_Conc_Sub1_Elev">#REF!</definedName>
    <definedName name="_4_KQQ_Conc_Sub1_MassLg" localSheetId="0">#REF!</definedName>
    <definedName name="_4_KQQ_Conc_Sub1_MassLg">#REF!</definedName>
    <definedName name="_4_KQQ_Conc_Sub1_MassMed" localSheetId="0">#REF!</definedName>
    <definedName name="_4_KQQ_Conc_Sub1_MassMed">#REF!</definedName>
    <definedName name="_4_KQQ_Conc_Sub1_MassSm" localSheetId="0">#REF!</definedName>
    <definedName name="_4_KQQ_Conc_Sub1_MassSm">#REF!</definedName>
    <definedName name="_4_KQQ_Conc_Sub1_Piling" localSheetId="0">#REF!</definedName>
    <definedName name="_4_KQQ_Conc_Sub1_Piling">#REF!</definedName>
    <definedName name="_4_KQQ_ConcTot_Embeds" localSheetId="0">#REF!</definedName>
    <definedName name="_4_KQQ_ConcTot_Embeds">#REF!</definedName>
    <definedName name="_4_KQQ_ConcTot_ExcBF" localSheetId="0">#REF!</definedName>
    <definedName name="_4_KQQ_ConcTot_ExcBF">#REF!</definedName>
    <definedName name="_4_KQQ_ConcTot_Forms" localSheetId="0">#REF!</definedName>
    <definedName name="_4_KQQ_ConcTot_Forms">#REF!</definedName>
    <definedName name="_4_KQQ_ConcTot_Grout" localSheetId="0">#REF!</definedName>
    <definedName name="_4_KQQ_ConcTot_Grout">#REF!</definedName>
    <definedName name="_4_KQQ_ConcTot_Rebar" localSheetId="0">#REF!</definedName>
    <definedName name="_4_KQQ_ConcTot_Rebar">#REF!</definedName>
    <definedName name="_4_KQQ_ConcTotQty" localSheetId="0">#REF!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 localSheetId="0">'[2]Constr, Op &amp; Fin Assmp'!#REF!</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 localSheetId="0">#REF!</definedName>
    <definedName name="_5_KQQ_TotQty_Sub1_ExLtLt">#REF!</definedName>
    <definedName name="_5_KQQ_TotQty_Sub1_HvyXHvy" localSheetId="0">#REF!</definedName>
    <definedName name="_5_KQQ_TotQty_Sub1_HvyXHvy">#REF!</definedName>
    <definedName name="_5_KQQ_TotQty_Sub1_Ldr" localSheetId="0">#REF!</definedName>
    <definedName name="_5_KQQ_TotQty_Sub1_Ldr">#REF!</definedName>
    <definedName name="_5_KQQ_TotQty_Sub1_Med" localSheetId="0">#REF!</definedName>
    <definedName name="_5_KQQ_TotQty_Sub1_Med">#REF!</definedName>
    <definedName name="_5_KQQ_TotQty_Sub1_Misc" localSheetId="0">#REF!</definedName>
    <definedName name="_5_KQQ_TotQty_Sub1_Misc">#REF!</definedName>
    <definedName name="_5_KQQ_TotQty_Sub1_PlatStrGrt" localSheetId="0">#REF!</definedName>
    <definedName name="_5_KQQ_TotQty_Sub1_PlatStrGrt">#REF!</definedName>
    <definedName name="_5_KQQ_TotQty_Sub2_FloorTread" localSheetId="0">#REF!</definedName>
    <definedName name="_5_KQQ_TotQty_Sub2_FloorTread">#REF!</definedName>
    <definedName name="_5_KQQ_TotQty_Sub2_HR" localSheetId="0">#REF!</definedName>
    <definedName name="_5_KQQ_TotQty_Sub2_HR">#REF!</definedName>
    <definedName name="_5_KQQ_TotQty_Sub2_Ladder" localSheetId="0">#REF!</definedName>
    <definedName name="_5_KQQ_TotQty_Sub2_Ladder">#REF!</definedName>
    <definedName name="_5_KQQ_TotQty_Sub2_Other" localSheetId="0">#REF!</definedName>
    <definedName name="_5_KQQ_TotQty_Sub2_Other">#REF!</definedName>
    <definedName name="_5_KQQ_TotQty_Sub2_Piperack" localSheetId="0">#REF!</definedName>
    <definedName name="_5_KQQ_TotQty_Sub2_Piperack">#REF!</definedName>
    <definedName name="_5_KQQ_TotQty_Sub2_Platform" localSheetId="0">#REF!</definedName>
    <definedName name="_5_KQQ_TotQty_Sub2_Platform">#REF!</definedName>
    <definedName name="_5_KQQ_TotQty_Sub2_Structure" localSheetId="0">#REF!</definedName>
    <definedName name="_5_KQQ_TotQty_Sub2_Structure">#REF!</definedName>
    <definedName name="_5_KQQ_TotQty_Sub2_Suppts" localSheetId="0">#REF!</definedName>
    <definedName name="_5_KQQ_TotQty_Sub2_Suppts">#REF!</definedName>
    <definedName name="_5_KQQ_TotQty_Sub2_TowersTrusses" localSheetId="0">#REF!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 localSheetId="0">'[2]Constr, Op &amp; Fin Assmp'!#REF!</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 localSheetId="0">#REF!</definedName>
    <definedName name="_6_KQQ_InstTerms">#REF!</definedName>
    <definedName name="_6_KQQ_InstWire" localSheetId="0">#REF!</definedName>
    <definedName name="_6_KQQ_InstWire">#REF!</definedName>
    <definedName name="_6_KQQ_RacewayTot" localSheetId="0">#REF!</definedName>
    <definedName name="_6_KQQ_RacewayTot">#REF!</definedName>
    <definedName name="_6_KQQ_TotCount_InstJBox" localSheetId="0">#REF!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 localSheetId="0">#REF!</definedName>
    <definedName name="_7_KQQ_AGElecTerms">#REF!</definedName>
    <definedName name="_7_KQQ_AGJBox" localSheetId="0">#REF!</definedName>
    <definedName name="_7_KQQ_AGJBox">#REF!</definedName>
    <definedName name="_7_KQQ_AGRacewayTot" localSheetId="0">#REF!</definedName>
    <definedName name="_7_KQQ_AGRacewayTot">#REF!</definedName>
    <definedName name="_7_KQQ_AGUGElecTerms" localSheetId="0">#REF!</definedName>
    <definedName name="_7_KQQ_AGUGElecTerms">#REF!</definedName>
    <definedName name="_7_KQQ_AGUGJBox" localSheetId="0">#REF!</definedName>
    <definedName name="_7_KQQ_AGUGJBox">#REF!</definedName>
    <definedName name="_7_KQQ_AGUGRacewayTot" localSheetId="0">#REF!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 localSheetId="0">'[6]99 cons YTD'!#REF!</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 localSheetId="0">'[1]Cashflow Forecast Port'!#REF!</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 localSheetId="0">'[6]99 cons YTD'!#REF!</definedName>
    <definedName name="_86_98CONSY">'[6]99 cons YTD'!#REF!</definedName>
    <definedName name="_86MAAUGO_M" localSheetId="0">'[1]Cashflow Forecast Port'!#REF!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 localSheetId="0">'[1]Cashflow Forecast Port'!#REF!</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 localSheetId="0">'[1]Cashflow Forecast Port'!#REF!</definedName>
    <definedName name="_88MAAPRO_M">'[1]Cashflow Forecast Port'!#REF!</definedName>
    <definedName name="_88MAFEBO_M" localSheetId="0">'[1]Cashflow Forecast Port'!#REF!</definedName>
    <definedName name="_88MAFEBO_M">'[1]Cashflow Forecast Port'!#REF!</definedName>
    <definedName name="_89__123Graph_XCHART_7" hidden="1">[14]Calc!$A$153:$A$688</definedName>
    <definedName name="_89__123Graph_XCHART_9" hidden="1">[14]Calc!$A$83:$A$153</definedName>
    <definedName name="_89MAJANO_M" localSheetId="0">'[1]Cashflow Forecast Port'!#REF!</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 localSheetId="0">'[6]99 cons YTD'!#REF!</definedName>
    <definedName name="_90_98CONSY">'[6]99 cons YTD'!#REF!</definedName>
    <definedName name="_90MAAUGO_M" localSheetId="0">'[1]Cashflow Forecast Port'!#REF!</definedName>
    <definedName name="_90MAAUGO_M">'[1]Cashflow Forecast Port'!#REF!</definedName>
    <definedName name="_90MAJULO_M" localSheetId="0">'[1]Cashflow Forecast Port'!#REF!</definedName>
    <definedName name="_90MAJULO_M">'[1]Cashflow Forecast Port'!#REF!</definedName>
    <definedName name="_91__123Graph_XCHART_9" hidden="1">[14]Calc!$A$83:$A$153</definedName>
    <definedName name="_91MAJUNO_M" localSheetId="0">'[1]Cashflow Forecast Port'!#REF!</definedName>
    <definedName name="_91MAJUNO_M">'[1]Cashflow Forecast Port'!#REF!</definedName>
    <definedName name="_92_98CONSY" localSheetId="0">'[6]99 cons YTD'!#REF!</definedName>
    <definedName name="_92_98CONSY">'[6]99 cons YTD'!#REF!</definedName>
    <definedName name="_92MADECO_M" localSheetId="0">'[1]Cashflow Forecast Port'!#REF!</definedName>
    <definedName name="_92MADECO_M">'[1]Cashflow Forecast Port'!#REF!</definedName>
    <definedName name="_92MAMARO_M" localSheetId="0">'[1]Cashflow Forecast Port'!#REF!</definedName>
    <definedName name="_92MAMARO_M">'[1]Cashflow Forecast Port'!#REF!</definedName>
    <definedName name="_93MAMAYO_M" localSheetId="0">'[1]Cashflow Forecast Port'!#REF!</definedName>
    <definedName name="_93MAMAYO_M">'[1]Cashflow Forecast Port'!#REF!</definedName>
    <definedName name="_94MAAPRO_M" localSheetId="0">'[1]Cashflow Forecast Port'!#REF!</definedName>
    <definedName name="_94MAAPRO_M">'[1]Cashflow Forecast Port'!#REF!</definedName>
    <definedName name="_94MAFEBO_M" localSheetId="0">'[1]Cashflow Forecast Port'!#REF!</definedName>
    <definedName name="_94MAFEBO_M">'[1]Cashflow Forecast Port'!#REF!</definedName>
    <definedName name="_94MANOVO_M" localSheetId="0">'[1]Cashflow Forecast Port'!#REF!</definedName>
    <definedName name="_94MANOVO_M">'[1]Cashflow Forecast Port'!#REF!</definedName>
    <definedName name="_95MAOCTO_M" localSheetId="0">'[1]Cashflow Forecast Port'!#REF!</definedName>
    <definedName name="_95MAOCTO_M">'[1]Cashflow Forecast Port'!#REF!</definedName>
    <definedName name="_96MAJANO_M" localSheetId="0">'[1]Cashflow Forecast Port'!#REF!</definedName>
    <definedName name="_96MAJANO_M">'[1]Cashflow Forecast Port'!#REF!</definedName>
    <definedName name="_96MASEPO_M" localSheetId="0">'[1]Cashflow Forecast Port'!#REF!</definedName>
    <definedName name="_96MASEPO_M">'[1]Cashflow Forecast Port'!#REF!</definedName>
    <definedName name="_97MAAPRO_M" localSheetId="0">'[1]Cashflow Forecast Port'!#REF!</definedName>
    <definedName name="_97MAAPRO_M">'[1]Cashflow Forecast Port'!#REF!</definedName>
    <definedName name="_97MBAPRO_M" localSheetId="0">'[1]Cashflow Forecast Port'!#REF!</definedName>
    <definedName name="_97MBAPRO_M">'[1]Cashflow Forecast Port'!#REF!</definedName>
    <definedName name="_98CONSY" localSheetId="0">'[6]99 cons YTD'!#REF!</definedName>
    <definedName name="_98CONSY">'[6]99 cons YTD'!#REF!</definedName>
    <definedName name="_98MAAUGO_M" localSheetId="0">'[1]Cashflow Forecast Port'!#REF!</definedName>
    <definedName name="_98MAAUGO_M">'[1]Cashflow Forecast Port'!#REF!</definedName>
    <definedName name="_98MAJULO_M" localSheetId="0">'[1]Cashflow Forecast Port'!#REF!</definedName>
    <definedName name="_98MAJULO_M">'[1]Cashflow Forecast Port'!#REF!</definedName>
    <definedName name="_98MBAUGO_M" localSheetId="0">'[1]Cashflow Forecast Port'!#REF!</definedName>
    <definedName name="_98MBAUGO_M">'[1]Cashflow Forecast Port'!#REF!</definedName>
    <definedName name="_99MBDECO_M" localSheetId="0">'[1]Cashflow Forecast Port'!#REF!</definedName>
    <definedName name="_99MBDECO_M">'[1]Cashflow Forecast Port'!#REF!</definedName>
    <definedName name="_A100000" localSheetId="0">#REF!</definedName>
    <definedName name="_A100000">#REF!</definedName>
    <definedName name="_a11" localSheetId="0">[7]ЯНВАРЬ!#REF!</definedName>
    <definedName name="_a11">[7]ЯНВАРЬ!#REF!</definedName>
    <definedName name="_a63789" localSheetId="0" hidden="1">{#N/A,#N/A,FALSE,"Supuestos";#N/A,#N/A,FALSE,"Totales";#N/A,#N/A,FALSE,"UTE TDF";#N/A,#N/A,FALSE,"C. AUSTRAL";#N/A,#N/A,FALSE,"L. ATRAVESADO";#N/A,#N/A,FALSE,"FERNANDEZ  ORO";#N/A,#N/A,FALSE,"PORTEZUELOS";#N/A,#N/A,FALSE,"25 MM";#N/A,#N/A,FALSE,"SAN ROQUE";#N/A,#N/A,FALSE,"A.  PICHANA"}</definedName>
    <definedName name="_a63789" hidden="1">{#N/A,#N/A,FALSE,"Supuestos";#N/A,#N/A,FALSE,"Totales";#N/A,#N/A,FALSE,"UTE TDF";#N/A,#N/A,FALSE,"C. AUSTRAL";#N/A,#N/A,FALSE,"L. ATRAVESADO";#N/A,#N/A,FALSE,"FERNANDEZ  ORO";#N/A,#N/A,FALSE,"PORTEZUELOS";#N/A,#N/A,FALSE,"25 MM";#N/A,#N/A,FALSE,"SAN ROQUE";#N/A,#N/A,FALSE,"A.  PICHANA"}</definedName>
    <definedName name="_A65555" localSheetId="0">#REF!</definedName>
    <definedName name="_A65555">#REF!</definedName>
    <definedName name="_A70000" localSheetId="0">'[8]B-4'!#REF!</definedName>
    <definedName name="_A70000">'[8]B-4'!#REF!</definedName>
    <definedName name="_A80000" localSheetId="0">'[8]B-4'!#REF!</definedName>
    <definedName name="_A80000">'[8]B-4'!#REF!</definedName>
    <definedName name="_ActualSales" localSheetId="0">[16]KONSOLID!#REF!</definedName>
    <definedName name="_ActualSales">[16]KONSOLID!#REF!</definedName>
    <definedName name="_ala1" localSheetId="0">#REF!</definedName>
    <definedName name="_ala1">#REF!</definedName>
    <definedName name="_clr4">[10]PDC_Worksheet!$E$66</definedName>
    <definedName name="_COS98" localSheetId="0" hidden="1">{#N/A,#N/A,FALSE,"Aging Summary";#N/A,#N/A,FALSE,"Ratio Analysis";#N/A,#N/A,FALSE,"Test 120 Day Accts";#N/A,#N/A,FALSE,"Tickmarks"}</definedName>
    <definedName name="_COS98" hidden="1">{#N/A,#N/A,FALSE,"Aging Summary";#N/A,#N/A,FALSE,"Ratio Analysis";#N/A,#N/A,FALSE,"Test 120 Day Accts";#N/A,#N/A,FALSE,"Tickmarks"}</definedName>
    <definedName name="_EXR0105" localSheetId="0">#REF!</definedName>
    <definedName name="_EXR0105">#REF!</definedName>
    <definedName name="_EXR0106" localSheetId="0">#REF!</definedName>
    <definedName name="_EXR0106">#REF!</definedName>
    <definedName name="_EXR0107" localSheetId="0">#REF!</definedName>
    <definedName name="_EXR0107">#REF!</definedName>
    <definedName name="_EXR0108" localSheetId="0">#REF!</definedName>
    <definedName name="_EXR0108">#REF!</definedName>
    <definedName name="_EXR0205" localSheetId="0">#REF!</definedName>
    <definedName name="_EXR0205">#REF!</definedName>
    <definedName name="_EXR0206" localSheetId="0">#REF!</definedName>
    <definedName name="_EXR0206">#REF!</definedName>
    <definedName name="_EXR0207" localSheetId="0">#REF!</definedName>
    <definedName name="_EXR0207">#REF!</definedName>
    <definedName name="_EXR0208" localSheetId="0">#REF!</definedName>
    <definedName name="_EXR0208">#REF!</definedName>
    <definedName name="_EXR0305" localSheetId="0">#REF!</definedName>
    <definedName name="_EXR0305">#REF!</definedName>
    <definedName name="_EXR0306" localSheetId="0">#REF!</definedName>
    <definedName name="_EXR0306">#REF!</definedName>
    <definedName name="_EXR0307" localSheetId="0">#REF!</definedName>
    <definedName name="_EXR0307">#REF!</definedName>
    <definedName name="_EXR0308" localSheetId="0">#REF!</definedName>
    <definedName name="_EXR0308">#REF!</definedName>
    <definedName name="_EXR0405" localSheetId="0">#REF!</definedName>
    <definedName name="_EXR0405">#REF!</definedName>
    <definedName name="_EXR0406" localSheetId="0">#REF!</definedName>
    <definedName name="_EXR0406">#REF!</definedName>
    <definedName name="_EXR0407" localSheetId="0">#REF!</definedName>
    <definedName name="_EXR0407">#REF!</definedName>
    <definedName name="_EXR0408" localSheetId="0">#REF!</definedName>
    <definedName name="_EXR0408">#REF!</definedName>
    <definedName name="_EXR0505" localSheetId="0">#REF!</definedName>
    <definedName name="_EXR0505">#REF!</definedName>
    <definedName name="_EXR0506" localSheetId="0">#REF!</definedName>
    <definedName name="_EXR0506">#REF!</definedName>
    <definedName name="_EXR0507" localSheetId="0">#REF!</definedName>
    <definedName name="_EXR0507">#REF!</definedName>
    <definedName name="_EXR0508" localSheetId="0">#REF!</definedName>
    <definedName name="_EXR0508">#REF!</definedName>
    <definedName name="_EXR0605" localSheetId="0">#REF!</definedName>
    <definedName name="_EXR0605">#REF!</definedName>
    <definedName name="_EXR0606" localSheetId="0">#REF!</definedName>
    <definedName name="_EXR0606">#REF!</definedName>
    <definedName name="_EXR0607" localSheetId="0">#REF!</definedName>
    <definedName name="_EXR0607">#REF!</definedName>
    <definedName name="_EXR0608" localSheetId="0">#REF!</definedName>
    <definedName name="_EXR0608">#REF!</definedName>
    <definedName name="_EXR0705" localSheetId="0">#REF!</definedName>
    <definedName name="_EXR0705">#REF!</definedName>
    <definedName name="_EXR0706" localSheetId="0">#REF!</definedName>
    <definedName name="_EXR0706">#REF!</definedName>
    <definedName name="_EXR0707" localSheetId="0">#REF!</definedName>
    <definedName name="_EXR0707">#REF!</definedName>
    <definedName name="_EXR0708" localSheetId="0">#REF!</definedName>
    <definedName name="_EXR0708">#REF!</definedName>
    <definedName name="_EXR0805" localSheetId="0">#REF!</definedName>
    <definedName name="_EXR0805">#REF!</definedName>
    <definedName name="_EXR0806" localSheetId="0">#REF!</definedName>
    <definedName name="_EXR0806">#REF!</definedName>
    <definedName name="_EXR0807" localSheetId="0">#REF!</definedName>
    <definedName name="_EXR0807">#REF!</definedName>
    <definedName name="_EXR0808" localSheetId="0">#REF!</definedName>
    <definedName name="_EXR0808">#REF!</definedName>
    <definedName name="_EXR0905" localSheetId="0">#REF!</definedName>
    <definedName name="_EXR0905">#REF!</definedName>
    <definedName name="_EXR0906" localSheetId="0">#REF!</definedName>
    <definedName name="_EXR0906">#REF!</definedName>
    <definedName name="_EXR0907" localSheetId="0">#REF!</definedName>
    <definedName name="_EXR0907">#REF!</definedName>
    <definedName name="_EXR1005" localSheetId="0">#REF!</definedName>
    <definedName name="_EXR1005">#REF!</definedName>
    <definedName name="_EXR1006" localSheetId="0">#REF!</definedName>
    <definedName name="_EXR1006">#REF!</definedName>
    <definedName name="_EXR1007" localSheetId="0">#REF!</definedName>
    <definedName name="_EXR1007">#REF!</definedName>
    <definedName name="_EXR1105" localSheetId="0">#REF!</definedName>
    <definedName name="_EXR1105">#REF!</definedName>
    <definedName name="_EXR1106" localSheetId="0">#REF!</definedName>
    <definedName name="_EXR1106">#REF!</definedName>
    <definedName name="_EXR1107" localSheetId="0">#REF!</definedName>
    <definedName name="_EXR1107">#REF!</definedName>
    <definedName name="_EXR1205" localSheetId="0">#REF!</definedName>
    <definedName name="_EXR1205">#REF!</definedName>
    <definedName name="_EXR1206" localSheetId="0">#REF!</definedName>
    <definedName name="_EXR1206">#REF!</definedName>
    <definedName name="_EXR1207" localSheetId="0">#REF!</definedName>
    <definedName name="_EXR1207">#REF!</definedName>
    <definedName name="_EXR280205" localSheetId="0">#REF!</definedName>
    <definedName name="_EXR280205">#REF!</definedName>
    <definedName name="_EXR280206" localSheetId="0">#REF!</definedName>
    <definedName name="_EXR280206">#REF!</definedName>
    <definedName name="_EXR280207" localSheetId="0">#REF!</definedName>
    <definedName name="_EXR280207">#REF!</definedName>
    <definedName name="_EXR290208" localSheetId="0">#REF!</definedName>
    <definedName name="_EXR290208">#REF!</definedName>
    <definedName name="_EXR300405" localSheetId="0">#REF!</definedName>
    <definedName name="_EXR300405">#REF!</definedName>
    <definedName name="_EXR300406" localSheetId="0">#REF!</definedName>
    <definedName name="_EXR300406">#REF!</definedName>
    <definedName name="_EXR300407" localSheetId="0">#REF!</definedName>
    <definedName name="_EXR300407">#REF!</definedName>
    <definedName name="_EXR300408" localSheetId="0">#REF!</definedName>
    <definedName name="_EXR300408">#REF!</definedName>
    <definedName name="_EXR300605" localSheetId="0">#REF!</definedName>
    <definedName name="_EXR300605">#REF!</definedName>
    <definedName name="_EXR300606" localSheetId="0">#REF!</definedName>
    <definedName name="_EXR300606">#REF!</definedName>
    <definedName name="_EXR300607" localSheetId="0">#REF!</definedName>
    <definedName name="_EXR300607">#REF!</definedName>
    <definedName name="_EXR300608" localSheetId="0">#REF!</definedName>
    <definedName name="_EXR300608">#REF!</definedName>
    <definedName name="_EXR300905" localSheetId="0">#REF!</definedName>
    <definedName name="_EXR300905">#REF!</definedName>
    <definedName name="_EXR300906" localSheetId="0">#REF!</definedName>
    <definedName name="_EXR300906">#REF!</definedName>
    <definedName name="_EXR300907" localSheetId="0">#REF!</definedName>
    <definedName name="_EXR300907">#REF!</definedName>
    <definedName name="_EXR301105" localSheetId="0">#REF!</definedName>
    <definedName name="_EXR301105">#REF!</definedName>
    <definedName name="_EXR301106" localSheetId="0">#REF!</definedName>
    <definedName name="_EXR301106">#REF!</definedName>
    <definedName name="_EXR301107" localSheetId="0">#REF!</definedName>
    <definedName name="_EXR301107">#REF!</definedName>
    <definedName name="_EXR310105" localSheetId="0">#REF!</definedName>
    <definedName name="_EXR310105">#REF!</definedName>
    <definedName name="_EXR310106" localSheetId="0">#REF!</definedName>
    <definedName name="_EXR310106">#REF!</definedName>
    <definedName name="_EXR310107" localSheetId="0">#REF!</definedName>
    <definedName name="_EXR310107">#REF!</definedName>
    <definedName name="_EXR310108" localSheetId="0">#REF!</definedName>
    <definedName name="_EXR310108">#REF!</definedName>
    <definedName name="_EXR310305" localSheetId="0">#REF!</definedName>
    <definedName name="_EXR310305">#REF!</definedName>
    <definedName name="_EXR310306" localSheetId="0">#REF!</definedName>
    <definedName name="_EXR310306">#REF!</definedName>
    <definedName name="_EXR310307" localSheetId="0">#REF!</definedName>
    <definedName name="_EXR310307">#REF!</definedName>
    <definedName name="_EXR310308" localSheetId="0">#REF!</definedName>
    <definedName name="_EXR310308">#REF!</definedName>
    <definedName name="_EXR310505" localSheetId="0">#REF!</definedName>
    <definedName name="_EXR310505">#REF!</definedName>
    <definedName name="_EXR310506" localSheetId="0">#REF!</definedName>
    <definedName name="_EXR310506">#REF!</definedName>
    <definedName name="_EXR310507" localSheetId="0">#REF!</definedName>
    <definedName name="_EXR310507">#REF!</definedName>
    <definedName name="_EXR310508" localSheetId="0">#REF!</definedName>
    <definedName name="_EXR310508">#REF!</definedName>
    <definedName name="_EXR310705" localSheetId="0">#REF!</definedName>
    <definedName name="_EXR310705">#REF!</definedName>
    <definedName name="_EXR310706" localSheetId="0">#REF!</definedName>
    <definedName name="_EXR310706">#REF!</definedName>
    <definedName name="_EXR310707" localSheetId="0">#REF!</definedName>
    <definedName name="_EXR310707">#REF!</definedName>
    <definedName name="_EXR310708" localSheetId="0">#REF!</definedName>
    <definedName name="_EXR310708">#REF!</definedName>
    <definedName name="_EXR310805" localSheetId="0">#REF!</definedName>
    <definedName name="_EXR310805">#REF!</definedName>
    <definedName name="_EXR310806" localSheetId="0">#REF!</definedName>
    <definedName name="_EXR310806">#REF!</definedName>
    <definedName name="_EXR310807" localSheetId="0">#REF!</definedName>
    <definedName name="_EXR310807">#REF!</definedName>
    <definedName name="_EXR310808" localSheetId="0">#REF!</definedName>
    <definedName name="_EXR310808">#REF!</definedName>
    <definedName name="_EXR311005" localSheetId="0">#REF!</definedName>
    <definedName name="_EXR311005">#REF!</definedName>
    <definedName name="_EXR311006" localSheetId="0">#REF!</definedName>
    <definedName name="_EXR311006">#REF!</definedName>
    <definedName name="_EXR311007" localSheetId="0">#REF!</definedName>
    <definedName name="_EXR311007">#REF!</definedName>
    <definedName name="_EXR311204" localSheetId="0">#REF!</definedName>
    <definedName name="_EXR311204">#REF!</definedName>
    <definedName name="_EXR311205" localSheetId="0">#REF!</definedName>
    <definedName name="_EXR311205">#REF!</definedName>
    <definedName name="_EXR311206" localSheetId="0">#REF!</definedName>
    <definedName name="_EXR311206">#REF!</definedName>
    <definedName name="_EXR311207" localSheetId="0">#REF!</definedName>
    <definedName name="_EXR311207">#REF!</definedName>
    <definedName name="_Fill" localSheetId="0" hidden="1">#REF!</definedName>
    <definedName name="_Fill" hidden="1">#REF!</definedName>
    <definedName name="_g12" localSheetId="0" hidden="1">{#N/A,#N/A,FALSE,"Supuestos";#N/A,#N/A,FALSE,"Totales";#N/A,#N/A,FALSE,"UTE TDF";#N/A,#N/A,FALSE,"C. AUSTRAL";#N/A,#N/A,FALSE,"L. ATRAVESADO";#N/A,#N/A,FALSE,"FERNANDEZ  ORO";#N/A,#N/A,FALSE,"PORTEZUELOS";#N/A,#N/A,FALSE,"25 MM";#N/A,#N/A,FALSE,"SAN ROQUE";#N/A,#N/A,FALSE,"A.  PICHANA"}</definedName>
    <definedName name="_g12" hidden="1">{#N/A,#N/A,FALSE,"Supuestos";#N/A,#N/A,FALSE,"Totales";#N/A,#N/A,FALSE,"UTE TDF";#N/A,#N/A,FALSE,"C. AUSTRAL";#N/A,#N/A,FALSE,"L. ATRAVESADO";#N/A,#N/A,FALSE,"FERNANDEZ  ORO";#N/A,#N/A,FALSE,"PORTEZUELOS";#N/A,#N/A,FALSE,"25 MM";#N/A,#N/A,FALSE,"SAN ROQUE";#N/A,#N/A,FALSE,"A.  PICHANA"}</definedName>
    <definedName name="_gg1" localSheetId="0"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localSheetId="0"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localSheetId="0"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localSheetId="0"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localSheetId="0" hidden="1">#REF!</definedName>
    <definedName name="_hj2" hidden="1">#REF!</definedName>
    <definedName name="_HJ3" localSheetId="0" hidden="1">#REF!</definedName>
    <definedName name="_HJ3" hidden="1">#REF!</definedName>
    <definedName name="_idc1" localSheetId="0">[2]Drawdown!#REF!</definedName>
    <definedName name="_idc1">[2]Drawdown!#REF!</definedName>
    <definedName name="_idc2" localSheetId="0">[2]Drawdown!#REF!</definedName>
    <definedName name="_idc2">[2]Drawdown!#REF!</definedName>
    <definedName name="_int1" localSheetId="0">'[2]Debt Service'!#REF!</definedName>
    <definedName name="_int1">'[2]Debt Service'!#REF!</definedName>
    <definedName name="_int2" localSheetId="0">'[2]Debt Service'!#REF!</definedName>
    <definedName name="_int2">'[2]Debt Service'!#REF!</definedName>
    <definedName name="_IPC84" localSheetId="0">#REF!</definedName>
    <definedName name="_IPC84">#REF!</definedName>
    <definedName name="_IRR1" localSheetId="0">#REF!</definedName>
    <definedName name="_IRR1">#REF!</definedName>
    <definedName name="_jan01" localSheetId="0">#REF!</definedName>
    <definedName name="_jan01">#REF!</definedName>
    <definedName name="_k1" localSheetId="0">[11]Изменение_оборотных_средств!#REF!</definedName>
    <definedName name="_k1">[11]Изменение_оборотных_средств!#REF!</definedName>
    <definedName name="_k2" localSheetId="0">[11]Изменение_оборотных_средств!#REF!</definedName>
    <definedName name="_k2">[11]Изменение_оборотных_средств!#REF!</definedName>
    <definedName name="_Key1" localSheetId="0" hidden="1">#REF!</definedName>
    <definedName name="_Key1" hidden="1">#REF!</definedName>
    <definedName name="_Key2" localSheetId="0" hidden="1">#REF!</definedName>
    <definedName name="_Key2" hidden="1">#REF!</definedName>
    <definedName name="_KRD1" localSheetId="0">[4]Loans!#REF!</definedName>
    <definedName name="_KRD1">[4]Loans!#REF!</definedName>
    <definedName name="_KRD2" localSheetId="0">[4]Loans!#REF!</definedName>
    <definedName name="_KRD2">[4]Loans!#REF!</definedName>
    <definedName name="_Logo_Civil_COA_Sumry">"Object 10"</definedName>
    <definedName name="_Logo_Civil_Item_Dets">"Object 131"</definedName>
    <definedName name="_Logo_Civil_Item_Sumry">"Object 53"</definedName>
    <definedName name="_m1" localSheetId="0">[11]Изменение_оборотных_средств!#REF!</definedName>
    <definedName name="_m1">[11]Изменение_оборотных_средств!#REF!</definedName>
    <definedName name="_m2" localSheetId="0">[11]Изменение_оборотных_средств!#REF!</definedName>
    <definedName name="_m2">[11]Изменение_оборотных_средств!#REF!</definedName>
    <definedName name="_MAL1" localSheetId="0">#REF!</definedName>
    <definedName name="_MAL1">#REF!</definedName>
    <definedName name="_MF2">[10]PDC_Worksheet!$E$65</definedName>
    <definedName name="_n1">[11]Капзатраты!$D$1:$J$1</definedName>
    <definedName name="_new95" localSheetId="0">#REF!</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 localSheetId="0">#REF!</definedName>
    <definedName name="_NPV1">#REF!</definedName>
    <definedName name="_npv2" localSheetId="0">#REF!</definedName>
    <definedName name="_npv2">#REF!</definedName>
    <definedName name="_npv3" localSheetId="0">#REF!</definedName>
    <definedName name="_npv3">#REF!</definedName>
    <definedName name="_npv4" localSheetId="0">#REF!</definedName>
    <definedName name="_npv4">#REF!</definedName>
    <definedName name="_npv5" localSheetId="0">#REF!</definedName>
    <definedName name="_npv5">#REF!</definedName>
    <definedName name="_Order1" hidden="1">255</definedName>
    <definedName name="_Order2" hidden="1">255</definedName>
    <definedName name="_p1" localSheetId="0">[11]Изменение_оборотных_средств!#REF!</definedName>
    <definedName name="_p1">[11]Изменение_оборотных_средств!#REF!</definedName>
    <definedName name="_PG1">'[1]Cashflow Forecast Port'!$B$1:$Z$33</definedName>
    <definedName name="_PG13" localSheetId="0">#REF!</definedName>
    <definedName name="_PG13">#REF!</definedName>
    <definedName name="_PG15" localSheetId="0">#REF!</definedName>
    <definedName name="_PG15">#REF!</definedName>
    <definedName name="_PG3">'[1]Cashflow Forecast Port'!$B$42:$Z$71</definedName>
    <definedName name="_PG4" localSheetId="0">#REF!</definedName>
    <definedName name="_PG4">#REF!</definedName>
    <definedName name="_PG5" localSheetId="0">#REF!</definedName>
    <definedName name="_PG5">#REF!</definedName>
    <definedName name="_PG9" localSheetId="0">#REF!</definedName>
    <definedName name="_PG9">#REF!</definedName>
    <definedName name="_ppp2" localSheetId="0">'приложение 5'!F_INCOME,'приложение 5'!F_BALANCE,'приложение 5'!f_free_cash_flow,'приложение 5'!f_ratios,'приложение 5'!f_valuation</definedName>
    <definedName name="_ppp2">F_INCOME,F_BALANCE,f_free_cash_flow,f_ratios,f_valuation</definedName>
    <definedName name="_Pvb3" localSheetId="0">[17]SGV_Oz!#REF!</definedName>
    <definedName name="_Pvb3">[17]SGV_Oz!#REF!</definedName>
    <definedName name="_Pvb4" localSheetId="0">[17]SGV_Oz!#REF!</definedName>
    <definedName name="_Pvb4">[17]SGV_Oz!#REF!</definedName>
    <definedName name="_Pvc3" localSheetId="0">[17]SGV_Oz!#REF!</definedName>
    <definedName name="_Pvc3">[17]SGV_Oz!#REF!</definedName>
    <definedName name="_Pvc4" localSheetId="0">[17]SGV_Oz!#REF!</definedName>
    <definedName name="_Pvc4">[17]SGV_Oz!#REF!</definedName>
    <definedName name="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 localSheetId="0">#REF!</definedName>
    <definedName name="_SAL1">#REF!</definedName>
    <definedName name="_sal2" localSheetId="0" hidden="1">{"SALARIOS",#N/A,FALSE,"Hoja3";"SUELDOS EMPLEADOS",#N/A,FALSE,"Hoja4";"SUELDOS EJECUTIVOS",#N/A,FALSE,"Hoja5"}</definedName>
    <definedName name="_sal2" hidden="1">{"SALARIOS",#N/A,FALSE,"Hoja3";"SUELDOS EMPLEADOS",#N/A,FALSE,"Hoja4";"SUELDOS EJECUTIVOS",#N/A,FALSE,"Hoja5"}</definedName>
    <definedName name="_sch02" localSheetId="0">#REF!</definedName>
    <definedName name="_sch02">#REF!</definedName>
    <definedName name="_sch03" localSheetId="0">[18]sch03!#REF!</definedName>
    <definedName name="_sch03">[18]sch03!#REF!</definedName>
    <definedName name="_sch04" localSheetId="0">#REF!</definedName>
    <definedName name="_sch04">#REF!</definedName>
    <definedName name="_sch05" localSheetId="0">[18]sch08!#REF!</definedName>
    <definedName name="_sch05">[18]sch08!#REF!</definedName>
    <definedName name="_sch06" localSheetId="0">[18]sch06!#REF!</definedName>
    <definedName name="_sch06">[18]sch06!#REF!</definedName>
    <definedName name="_SCH08" localSheetId="0">#REF!</definedName>
    <definedName name="_SCH08">#REF!</definedName>
    <definedName name="_Sort" localSheetId="0" hidden="1">#REF!</definedName>
    <definedName name="_Sort" hidden="1">#REF!</definedName>
    <definedName name="_SRS1" localSheetId="0">#REF!</definedName>
    <definedName name="_SRS1">#REF!</definedName>
    <definedName name="_SRS2" localSheetId="0">#REF!</definedName>
    <definedName name="_SRS2">#REF!</definedName>
    <definedName name="_sul1" localSheetId="0">#REF!</definedName>
    <definedName name="_sul1">#REF!</definedName>
    <definedName name="_TAB2" localSheetId="0">#REF!</definedName>
    <definedName name="_TAB2">#REF!</definedName>
    <definedName name="_tax2">'[2]Tax &amp; Depreciation'!$A$102:$IV$102</definedName>
    <definedName name="_tax3">[2]Tax!$D$7:$AJ$79</definedName>
    <definedName name="_tbl1" localSheetId="0">#REF!</definedName>
    <definedName name="_tbl1">#REF!</definedName>
    <definedName name="_tyu1" localSheetId="0" hidden="1">{#N/A,#N/A,FALSE,"Supuestos";#N/A,#N/A,FALSE,"Totales";#N/A,#N/A,FALSE,"UTE TDF";#N/A,#N/A,FALSE,"C. AUSTRAL";#N/A,#N/A,FALSE,"L. ATRAVESADO";#N/A,#N/A,FALSE,"FERNANDEZ  ORO";#N/A,#N/A,FALSE,"PORTEZUELOS";#N/A,#N/A,FALSE,"25 MM";#N/A,#N/A,FALSE,"SAN ROQUE";#N/A,#N/A,FALSE,"A.  PICHANA"}</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 localSheetId="0">#REF!</definedName>
    <definedName name="_VC1">#REF!</definedName>
    <definedName name="_wrn1" localSheetId="0" hidden="1">{#N/A,#N/A,FALSE,"Aging Summary";#N/A,#N/A,FALSE,"Ratio Analysis";#N/A,#N/A,FALSE,"Test 120 Day Accts";#N/A,#N/A,FALSE,"Tickmarks"}</definedName>
    <definedName name="_wrn1" hidden="1">{#N/A,#N/A,FALSE,"Aging Summary";#N/A,#N/A,FALSE,"Ratio Analysis";#N/A,#N/A,FALSE,"Test 120 Day Accts";#N/A,#N/A,FALSE,"Tickmarks"}</definedName>
    <definedName name="_z001" localSheetId="0" hidden="1">{#N/A,#N/A,FALSE,"Supuestos";#N/A,#N/A,FALSE,"Totales";#N/A,#N/A,FALSE,"UTE TDF";#N/A,#N/A,FALSE,"C. AUSTRAL";#N/A,#N/A,FALSE,"L. ATRAVESADO";#N/A,#N/A,FALSE,"FERNANDEZ  ORO";#N/A,#N/A,FALSE,"PORTEZUELOS";#N/A,#N/A,FALSE,"25 MM";#N/A,#N/A,FALSE,"SAN ROQUE";#N/A,#N/A,FALSE,"A.  PICHANA"}</definedName>
    <definedName name="_z001" hidden="1">{#N/A,#N/A,FALSE,"Supuestos";#N/A,#N/A,FALSE,"Totales";#N/A,#N/A,FALSE,"UTE TDF";#N/A,#N/A,FALSE,"C. AUSTRAL";#N/A,#N/A,FALSE,"L. ATRAVESADO";#N/A,#N/A,FALSE,"FERNANDEZ  ORO";#N/A,#N/A,FALSE,"PORTEZUELOS";#N/A,#N/A,FALSE,"25 MM";#N/A,#N/A,FALSE,"SAN ROQUE";#N/A,#N/A,FALSE,"A.  PICHANA"}</definedName>
    <definedName name="_z01" localSheetId="0"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localSheetId="0"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localSheetId="0" hidden="1">{#VALUE!,#N/A,FALSE,0;#N/A,#N/A,FALSE,0;#N/A,#N/A,FALSE,0;#N/A,#N/A,FALSE,0;#N/A,#N/A,FALSE,0;#N/A,#N/A,FALSE,0;#N/A,#N/A,FALSE,0;#N/A,#N/A,FALSE,0;#N/A,#N/A,FALSE,0;#N/A,#N/A,FALSE,0}</definedName>
    <definedName name="_z1_2" hidden="1">{#VALUE!,#N/A,FALSE,0;#N/A,#N/A,FALSE,0;#N/A,#N/A,FALSE,0;#N/A,#N/A,FALSE,0;#N/A,#N/A,FALSE,0;#N/A,#N/A,FALSE,0;#N/A,#N/A,FALSE,0;#N/A,#N/A,FALSE,0;#N/A,#N/A,FALSE,0;#N/A,#N/A,FALSE,0}</definedName>
    <definedName name="_z1_3" localSheetId="0"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localSheetId="0"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localSheetId="0"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localSheetId="0" hidden="1">{#N/A,#N/A,FALSE,"Supuestos";#N/A,#N/A,FALSE,"Totales";#N/A,#N/A,FALSE,"UTE TDF";#N/A,#N/A,FALSE,"C. AUSTRAL";#N/A,#N/A,FALSE,"L. ATRAVESADO";#N/A,#N/A,FALSE,"FERNANDEZ  ORO";#N/A,#N/A,FALSE,"PORTEZUELOS";#N/A,#N/A,FALSE,"25 MM";#N/A,#N/A,FALSE,"SAN ROQUE";#N/A,#N/A,FALSE,"A.  PICHANA"}</definedName>
    <definedName name="_z2" hidden="1">{#N/A,#N/A,FALSE,"Supuestos";#N/A,#N/A,FALSE,"Totales";#N/A,#N/A,FALSE,"UTE TDF";#N/A,#N/A,FALSE,"C. AUSTRAL";#N/A,#N/A,FALSE,"L. ATRAVESADO";#N/A,#N/A,FALSE,"FERNANDEZ  ORO";#N/A,#N/A,FALSE,"PORTEZUELOS";#N/A,#N/A,FALSE,"25 MM";#N/A,#N/A,FALSE,"SAN ROQUE";#N/A,#N/A,FALSE,"A.  PICHANA"}</definedName>
    <definedName name="_z2_2" localSheetId="0" hidden="1">{#VALUE!,#N/A,FALSE,0;#N/A,#N/A,FALSE,0;#N/A,#N/A,FALSE,0;#N/A,#N/A,FALSE,0;#N/A,#N/A,FALSE,0;#N/A,#N/A,FALSE,0;#N/A,#N/A,FALSE,0;#N/A,#N/A,FALSE,0;#N/A,#N/A,FALSE,0;#N/A,#N/A,FALSE,0}</definedName>
    <definedName name="_z2_2" hidden="1">{#VALUE!,#N/A,FALSE,0;#N/A,#N/A,FALSE,0;#N/A,#N/A,FALSE,0;#N/A,#N/A,FALSE,0;#N/A,#N/A,FALSE,0;#N/A,#N/A,FALSE,0;#N/A,#N/A,FALSE,0;#N/A,#N/A,FALSE,0;#N/A,#N/A,FALSE,0;#N/A,#N/A,FALSE,0}</definedName>
    <definedName name="_z2_3" localSheetId="0"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localSheetId="0" hidden="1">{#N/A,#N/A,FALSE,"Supuestos";#N/A,#N/A,FALSE,"Totales";#N/A,#N/A,FALSE,"UTE TDF";#N/A,#N/A,FALSE,"C. AUSTRAL";#N/A,#N/A,FALSE,"L. ATRAVESADO";#N/A,#N/A,FALSE,"FERNANDEZ  ORO";#N/A,#N/A,FALSE,"PORTEZUELOS";#N/A,#N/A,FALSE,"25 MM";#N/A,#N/A,FALSE,"SAN ROQUE";#N/A,#N/A,FALSE,"A.  PICHANA"}</definedName>
    <definedName name="_z223" hidden="1">{#N/A,#N/A,FALSE,"Supuestos";#N/A,#N/A,FALSE,"Totales";#N/A,#N/A,FALSE,"UTE TDF";#N/A,#N/A,FALSE,"C. AUSTRAL";#N/A,#N/A,FALSE,"L. ATRAVESADO";#N/A,#N/A,FALSE,"FERNANDEZ  ORO";#N/A,#N/A,FALSE,"PORTEZUELOS";#N/A,#N/A,FALSE,"25 MM";#N/A,#N/A,FALSE,"SAN ROQUE";#N/A,#N/A,FALSE,"A.  PICHANA"}</definedName>
    <definedName name="_z3" localSheetId="0"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localSheetId="0" hidden="1">{#VALUE!,#N/A,FALSE,0;#N/A,#N/A,FALSE,0;#N/A,#N/A,FALSE,0;#N/A,#N/A,FALSE,0;#N/A,#N/A,FALSE,0;#N/A,#N/A,FALSE,0;#N/A,#N/A,FALSE,0;#N/A,#N/A,FALSE,0;#N/A,#N/A,FALSE,0;#N/A,#N/A,FALSE,0}</definedName>
    <definedName name="_z3_2" hidden="1">{#VALUE!,#N/A,FALSE,0;#N/A,#N/A,FALSE,0;#N/A,#N/A,FALSE,0;#N/A,#N/A,FALSE,0;#N/A,#N/A,FALSE,0;#N/A,#N/A,FALSE,0;#N/A,#N/A,FALSE,0;#N/A,#N/A,FALSE,0;#N/A,#N/A,FALSE,0;#N/A,#N/A,FALSE,0}</definedName>
    <definedName name="_z356" localSheetId="0" hidden="1">{#N/A,#N/A,FALSE,"Supuestos";#N/A,#N/A,FALSE,"Totales";#N/A,#N/A,FALSE,"UTE TDF";#N/A,#N/A,FALSE,"C. AUSTRAL";#N/A,#N/A,FALSE,"L. ATRAVESADO";#N/A,#N/A,FALSE,"FERNANDEZ  ORO";#N/A,#N/A,FALSE,"PORTEZUELOS";#N/A,#N/A,FALSE,"25 MM";#N/A,#N/A,FALSE,"SAN ROQUE";#N/A,#N/A,FALSE,"A.  PICHANA"}</definedName>
    <definedName name="_z356" hidden="1">{#N/A,#N/A,FALSE,"Supuestos";#N/A,#N/A,FALSE,"Totales";#N/A,#N/A,FALSE,"UTE TDF";#N/A,#N/A,FALSE,"C. AUSTRAL";#N/A,#N/A,FALSE,"L. ATRAVESADO";#N/A,#N/A,FALSE,"FERNANDEZ  ORO";#N/A,#N/A,FALSE,"PORTEZUELOS";#N/A,#N/A,FALSE,"25 MM";#N/A,#N/A,FALSE,"SAN ROQUE";#N/A,#N/A,FALSE,"A.  PICHANA"}</definedName>
    <definedName name="_z357" localSheetId="0"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localSheetId="0"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localSheetId="0"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localSheetId="0" hidden="1">{#VALUE!,#N/A,FALSE,0;#N/A,#N/A,FALSE,0;#N/A,#N/A,FALSE,0;#N/A,#N/A,FALSE,0;#N/A,#N/A,FALSE,0;#N/A,#N/A,FALSE,0;#N/A,#N/A,FALSE,0;#N/A,#N/A,FALSE,0;#N/A,#N/A,FALSE,0;#N/A,#N/A,FALSE,0}</definedName>
    <definedName name="_z4_2" hidden="1">{#VALUE!,#N/A,FALSE,0;#N/A,#N/A,FALSE,0;#N/A,#N/A,FALSE,0;#N/A,#N/A,FALSE,0;#N/A,#N/A,FALSE,0;#N/A,#N/A,FALSE,0;#N/A,#N/A,FALSE,0;#N/A,#N/A,FALSE,0;#N/A,#N/A,FALSE,0;#N/A,#N/A,FALSE,0}</definedName>
    <definedName name="_z4_4" localSheetId="0"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localSheetId="0"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localSheetId="0" hidden="1">{#N/A,#N/A,FALSE,"Supuestos";#N/A,#N/A,FALSE,"Totales";#N/A,#N/A,FALSE,"UTE TDF";#N/A,#N/A,FALSE,"C. AUSTRAL";#N/A,#N/A,FALSE,"L. ATRAVESADO";#N/A,#N/A,FALSE,"FERNANDEZ  ORO";#N/A,#N/A,FALSE,"PORTEZUELOS";#N/A,#N/A,FALSE,"25 MM";#N/A,#N/A,FALSE,"SAN ROQUE";#N/A,#N/A,FALSE,"A.  PICHANA"}</definedName>
    <definedName name="_z456" hidden="1">{#N/A,#N/A,FALSE,"Supuestos";#N/A,#N/A,FALSE,"Totales";#N/A,#N/A,FALSE,"UTE TDF";#N/A,#N/A,FALSE,"C. AUSTRAL";#N/A,#N/A,FALSE,"L. ATRAVESADO";#N/A,#N/A,FALSE,"FERNANDEZ  ORO";#N/A,#N/A,FALSE,"PORTEZUELOS";#N/A,#N/A,FALSE,"25 MM";#N/A,#N/A,FALSE,"SAN ROQUE";#N/A,#N/A,FALSE,"A.  PICHANA"}</definedName>
    <definedName name="_z4561" localSheetId="0"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localSheetId="0"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localSheetId="0" hidden="1">{#VALUE!,#N/A,FALSE,0;#N/A,#N/A,FALSE,0;#N/A,#N/A,FALSE,0;#N/A,#N/A,FALSE,0;#N/A,#N/A,FALSE,0;#N/A,#N/A,FALSE,0;#N/A,#N/A,FALSE,0;#N/A,#N/A,FALSE,0;#N/A,#N/A,FALSE,0;#N/A,#N/A,FALSE,0}</definedName>
    <definedName name="_z5_2" hidden="1">{#VALUE!,#N/A,FALSE,0;#N/A,#N/A,FALSE,0;#N/A,#N/A,FALSE,0;#N/A,#N/A,FALSE,0;#N/A,#N/A,FALSE,0;#N/A,#N/A,FALSE,0;#N/A,#N/A,FALSE,0;#N/A,#N/A,FALSE,0;#N/A,#N/A,FALSE,0;#N/A,#N/A,FALSE,0}</definedName>
    <definedName name="_z5_4" localSheetId="0"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localSheetId="0" hidden="1">{#N/A,#N/A,FALSE,"Supuestos";#N/A,#N/A,FALSE,"Totales";#N/A,#N/A,FALSE,"UTE TDF";#N/A,#N/A,FALSE,"C. AUSTRAL";#N/A,#N/A,FALSE,"L. ATRAVESADO";#N/A,#N/A,FALSE,"FERNANDEZ  ORO";#N/A,#N/A,FALSE,"PORTEZUELOS";#N/A,#N/A,FALSE,"25 MM";#N/A,#N/A,FALSE,"SAN ROQUE";#N/A,#N/A,FALSE,"A.  PICHANA"}</definedName>
    <definedName name="_z56" hidden="1">{#N/A,#N/A,FALSE,"Supuestos";#N/A,#N/A,FALSE,"Totales";#N/A,#N/A,FALSE,"UTE TDF";#N/A,#N/A,FALSE,"C. AUSTRAL";#N/A,#N/A,FALSE,"L. ATRAVESADO";#N/A,#N/A,FALSE,"FERNANDEZ  ORO";#N/A,#N/A,FALSE,"PORTEZUELOS";#N/A,#N/A,FALSE,"25 MM";#N/A,#N/A,FALSE,"SAN ROQUE";#N/A,#N/A,FALSE,"A.  PICHANA"}</definedName>
    <definedName name="_z657" localSheetId="0"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localSheetId="0"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localSheetId="0"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localSheetId="0" hidden="1">{#VALUE!,#N/A,FALSE,0;#N/A,#N/A,FALSE,0;#N/A,#N/A,FALSE,0;#N/A,#N/A,FALSE,0;#N/A,#N/A,FALSE,0;#N/A,#N/A,FALSE,0;#N/A,#N/A,FALSE,0;#N/A,#N/A,FALSE,0;#N/A,#N/A,FALSE,0;#N/A,#N/A,FALSE,0}</definedName>
    <definedName name="_z742" hidden="1">{#VALUE!,#N/A,FALSE,0;#N/A,#N/A,FALSE,0;#N/A,#N/A,FALSE,0;#N/A,#N/A,FALSE,0;#N/A,#N/A,FALSE,0;#N/A,#N/A,FALSE,0;#N/A,#N/A,FALSE,0;#N/A,#N/A,FALSE,0;#N/A,#N/A,FALSE,0;#N/A,#N/A,FALSE,0}</definedName>
    <definedName name="_z743" localSheetId="0" hidden="1">{#N/A,#N/A,FALSE,"Supuestos";#N/A,#N/A,FALSE,"Totales";#N/A,#N/A,FALSE,"UTE TDF";#N/A,#N/A,FALSE,"C. AUSTRAL";#N/A,#N/A,FALSE,"L. ATRAVESADO";#N/A,#N/A,FALSE,"FERNANDEZ  ORO";#N/A,#N/A,FALSE,"PORTEZUELOS";#N/A,#N/A,FALSE,"25 MM";#N/A,#N/A,FALSE,"SAN ROQUE";#N/A,#N/A,FALSE,"A.  PICHANA"}</definedName>
    <definedName name="_z743" hidden="1">{#N/A,#N/A,FALSE,"Supuestos";#N/A,#N/A,FALSE,"Totales";#N/A,#N/A,FALSE,"UTE TDF";#N/A,#N/A,FALSE,"C. AUSTRAL";#N/A,#N/A,FALSE,"L. ATRAVESADO";#N/A,#N/A,FALSE,"FERNANDEZ  ORO";#N/A,#N/A,FALSE,"PORTEZUELOS";#N/A,#N/A,FALSE,"25 MM";#N/A,#N/A,FALSE,"SAN ROQUE";#N/A,#N/A,FALSE,"A.  PICHANA"}</definedName>
    <definedName name="_z748" localSheetId="0"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localSheetId="0"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localSheetId="0"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localSheetId="0"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localSheetId="0" hidden="1">{#VALUE!,#N/A,FALSE,0;#N/A,#N/A,FALSE,0;#N/A,#N/A,FALSE,0;#N/A,#N/A,FALSE,0;#N/A,#N/A,FALSE,0;#N/A,#N/A,FALSE,0;#N/A,#N/A,FALSE,0;#N/A,#N/A,FALSE,0;#N/A,#N/A,FALSE,0;#N/A,#N/A,FALSE,0}</definedName>
    <definedName name="_z789" hidden="1">{#VALUE!,#N/A,FALSE,0;#N/A,#N/A,FALSE,0;#N/A,#N/A,FALSE,0;#N/A,#N/A,FALSE,0;#N/A,#N/A,FALSE,0;#N/A,#N/A,FALSE,0;#N/A,#N/A,FALSE,0;#N/A,#N/A,FALSE,0;#N/A,#N/A,FALSE,0;#N/A,#N/A,FALSE,0}</definedName>
    <definedName name="_z851" localSheetId="0" hidden="1">{#N/A,#N/A,FALSE,"Supuestos";#N/A,#N/A,FALSE,"Totales";#N/A,#N/A,FALSE,"UTE TDF";#N/A,#N/A,FALSE,"C. AUSTRAL";#N/A,#N/A,FALSE,"L. ATRAVESADO";#N/A,#N/A,FALSE,"FERNANDEZ  ORO";#N/A,#N/A,FALSE,"PORTEZUELOS";#N/A,#N/A,FALSE,"25 MM";#N/A,#N/A,FALSE,"SAN ROQUE";#N/A,#N/A,FALSE,"A.  PICHANA"}</definedName>
    <definedName name="_z851" hidden="1">{#N/A,#N/A,FALSE,"Supuestos";#N/A,#N/A,FALSE,"Totales";#N/A,#N/A,FALSE,"UTE TDF";#N/A,#N/A,FALSE,"C. AUSTRAL";#N/A,#N/A,FALSE,"L. ATRAVESADO";#N/A,#N/A,FALSE,"FERNANDEZ  ORO";#N/A,#N/A,FALSE,"PORTEZUELOS";#N/A,#N/A,FALSE,"25 MM";#N/A,#N/A,FALSE,"SAN ROQUE";#N/A,#N/A,FALSE,"A.  PICHANA"}</definedName>
    <definedName name="_z852" localSheetId="0"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localSheetId="0" hidden="1">{#VALUE!,#N/A,FALSE,0;#N/A,#N/A,FALSE,0;#N/A,#N/A,FALSE,0;#N/A,#N/A,FALSE,0;#N/A,#N/A,FALSE,0;#N/A,#N/A,FALSE,0;#N/A,#N/A,FALSE,0;#N/A,#N/A,FALSE,0;#N/A,#N/A,FALSE,0;#N/A,#N/A,FALSE,0}</definedName>
    <definedName name="_z853" hidden="1">{#VALUE!,#N/A,FALSE,0;#N/A,#N/A,FALSE,0;#N/A,#N/A,FALSE,0;#N/A,#N/A,FALSE,0;#N/A,#N/A,FALSE,0;#N/A,#N/A,FALSE,0;#N/A,#N/A,FALSE,0;#N/A,#N/A,FALSE,0;#N/A,#N/A,FALSE,0;#N/A,#N/A,FALSE,0}</definedName>
    <definedName name="_z854" localSheetId="0" hidden="1">{#N/A,#N/A,FALSE,"Supuestos";#N/A,#N/A,FALSE,"Totales";#N/A,#N/A,FALSE,"UTE TDF";#N/A,#N/A,FALSE,"C. AUSTRAL";#N/A,#N/A,FALSE,"L. ATRAVESADO";#N/A,#N/A,FALSE,"FERNANDEZ  ORO";#N/A,#N/A,FALSE,"PORTEZUELOS";#N/A,#N/A,FALSE,"25 MM";#N/A,#N/A,FALSE,"SAN ROQUE";#N/A,#N/A,FALSE,"A.  PICHANA"}</definedName>
    <definedName name="_z854" hidden="1">{#N/A,#N/A,FALSE,"Supuestos";#N/A,#N/A,FALSE,"Totales";#N/A,#N/A,FALSE,"UTE TDF";#N/A,#N/A,FALSE,"C. AUSTRAL";#N/A,#N/A,FALSE,"L. ATRAVESADO";#N/A,#N/A,FALSE,"FERNANDEZ  ORO";#N/A,#N/A,FALSE,"PORTEZUELOS";#N/A,#N/A,FALSE,"25 MM";#N/A,#N/A,FALSE,"SAN ROQUE";#N/A,#N/A,FALSE,"A.  PICHANA"}</definedName>
    <definedName name="_z863" localSheetId="0"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localSheetId="0"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localSheetId="0"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localSheetId="0"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localSheetId="0"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localSheetId="0"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localSheetId="0" hidden="1">{#VALUE!,#N/A,FALSE,0;#N/A,#N/A,FALSE,0;#N/A,#N/A,FALSE,0;#N/A,#N/A,FALSE,0;#N/A,#N/A,FALSE,0;#N/A,#N/A,FALSE,0;#N/A,#N/A,FALSE,0;#N/A,#N/A,FALSE,0;#N/A,#N/A,FALSE,0;#N/A,#N/A,FALSE,0}</definedName>
    <definedName name="_z963" hidden="1">{#VALUE!,#N/A,FALSE,0;#N/A,#N/A,FALSE,0;#N/A,#N/A,FALSE,0;#N/A,#N/A,FALSE,0;#N/A,#N/A,FALSE,0;#N/A,#N/A,FALSE,0;#N/A,#N/A,FALSE,0;#N/A,#N/A,FALSE,0;#N/A,#N/A,FALSE,0;#N/A,#N/A,FALSE,0}</definedName>
    <definedName name="_z985" localSheetId="0" hidden="1">{#N/A,#N/A,FALSE,"Supuestos";#N/A,#N/A,FALSE,"Totales";#N/A,#N/A,FALSE,"UTE TDF";#N/A,#N/A,FALSE,"C. AUSTRAL";#N/A,#N/A,FALSE,"L. ATRAVESADO";#N/A,#N/A,FALSE,"FERNANDEZ  ORO";#N/A,#N/A,FALSE,"PORTEZUELOS";#N/A,#N/A,FALSE,"25 MM";#N/A,#N/A,FALSE,"SAN ROQUE";#N/A,#N/A,FALSE,"A.  PICHANA"}</definedName>
    <definedName name="_z985" hidden="1">{#N/A,#N/A,FALSE,"Supuestos";#N/A,#N/A,FALSE,"Totales";#N/A,#N/A,FALSE,"UTE TDF";#N/A,#N/A,FALSE,"C. AUSTRAL";#N/A,#N/A,FALSE,"L. ATRAVESADO";#N/A,#N/A,FALSE,"FERNANDEZ  ORO";#N/A,#N/A,FALSE,"PORTEZUELOS";#N/A,#N/A,FALSE,"25 MM";#N/A,#N/A,FALSE,"SAN ROQUE";#N/A,#N/A,FALSE,"A.  PICHANA"}</definedName>
    <definedName name="_z9875" localSheetId="0" hidden="1">{#N/A,#N/A,FALSE,"Aging Summary";#N/A,#N/A,FALSE,"Ratio Analysis";#N/A,#N/A,FALSE,"Test 120 Day Accts";#N/A,#N/A,FALSE,"Tickmarks"}</definedName>
    <definedName name="_z9875" hidden="1">{#N/A,#N/A,FALSE,"Aging Summary";#N/A,#N/A,FALSE,"Ratio Analysis";#N/A,#N/A,FALSE,"Test 120 Day Accts";#N/A,#N/A,FALSE,"Tickmarks"}</definedName>
    <definedName name="_za1" localSheetId="0" hidden="1">{#N/A,#N/A,FALSE,"Supuestos";#N/A,#N/A,FALSE,"Totales";#N/A,#N/A,FALSE,"UTE TDF";#N/A,#N/A,FALSE,"C. AUSTRAL";#N/A,#N/A,FALSE,"L. ATRAVESADO";#N/A,#N/A,FALSE,"FERNANDEZ  ORO";#N/A,#N/A,FALSE,"PORTEZUELOS";#N/A,#N/A,FALSE,"25 MM";#N/A,#N/A,FALSE,"SAN ROQUE";#N/A,#N/A,FALSE,"A.  PICHANA"}</definedName>
    <definedName name="_za1" hidden="1">{#N/A,#N/A,FALSE,"Supuestos";#N/A,#N/A,FALSE,"Totales";#N/A,#N/A,FALSE,"UTE TDF";#N/A,#N/A,FALSE,"C. AUSTRAL";#N/A,#N/A,FALSE,"L. ATRAVESADO";#N/A,#N/A,FALSE,"FERNANDEZ  ORO";#N/A,#N/A,FALSE,"PORTEZUELOS";#N/A,#N/A,FALSE,"25 MM";#N/A,#N/A,FALSE,"SAN ROQUE";#N/A,#N/A,FALSE,"A.  PICHANA"}</definedName>
    <definedName name="_zs2" localSheetId="0" hidden="1">{#VALUE!,#N/A,FALSE,0;#N/A,#N/A,FALSE,0;#N/A,#N/A,FALSE,0;#N/A,#N/A,FALSE,0;#N/A,#N/A,FALSE,0;#N/A,#N/A,FALSE,0;#N/A,#N/A,FALSE,0;#N/A,#N/A,FALSE,0;#N/A,#N/A,FALSE,0;#N/A,#N/A,FALSE,0}</definedName>
    <definedName name="_zs2" hidden="1">{#VALUE!,#N/A,FALSE,0;#N/A,#N/A,FALSE,0;#N/A,#N/A,FALSE,0;#N/A,#N/A,FALSE,0;#N/A,#N/A,FALSE,0;#N/A,#N/A,FALSE,0;#N/A,#N/A,FALSE,0;#N/A,#N/A,FALSE,0;#N/A,#N/A,FALSE,0;#N/A,#N/A,FALSE,0}</definedName>
    <definedName name="_zz899" localSheetId="0" hidden="1">{#N/A,#N/A,FALSE,"Supuestos";#N/A,#N/A,FALSE,"Totales";#N/A,#N/A,FALSE,"UTE TDF";#N/A,#N/A,FALSE,"C. AUSTRAL";#N/A,#N/A,FALSE,"L. ATRAVESADO";#N/A,#N/A,FALSE,"FERNANDEZ  ORO";#N/A,#N/A,FALSE,"PORTEZUELOS";#N/A,#N/A,FALSE,"25 MM";#N/A,#N/A,FALSE,"SAN ROQUE";#N/A,#N/A,FALSE,"A.  PICHANA"}</definedName>
    <definedName name="_zz899" hidden="1">{#N/A,#N/A,FALSE,"Supuestos";#N/A,#N/A,FALSE,"Totales";#N/A,#N/A,FALSE,"UTE TDF";#N/A,#N/A,FALSE,"C. AUSTRAL";#N/A,#N/A,FALSE,"L. ATRAVESADO";#N/A,#N/A,FALSE,"FERNANDEZ  ORO";#N/A,#N/A,FALSE,"PORTEZUELOS";#N/A,#N/A,FALSE,"25 MM";#N/A,#N/A,FALSE,"SAN ROQUE";#N/A,#N/A,FALSE,"A.  PICHANA"}</definedName>
    <definedName name="_пиэ" localSheetId="0">'[1]Cashflow Forecast Port'!#REF!</definedName>
    <definedName name="_пиэ">'[1]Cashflow Forecast Port'!#REF!</definedName>
    <definedName name="a" localSheetId="0">#REF!</definedName>
    <definedName name="a">#REF!</definedName>
    <definedName name="a_123_error_1" localSheetId="0">#REF!</definedName>
    <definedName name="a_123_error_1">#REF!</definedName>
    <definedName name="a_123_error_10" localSheetId="0">#REF!</definedName>
    <definedName name="a_123_error_10">#REF!</definedName>
    <definedName name="a_123_error_11" localSheetId="0">#REF!</definedName>
    <definedName name="a_123_error_11">#REF!</definedName>
    <definedName name="a_123_error_12" localSheetId="0">#REF!</definedName>
    <definedName name="a_123_error_12">#REF!</definedName>
    <definedName name="a_123_error_13" localSheetId="0">#REF!</definedName>
    <definedName name="a_123_error_13">#REF!</definedName>
    <definedName name="a_123_error_14" localSheetId="0">#REF!</definedName>
    <definedName name="a_123_error_14">#REF!</definedName>
    <definedName name="a_123_error_2" localSheetId="0">'[19]Op Assumps'!#REF!</definedName>
    <definedName name="a_123_error_2">'[19]Op Assumps'!#REF!</definedName>
    <definedName name="a_123_error_3" localSheetId="0">'[19]Cash Flow Summ'!#REF!</definedName>
    <definedName name="a_123_error_3">'[19]Cash Flow Summ'!#REF!</definedName>
    <definedName name="a_123_error_4" localSheetId="0">#REF!</definedName>
    <definedName name="a_123_error_4">#REF!</definedName>
    <definedName name="a_123_error_5" localSheetId="0">#REF!</definedName>
    <definedName name="a_123_error_5">#REF!</definedName>
    <definedName name="a_123_error_6" localSheetId="0">#REF!</definedName>
    <definedName name="a_123_error_6">#REF!</definedName>
    <definedName name="a_123_error_7" localSheetId="0">#REF!</definedName>
    <definedName name="a_123_error_7">#REF!</definedName>
    <definedName name="a_123_error_8" localSheetId="0">#REF!</definedName>
    <definedName name="a_123_error_8">#REF!</definedName>
    <definedName name="a_123_error_9" localSheetId="0">[19]Maintenance!#REF!</definedName>
    <definedName name="a_123_error_9">[19]Maintenance!#REF!</definedName>
    <definedName name="A_hung" localSheetId="0">#REF!</definedName>
    <definedName name="A_hung">#REF!</definedName>
    <definedName name="A_kaz" localSheetId="0">#REF!</definedName>
    <definedName name="A_kaz">#REF!</definedName>
    <definedName name="a_z_error_1" localSheetId="0">#REF!</definedName>
    <definedName name="a_z_error_1">#REF!</definedName>
    <definedName name="a_z_error_10" localSheetId="0">#REF!,#REF!,#REF!,#REF!</definedName>
    <definedName name="a_z_error_10">#REF!,#REF!,#REF!,#REF!</definedName>
    <definedName name="a_z_error_11">[19]Debt!$C$24:$O$24,[19]Debt!$C$25:$M$25,[19]Debt!$B$24:$B$26,[19]Debt!$C$32:$O$32,[19]Debt!$C$33:$M$33,[19]Debt!$B$32:$B$34</definedName>
    <definedName name="a_z_error_12" localSheetId="0">#REF!</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 localSheetId="0">'[19]Op Assumps'!#REF!</definedName>
    <definedName name="a_z_error_2">'[19]Op Assumps'!#REF!</definedName>
    <definedName name="a_z_error_3" localSheetId="0">'[19]Cash Flow Summ'!#REF!</definedName>
    <definedName name="a_z_error_3">'[19]Cash Flow Summ'!#REF!</definedName>
    <definedName name="a_z_error_4" localSheetId="0">#REF!</definedName>
    <definedName name="a_z_error_4">#REF!</definedName>
    <definedName name="a_z_error_5" localSheetId="0">#REF!</definedName>
    <definedName name="a_z_error_5">#REF!</definedName>
    <definedName name="a_z_error_6" localSheetId="0">#REF!</definedName>
    <definedName name="a_z_error_6">#REF!</definedName>
    <definedName name="a_z_error_7" localSheetId="0">[19]Revenue!#REF!</definedName>
    <definedName name="a_z_error_7">[19]Revenue!#REF!</definedName>
    <definedName name="a_z_error_8" localSheetId="0">#REF!,#REF!,#REF!,#REF!</definedName>
    <definedName name="a_z_error_8">#REF!,#REF!,#REF!,#REF!</definedName>
    <definedName name="a_z_error_9" localSheetId="0">[19]Maintenance!#REF!,[19]Maintenance!$C$38:$Q$38,[19]Maintenance!#REF!</definedName>
    <definedName name="a_z_error_9">[19]Maintenance!#REF!,[19]Maintenance!$C$38:$Q$38,[19]Maintenance!#REF!</definedName>
    <definedName name="aa">'[20]COA Sumry by RG'!$C$6</definedName>
    <definedName name="aaaaaa">#N/A</definedName>
    <definedName name="aaaaaaa">#N/A</definedName>
    <definedName name="abovegrdpowercable" localSheetId="0">#REF!</definedName>
    <definedName name="abovegrdpowercable">#REF!</definedName>
    <definedName name="ABSEnergoKZT" localSheetId="0">#REF!</definedName>
    <definedName name="ABSEnergoKZT">#REF!</definedName>
    <definedName name="Account" localSheetId="0">#REF!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 localSheetId="0">#REF!</definedName>
    <definedName name="actual09">#REF!</definedName>
    <definedName name="actual10" localSheetId="0">[21]SYSTEM!$B$5</definedName>
    <definedName name="actual10">[22]SYSTEM!$B$5</definedName>
    <definedName name="ActualCoalPaymentInclVATKzt" localSheetId="0">#REF!</definedName>
    <definedName name="ActualCoalPaymentInclVATKzt">#REF!</definedName>
    <definedName name="Adjustment_formula_factor" localSheetId="0">[15]SUMMARY!#REF!</definedName>
    <definedName name="Adjustment_formula_factor">[15]SUMMARY!#REF!</definedName>
    <definedName name="adjustments" localSheetId="0">#REF!</definedName>
    <definedName name="adjustments">#REF!</definedName>
    <definedName name="Admin">[23]Admin!$C$16</definedName>
    <definedName name="AdminAESpeopleQuantity">[24]Assumption!$E$166:$AV$166</definedName>
    <definedName name="AdminAESpeopleSalaryKztPerson">[24]Assumption!$E$156:$AV$156</definedName>
    <definedName name="AdminBonusKzt">[24]Assumption!$E$159:$AV$159</definedName>
    <definedName name="AdminContactorsPeopleQuantity">[24]Assumption!$E$167:$AV$167</definedName>
    <definedName name="AdminContractorsPeopleSalaryKztPerson">[24]Assumption!$E$157:$AV$157</definedName>
    <definedName name="AdminContractorsQuantity" localSheetId="0">[25]Assumption!#REF!</definedName>
    <definedName name="AdminContractorsQuantity">[25]Assumption!#REF!</definedName>
    <definedName name="AdminContractSalaryKzt" localSheetId="0">[25]Assumption!#REF!</definedName>
    <definedName name="AdminContractSalaryKzt">[25]Assumption!#REF!</definedName>
    <definedName name="AdminFixedAssetsKzt" localSheetId="0">[25]Assumption!#REF!</definedName>
    <definedName name="AdminFixedAssetsKzt">[25]Assumption!#REF!</definedName>
    <definedName name="AdminPeopleQuantaty" localSheetId="0">[25]Assumption!#REF!</definedName>
    <definedName name="AdminPeopleQuantaty">[25]Assumption!#REF!</definedName>
    <definedName name="AdminPeopleQuantity" localSheetId="0">[25]Assumption!#REF!</definedName>
    <definedName name="AdminPeopleQuantity">[25]Assumption!#REF!</definedName>
    <definedName name="AdminSafetySuppliesKzt" localSheetId="0">[25]Assumption!#REF!</definedName>
    <definedName name="AdminSafetySuppliesKzt">[25]Assumption!#REF!</definedName>
    <definedName name="AdminSalaryIncreasePercent">[24]Assumption!$E$158:$AV$158</definedName>
    <definedName name="AdminSalaryKzt" localSheetId="0">[25]Assumption!#REF!</definedName>
    <definedName name="AdminSalaryKzt">[25]Assumption!#REF!</definedName>
    <definedName name="AES_Correspondence_Outgoing_" localSheetId="0">#REF!</definedName>
    <definedName name="AES_Correspondence_Outgoing_">#REF!</definedName>
    <definedName name="AES_Rate" localSheetId="0">'[26]#REF'!#REF!</definedName>
    <definedName name="AES_Rate">'[26]#REF'!#REF!</definedName>
    <definedName name="aesdiscrate" localSheetId="0">[2]Outputs!#REF!</definedName>
    <definedName name="aesdiscrate">[2]Outputs!#REF!</definedName>
    <definedName name="AESExpensesInUSD" localSheetId="0">[25]Assumption!#REF!</definedName>
    <definedName name="AESExpensesInUSD">[25]Assumption!#REF!</definedName>
    <definedName name="AESGreatBritain">[24]Assumption!$E$270:$AV$270</definedName>
    <definedName name="AESOperationPeopleSalaryKztPerson">[24]Assumption!$E$151:$AV$151</definedName>
    <definedName name="aesreport2"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[27]Input!$G$22</definedName>
    <definedName name="Air_Ust">[27]Input!$G$20</definedName>
    <definedName name="Air_Zhe">[27]Input!$G$21</definedName>
    <definedName name="ala" localSheetId="0">#REF!</definedName>
    <definedName name="ala">#REF!</definedName>
    <definedName name="AlicCashFlow" localSheetId="0">#REF!</definedName>
    <definedName name="AlicCashFlow">#REF!</definedName>
    <definedName name="AlicIncStUSGAAP2" localSheetId="0">'[28]US GAAP'!#REF!</definedName>
    <definedName name="AlicIncStUSGAAP2">'[28]US GAAP'!#REF!</definedName>
    <definedName name="AlicInputAmortDep2" localSheetId="0">'[28]DyA SJ'!#REF!</definedName>
    <definedName name="AlicInputAmortDep2">'[28]DyA SJ'!#REF!</definedName>
    <definedName name="AlicInputAmortDep3" localSheetId="0">'[28]DyA SJ'!#REF!</definedName>
    <definedName name="AlicInputAmortDep3">'[28]DyA SJ'!#REF!</definedName>
    <definedName name="AlicInputAmortDep4" localSheetId="0">'[28]DyA SJ'!#REF!</definedName>
    <definedName name="AlicInputAmortDep4">'[28]DyA SJ'!#REF!</definedName>
    <definedName name="AlicInputGyA10" localSheetId="0">'[28]SG&amp;A'!#REF!</definedName>
    <definedName name="AlicInputGyA10">'[28]SG&amp;A'!#REF!</definedName>
    <definedName name="AlicInputGyA11" localSheetId="0">'[28]SG&amp;A'!#REF!</definedName>
    <definedName name="AlicInputGyA11">'[28]SG&amp;A'!#REF!</definedName>
    <definedName name="AlicInputGyA12" localSheetId="0">'[28]SG&amp;A'!#REF!</definedName>
    <definedName name="AlicInputGyA12">'[28]SG&amp;A'!#REF!</definedName>
    <definedName name="AlicInputGyA13" localSheetId="0">'[28]SG&amp;A'!#REF!</definedName>
    <definedName name="AlicInputGyA13">'[28]SG&amp;A'!#REF!</definedName>
    <definedName name="AlicInputGyA3" localSheetId="0">'[28]SG&amp;A'!#REF!</definedName>
    <definedName name="AlicInputGyA3">'[28]SG&amp;A'!#REF!</definedName>
    <definedName name="AlicInputGyA5" localSheetId="0">'[28]SG&amp;A'!#REF!</definedName>
    <definedName name="AlicInputGyA5">'[28]SG&amp;A'!#REF!</definedName>
    <definedName name="AlicInputGyA7" localSheetId="0">'[28]SG&amp;A'!#REF!</definedName>
    <definedName name="AlicInputGyA7">'[28]SG&amp;A'!#REF!</definedName>
    <definedName name="AlicInputGyA9" localSheetId="0">'[28]SG&amp;A'!#REF!</definedName>
    <definedName name="AlicInputGyA9">'[28]SG&amp;A'!#REF!</definedName>
    <definedName name="AlicInputIntExp" localSheetId="0">#REF!</definedName>
    <definedName name="AlicInputIntExp">#REF!</definedName>
    <definedName name="AlicInputIntExp2" localSheetId="0">#REF!</definedName>
    <definedName name="AlicInputIntExp2">#REF!</definedName>
    <definedName name="AlicInputIntExp3" localSheetId="0">#REF!</definedName>
    <definedName name="AlicInputIntExp3">#REF!</definedName>
    <definedName name="AlicInputOyM" localSheetId="0">#REF!</definedName>
    <definedName name="AlicInputOyM">#REF!</definedName>
    <definedName name="AlicInputRevenue2" localSheetId="0">'[28]Revenue Salta'!#REF!</definedName>
    <definedName name="AlicInputRevenue2">'[28]Revenue Salta'!#REF!</definedName>
    <definedName name="AlicInputRevenue3" localSheetId="0">'[28]Revenue Salta'!#REF!</definedName>
    <definedName name="AlicInputRevenue3">'[28]Revenue Salta'!#REF!</definedName>
    <definedName name="AlicInputRevenue5" localSheetId="0">'[28]Revenue Salta'!#REF!</definedName>
    <definedName name="AlicInputRevenue5">'[28]Revenue Salta'!#REF!</definedName>
    <definedName name="AlicInputRevenue6" localSheetId="0">'[28]Revenue Salta'!#REF!</definedName>
    <definedName name="AlicInputRevenue6">'[28]Revenue Salta'!#REF!</definedName>
    <definedName name="all" localSheetId="0">#REF!</definedName>
    <definedName name="all">#REF!</definedName>
    <definedName name="allfactors" localSheetId="0">#REF!</definedName>
    <definedName name="allfactors">#REF!</definedName>
    <definedName name="AllInCost">[2]Construction!$AP$52</definedName>
    <definedName name="Allitems" localSheetId="0">#REF!</definedName>
    <definedName name="Allitems">#REF!</definedName>
    <definedName name="am_DZE">'[29]Входные данные'!$D$94</definedName>
    <definedName name="am_KRG">'[29]Входные данные'!$D$93</definedName>
    <definedName name="AM_KZT_03.2007">'[30]X-rates'!$F$28</definedName>
    <definedName name="AM_KZT_04.2007">'[30]X-rates'!$G$28</definedName>
    <definedName name="AM_KZT_05.2007">'[30]X-rates'!$H$28</definedName>
    <definedName name="AM_KZT_06.2007">'[30]X-rates'!$I$28</definedName>
    <definedName name="AM_KZT_07.2007">'[30]X-rates'!$J$28</definedName>
    <definedName name="AM_KZT_08.2007">'[30]X-rates'!$K$28</definedName>
    <definedName name="am_TSE">'[29]Входные данные'!$D$95</definedName>
    <definedName name="am_UKK">'[29]Входные данные'!$D$92</definedName>
    <definedName name="AmortazIntangFixedAssetsRatePercent" localSheetId="0">[25]Assumption!#REF!</definedName>
    <definedName name="AmortazIntangFixedAssetsRatePercent">[25]Assumption!#REF!</definedName>
    <definedName name="AmortizIntangibleAssetsKzt" localSheetId="0">#REF!</definedName>
    <definedName name="AmortizIntangibleAssetsKzt">#REF!</definedName>
    <definedName name="AmortizIntangibleFixedAssetsKzt" localSheetId="0">#REF!</definedName>
    <definedName name="AmortizIntangibleFixedAssetsKzt">#REF!</definedName>
    <definedName name="AMTTAX" localSheetId="0">#REF!</definedName>
    <definedName name="AMTTAX">#REF!</definedName>
    <definedName name="AMTTAXLEFT" localSheetId="0">#REF!</definedName>
    <definedName name="AMTTAXLEFT">#REF!</definedName>
    <definedName name="AMTTAXTOP" localSheetId="0">#REF!</definedName>
    <definedName name="AMTTAXTOP">#REF!</definedName>
    <definedName name="anexo1" localSheetId="0">#REF!</definedName>
    <definedName name="anexo1">#REF!</definedName>
    <definedName name="anexo2" localSheetId="0">#REF!</definedName>
    <definedName name="anexo2">#REF!</definedName>
    <definedName name="anexo3" localSheetId="0">#REF!</definedName>
    <definedName name="anexo3">#REF!</definedName>
    <definedName name="annen" localSheetId="0">#REF!</definedName>
    <definedName name="annen">#REF!</definedName>
    <definedName name="annpay" localSheetId="0">#REF!</definedName>
    <definedName name="annpay">#REF!</definedName>
    <definedName name="Annual_CapEx" localSheetId="0">'[2]Project Data'!#REF!</definedName>
    <definedName name="Annual_CapEx">'[2]Project Data'!#REF!</definedName>
    <definedName name="annual_report2" localSheetId="0" hidden="1">{"ARPandL",#N/A,FALSE,"Report Annual";"ARCashflow",#N/A,FALSE,"Report Annual";"ARBalanceSheet",#N/A,FALSE,"Report Annual";"ARRatios",#N/A,FALSE,"Report Annual"}</definedName>
    <definedName name="annual_report2" hidden="1">{"ARPandL",#N/A,FALSE,"Report Annual";"ARCashflow",#N/A,FALSE,"Report Annual";"ARBalanceSheet",#N/A,FALSE,"Report Annual";"ARRatios",#N/A,FALSE,"Report Annual"}</definedName>
    <definedName name="anualizado" localSheetId="0">#REF!</definedName>
    <definedName name="anualizado">#REF!</definedName>
    <definedName name="Apr_Days" localSheetId="0">#REF!</definedName>
    <definedName name="Apr_Days">#REF!</definedName>
    <definedName name="April_Days" localSheetId="0">#REF!</definedName>
    <definedName name="April_Days">#REF!</definedName>
    <definedName name="AprL3" localSheetId="0">#REF!</definedName>
    <definedName name="AprL3">#REF!</definedName>
    <definedName name="AprL4" localSheetId="0">#REF!</definedName>
    <definedName name="AprL4">#REF!</definedName>
    <definedName name="AprL5" localSheetId="0">#REF!</definedName>
    <definedName name="AprL5">#REF!</definedName>
    <definedName name="AprNI1" localSheetId="0">#REF!</definedName>
    <definedName name="AprNI1">#REF!</definedName>
    <definedName name="AprNI2" localSheetId="0">#REF!</definedName>
    <definedName name="AprNI2">#REF!</definedName>
    <definedName name="AprNI3" localSheetId="0">#REF!</definedName>
    <definedName name="AprNI3">#REF!</definedName>
    <definedName name="AprNI4" localSheetId="0">#REF!</definedName>
    <definedName name="AprNI4">#REF!</definedName>
    <definedName name="AprNI5" localSheetId="0">#REF!</definedName>
    <definedName name="AprNI5">#REF!</definedName>
    <definedName name="aqw" localSheetId="0" hidden="1">{#N/A,#N/A,FALSE,"Supuestos";#N/A,#N/A,FALSE,"Totales";#N/A,#N/A,FALSE,"UTE TDF";#N/A,#N/A,FALSE,"C. AUSTRAL";#N/A,#N/A,FALSE,"L. ATRAVESADO";#N/A,#N/A,FALSE,"FERNANDEZ  ORO";#N/A,#N/A,FALSE,"PORTEZUELOS";#N/A,#N/A,FALSE,"25 MM";#N/A,#N/A,FALSE,"SAN ROQUE";#N/A,#N/A,FALSE,"A.  PICHANA"}</definedName>
    <definedName name="aqw" hidden="1">{#N/A,#N/A,FALSE,"Supuestos";#N/A,#N/A,FALSE,"Totales";#N/A,#N/A,FALSE,"UTE TDF";#N/A,#N/A,FALSE,"C. AUSTRAL";#N/A,#N/A,FALSE,"L. ATRAVESADO";#N/A,#N/A,FALSE,"FERNANDEZ  ORO";#N/A,#N/A,FALSE,"PORTEZUELOS";#N/A,#N/A,FALSE,"25 MM";#N/A,#N/A,FALSE,"SAN ROQUE";#N/A,#N/A,FALSE,"A.  PICHANA"}</definedName>
    <definedName name="as" localSheetId="0">#REF!</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'[26]#REF'!$G$25</definedName>
    <definedName name="AshDisposalTax" localSheetId="0">#REF!</definedName>
    <definedName name="AshDisposalTax">#REF!</definedName>
    <definedName name="AshDisposalTaxRateProduced">[24]Assumption!$E$175:$AV$175</definedName>
    <definedName name="AshDisposalWaterKzt" localSheetId="0">#REF!</definedName>
    <definedName name="AshDisposalWaterKzt">#REF!</definedName>
    <definedName name="AshDisposalWaterQuantatyM3" localSheetId="0">#REF!</definedName>
    <definedName name="AshDisposalWaterQuantatyM3">#REF!</definedName>
    <definedName name="AshDisposalWaterQuantatyPerMWh">[24]Assumption!$E$121:$AV$121</definedName>
    <definedName name="ASSET_PEN" localSheetId="0">#REF!</definedName>
    <definedName name="ASSET_PEN">#REF!</definedName>
    <definedName name="Asset_Value" localSheetId="0">'[26]#REF'!#REF!</definedName>
    <definedName name="Asset_Value">'[26]#REF'!#REF!</definedName>
    <definedName name="AssocFormat1" localSheetId="0">#REF!</definedName>
    <definedName name="AssocFormat1">#REF!</definedName>
    <definedName name="AssocFormat2" localSheetId="0">#REF!</definedName>
    <definedName name="AssocFormat2">#REF!</definedName>
    <definedName name="AssocFormat3" localSheetId="0">#REF!</definedName>
    <definedName name="AssocFormat3">#REF!</definedName>
    <definedName name="AssocFormat4" localSheetId="0">#REF!</definedName>
    <definedName name="AssocFormat4">#REF!</definedName>
    <definedName name="AssocFormat5" localSheetId="0">#REF!</definedName>
    <definedName name="AssocFormat5">#REF!</definedName>
    <definedName name="AssocFormat6" localSheetId="0">#REF!</definedName>
    <definedName name="AssocFormat6">#REF!</definedName>
    <definedName name="assumptions" localSheetId="0">#REF!</definedName>
    <definedName name="assumptions">#REF!</definedName>
    <definedName name="ativ3" localSheetId="0">#REF!</definedName>
    <definedName name="ativ3">#REF!</definedName>
    <definedName name="ativo2" localSheetId="0">'[1]Receita IRT'!#REF!</definedName>
    <definedName name="ativo2">'[1]Receita IRT'!#REF!</definedName>
    <definedName name="Au_Bars_Production" localSheetId="0">#REF!</definedName>
    <definedName name="Au_Bars_Production">#REF!</definedName>
    <definedName name="AuditDate">[31]SMSTemp!$B$4</definedName>
    <definedName name="AuditorsServisesKzt">[24]Assumption!$E$262:$AV$262</definedName>
    <definedName name="AUDX" localSheetId="0">#REF!</definedName>
    <definedName name="AUDX">#REF!</definedName>
    <definedName name="AugL3" localSheetId="0">#REF!</definedName>
    <definedName name="AugL3">#REF!</definedName>
    <definedName name="AugL4" localSheetId="0">#REF!</definedName>
    <definedName name="AugL4">#REF!</definedName>
    <definedName name="AugL5" localSheetId="0">#REF!</definedName>
    <definedName name="AugL5">#REF!</definedName>
    <definedName name="AugNI1" localSheetId="0">#REF!</definedName>
    <definedName name="AugNI1">#REF!</definedName>
    <definedName name="AugNI2" localSheetId="0">#REF!</definedName>
    <definedName name="AugNI2">#REF!</definedName>
    <definedName name="AugNI3" localSheetId="0">#REF!</definedName>
    <definedName name="AugNI3">#REF!</definedName>
    <definedName name="AugNI4" localSheetId="0">#REF!</definedName>
    <definedName name="AugNI4">#REF!</definedName>
    <definedName name="AugNI5" localSheetId="0">#REF!</definedName>
    <definedName name="AugNI5">#REF!</definedName>
    <definedName name="August_Days" localSheetId="0">#REF!</definedName>
    <definedName name="August_Days">#REF!</definedName>
    <definedName name="AV_COST" localSheetId="0">#REF!</definedName>
    <definedName name="AV_COST">#REF!</definedName>
    <definedName name="AV_ESC" localSheetId="0">#REF!</definedName>
    <definedName name="AV_ESC">#REF!</definedName>
    <definedName name="av_exch_rate_to_31_oct">'[32]income statement (usd)'!$K$1</definedName>
    <definedName name="av_rate_to_30_nov" localSheetId="0">#REF!</definedName>
    <definedName name="av_rate_to_30_nov">#REF!</definedName>
    <definedName name="av_rate_to_31_dec" localSheetId="0">#REF!</definedName>
    <definedName name="av_rate_to_31_dec">#REF!</definedName>
    <definedName name="av_rate_to_31_oct" localSheetId="0">#REF!</definedName>
    <definedName name="av_rate_to_31_oct">#REF!</definedName>
    <definedName name="avail" localSheetId="0">#REF!</definedName>
    <definedName name="avail">#REF!</definedName>
    <definedName name="avecapchg" localSheetId="0">#REF!</definedName>
    <definedName name="avecapchg">#REF!</definedName>
    <definedName name="avecappmt" localSheetId="0">#REF!</definedName>
    <definedName name="avecappmt">#REF!</definedName>
    <definedName name="aveenchg" localSheetId="0">#REF!</definedName>
    <definedName name="aveenchg">#REF!</definedName>
    <definedName name="aveenergypmt" localSheetId="0">#REF!</definedName>
    <definedName name="aveenergypmt">#REF!</definedName>
    <definedName name="AverageFxRateKztUSD">[24]Assumption!$E$286:$AV$286</definedName>
    <definedName name="AverHouseLoadPercent" localSheetId="0">[25]Assumption!#REF!</definedName>
    <definedName name="AverHouseLoadPercent">[25]Assumption!#REF!</definedName>
    <definedName name="AverMaikCoalBurningPerMonthTons" localSheetId="0">#REF!</definedName>
    <definedName name="AverMaikCoalBurningPerMonthTons">#REF!</definedName>
    <definedName name="AverMaikCoalBurningPerMonthTonsIn" localSheetId="0">#REF!</definedName>
    <definedName name="AverMaikCoalBurningPerMonthTonsIn">#REF!</definedName>
    <definedName name="AverMaikPortionPercent" localSheetId="0">#REF!</definedName>
    <definedName name="AverMaikPortionPercent">#REF!</definedName>
    <definedName name="AverWeightedCoalPriceKztTon" localSheetId="0">#REF!</definedName>
    <definedName name="AverWeightedCoalPriceKztTon">#REF!</definedName>
    <definedName name="Avg_Wage">'[26]#REF'!$E$44:$X$44</definedName>
    <definedName name="b" localSheetId="0">#REF!</definedName>
    <definedName name="b">#REF!</definedName>
    <definedName name="b_manual" localSheetId="0">#REF!</definedName>
    <definedName name="b_manual">#REF!</definedName>
    <definedName name="B_Ore_Mining_Data" localSheetId="0">#REF!</definedName>
    <definedName name="B_Ore_Mining_Data">#REF!</definedName>
    <definedName name="back6" localSheetId="0">#REF!</definedName>
    <definedName name="back6">#REF!</definedName>
    <definedName name="back7" localSheetId="0">#REF!</definedName>
    <definedName name="back7">#REF!</definedName>
    <definedName name="bag_2" localSheetId="0">[33]Проект2002!#REF!</definedName>
    <definedName name="bag_2">[33]Проект2002!#REF!</definedName>
    <definedName name="bag_3" localSheetId="0">[33]Проект2002!#REF!</definedName>
    <definedName name="bag_3">[33]Проект2002!#REF!</definedName>
    <definedName name="BALANCE" localSheetId="0">#REF!</definedName>
    <definedName name="BALANCE">#REF!</definedName>
    <definedName name="BalanceSheet_29" localSheetId="0">#REF!</definedName>
    <definedName name="BalanceSheet_29">#REF!</definedName>
    <definedName name="BalanceSheet_3" localSheetId="0">#REF!</definedName>
    <definedName name="BalanceSheet_3">#REF!</definedName>
    <definedName name="BalancingMarketFee">[24]Assumption!$E$64:$AV$64</definedName>
    <definedName name="BalancingMarketFeeKZT">[24]Calculations!$E$334:$AV$334</definedName>
    <definedName name="BalancingOfPowerLoadCostKzt">[24]Calculations!$E$333:$AV$333</definedName>
    <definedName name="Bank_DSR_LC_Amount">[34]SUMMARY!$H$17</definedName>
    <definedName name="BankCouncil_PC" localSheetId="0">'[2]MODEL INPUTS'!#REF!</definedName>
    <definedName name="BankCouncil_PC">'[2]MODEL INPUTS'!#REF!</definedName>
    <definedName name="BankFeesKzt">[24]Assumption!$E$257:$AV$257</definedName>
    <definedName name="BankInterestPercent" localSheetId="0">[25]Assumption!#REF!</definedName>
    <definedName name="BankInterestPercent">[25]Assumption!#REF!</definedName>
    <definedName name="BankInterestPercentKZTBase" localSheetId="0">[25]Assumption!#REF!</definedName>
    <definedName name="BankInterestPercentKZTBase">[25]Assumption!#REF!</definedName>
    <definedName name="BankInterestPercentUSDBase" localSheetId="0">[25]Assumption!#REF!</definedName>
    <definedName name="BankInterestPercentUSDBase">[25]Assumption!#REF!</definedName>
    <definedName name="BASE" localSheetId="0">#REF!</definedName>
    <definedName name="BASE">#REF!</definedName>
    <definedName name="Base_Case_Output" localSheetId="0">[2]SHELL!#REF!</definedName>
    <definedName name="Base_Case_Output">[2]SHELL!#REF!</definedName>
    <definedName name="BASE_CASE_REDUCTIONS" localSheetId="0">#REF!</definedName>
    <definedName name="BASE_CASE_REDUCTIONS">#REF!</definedName>
    <definedName name="BASE_CASE_SALES_MIX" localSheetId="0">#REF!</definedName>
    <definedName name="BASE_CASE_SALES_MIX">#REF!</definedName>
    <definedName name="BASERING" localSheetId="0">#REF!</definedName>
    <definedName name="BASERING">#REF!</definedName>
    <definedName name="bau_2" localSheetId="0">[33]Проект2002!#REF!</definedName>
    <definedName name="bau_2">[33]Проект2002!#REF!</definedName>
    <definedName name="bau_3" localSheetId="0">[33]Проект2002!#REF!</definedName>
    <definedName name="bau_3">[33]Проект2002!#REF!</definedName>
    <definedName name="BB" localSheetId="0">[35]SGV_Oz!#REF!</definedName>
    <definedName name="BB">[35]SGV_Oz!#REF!</definedName>
    <definedName name="BeatersCostKzt" localSheetId="0">#REF!</definedName>
    <definedName name="BeatersCostKzt">#REF!</definedName>
    <definedName name="Beginning_Balance">#N/A</definedName>
    <definedName name="BegOperPer" localSheetId="0">[2]SHELL!#REF!</definedName>
    <definedName name="BegOperPer">[2]SHELL!#REF!</definedName>
    <definedName name="belowgrdpowercable" localSheetId="0">#REF!</definedName>
    <definedName name="belowgrdpowercable">#REF!</definedName>
    <definedName name="BG_Del" hidden="1">15</definedName>
    <definedName name="BG_Ins" hidden="1">4</definedName>
    <definedName name="BG_Mod" hidden="1">6</definedName>
    <definedName name="BID" localSheetId="0">#REF!</definedName>
    <definedName name="BID">#REF!</definedName>
    <definedName name="BILAN">[36]!BILAN</definedName>
    <definedName name="BlockStartsOfOneBoilerPerMonth">[24]Assumption!$E$115:$AV$115</definedName>
    <definedName name="BM_COST" localSheetId="0">#REF!</definedName>
    <definedName name="BM_COST">#REF!</definedName>
    <definedName name="BM_ESC" localSheetId="0">#REF!</definedName>
    <definedName name="BM_ESC">#REF!</definedName>
    <definedName name="Bob" localSheetId="0">[17]SGV_Oz!#REF!</definedName>
    <definedName name="Bob">[17]SGV_Oz!#REF!</definedName>
    <definedName name="bobb" localSheetId="0">[35]SGV_Oz!#REF!</definedName>
    <definedName name="bobb">[35]SGV_Oz!#REF!</definedName>
    <definedName name="Bon" localSheetId="0">[17]SGV_Oz!#REF!</definedName>
    <definedName name="Bon">[17]SGV_Oz!#REF!</definedName>
    <definedName name="bonb" localSheetId="0">[35]SGV_Oz!#REF!</definedName>
    <definedName name="bonb">[35]SGV_Oz!#REF!</definedName>
    <definedName name="Bonus">'[26]#REF'!$G$34</definedName>
    <definedName name="BonusKzt">[24]Assumption!$E$159:$AG$159</definedName>
    <definedName name="BOOK_BASE" localSheetId="0">#REF!</definedName>
    <definedName name="BOOK_BASE">#REF!</definedName>
    <definedName name="BOOK_DURATION" localSheetId="0">#REF!</definedName>
    <definedName name="BOOK_DURATION">#REF!</definedName>
    <definedName name="BookBase">'[2]Finance &amp; Economic Data'!$E$100</definedName>
    <definedName name="BookDep">'[2]Finance &amp; Economic Data'!$E$101</definedName>
    <definedName name="BORDER2" localSheetId="0">#REF!</definedName>
    <definedName name="BORDER2">#REF!</definedName>
    <definedName name="br" localSheetId="0">#REF!</definedName>
    <definedName name="br">#REF!</definedName>
    <definedName name="BS" localSheetId="0">#REF!</definedName>
    <definedName name="BS">#REF!</definedName>
    <definedName name="bsusd">[37]BSUSD!$B$7:$AG$107</definedName>
    <definedName name="BUD">'[1]Cashflow Forecast Port'!$A$1:$A$1</definedName>
    <definedName name="BUDAPRFEE" localSheetId="0">'[1]Cashflow Forecast Port'!#REF!</definedName>
    <definedName name="BUDAPRFEE">'[1]Cashflow Forecast Port'!#REF!</definedName>
    <definedName name="BUDAPRINT" localSheetId="0">'[1]Cashflow Forecast Port'!#REF!</definedName>
    <definedName name="BUDAPRINT">'[1]Cashflow Forecast Port'!#REF!</definedName>
    <definedName name="BUDAUGFEE" localSheetId="0">'[1]Cashflow Forecast Port'!#REF!</definedName>
    <definedName name="BUDAUGFEE">'[1]Cashflow Forecast Port'!#REF!</definedName>
    <definedName name="BUDAUGINT" localSheetId="0">'[1]Cashflow Forecast Port'!#REF!</definedName>
    <definedName name="BUDAUGINT">'[1]Cashflow Forecast Port'!#REF!</definedName>
    <definedName name="BUDDECFEE" localSheetId="0">'[1]Cashflow Forecast Port'!#REF!</definedName>
    <definedName name="BUDDECFEE">'[1]Cashflow Forecast Port'!#REF!</definedName>
    <definedName name="BUDDECINT" localSheetId="0">'[1]Cashflow Forecast Port'!#REF!</definedName>
    <definedName name="BUDDECINT">'[1]Cashflow Forecast Port'!#REF!</definedName>
    <definedName name="BUDFEBFEE" localSheetId="0">'[1]Cashflow Forecast Port'!#REF!</definedName>
    <definedName name="BUDFEBFEE">'[1]Cashflow Forecast Port'!#REF!</definedName>
    <definedName name="BUDFEBINT" localSheetId="0">'[1]Cashflow Forecast Port'!#REF!</definedName>
    <definedName name="BUDFEBINT">'[1]Cashflow Forecast Port'!#REF!</definedName>
    <definedName name="BUDGET">'[1]Cashflow Forecast Port'!$A$1:$Y$58</definedName>
    <definedName name="budget10" localSheetId="0">#REF!</definedName>
    <definedName name="budget10">#REF!</definedName>
    <definedName name="BUDJANFEE" localSheetId="0">'[1]Cashflow Forecast Port'!#REF!</definedName>
    <definedName name="BUDJANFEE">'[1]Cashflow Forecast Port'!#REF!</definedName>
    <definedName name="BUDJANINT" localSheetId="0">'[1]Cashflow Forecast Port'!#REF!</definedName>
    <definedName name="BUDJANINT">'[1]Cashflow Forecast Port'!#REF!</definedName>
    <definedName name="BUDJULFEE" localSheetId="0">'[1]Cashflow Forecast Port'!#REF!</definedName>
    <definedName name="BUDJULFEE">'[1]Cashflow Forecast Port'!#REF!</definedName>
    <definedName name="BUDJULINT" localSheetId="0">'[1]Cashflow Forecast Port'!#REF!</definedName>
    <definedName name="BUDJULINT">'[1]Cashflow Forecast Port'!#REF!</definedName>
    <definedName name="BUDJUNFEE" localSheetId="0">'[1]Cashflow Forecast Port'!#REF!</definedName>
    <definedName name="BUDJUNFEE">'[1]Cashflow Forecast Port'!#REF!</definedName>
    <definedName name="BUDJUNINT" localSheetId="0">'[1]Cashflow Forecast Port'!#REF!</definedName>
    <definedName name="BUDJUNINT">'[1]Cashflow Forecast Port'!#REF!</definedName>
    <definedName name="BUDMARFEE" localSheetId="0">'[1]Cashflow Forecast Port'!#REF!</definedName>
    <definedName name="BUDMARFEE">'[1]Cashflow Forecast Port'!#REF!</definedName>
    <definedName name="BUDMARINT" localSheetId="0">'[1]Cashflow Forecast Port'!#REF!</definedName>
    <definedName name="BUDMARINT">'[1]Cashflow Forecast Port'!#REF!</definedName>
    <definedName name="BUDMAYFEE" localSheetId="0">'[1]Cashflow Forecast Port'!#REF!</definedName>
    <definedName name="BUDMAYFEE">'[1]Cashflow Forecast Port'!#REF!</definedName>
    <definedName name="BUDMAYINT" localSheetId="0">'[1]Cashflow Forecast Port'!#REF!</definedName>
    <definedName name="BUDMAYINT">'[1]Cashflow Forecast Port'!#REF!</definedName>
    <definedName name="BUDNOVFEE" localSheetId="0">'[1]Cashflow Forecast Port'!#REF!</definedName>
    <definedName name="BUDNOVFEE">'[1]Cashflow Forecast Port'!#REF!</definedName>
    <definedName name="BUDNOVINT" localSheetId="0">'[1]Cashflow Forecast Port'!#REF!</definedName>
    <definedName name="BUDNOVINT">'[1]Cashflow Forecast Port'!#REF!</definedName>
    <definedName name="BUDOCTFEE" localSheetId="0">'[1]Cashflow Forecast Port'!#REF!</definedName>
    <definedName name="BUDOCTFEE">'[1]Cashflow Forecast Port'!#REF!</definedName>
    <definedName name="BUDOCTINT" localSheetId="0">'[1]Cashflow Forecast Port'!#REF!</definedName>
    <definedName name="BUDOCTINT">'[1]Cashflow Forecast Port'!#REF!</definedName>
    <definedName name="BUDSEPFEE" localSheetId="0">'[1]Cashflow Forecast Port'!#REF!</definedName>
    <definedName name="BUDSEPFEE">'[1]Cashflow Forecast Port'!#REF!</definedName>
    <definedName name="BUDSEPINT" localSheetId="0">'[1]Cashflow Forecast Port'!#REF!</definedName>
    <definedName name="BUDSEPINT">'[1]Cashflow Forecast Port'!#REF!</definedName>
    <definedName name="Busdev">[4]Busdev!$A$1:$A$20</definedName>
    <definedName name="busdev1">[4]Busdev!$A$1:$A$20</definedName>
    <definedName name="busducts" localSheetId="0">#REF!</definedName>
    <definedName name="busducts">#REF!</definedName>
    <definedName name="Business_Trips_per_year" localSheetId="0">#REF!</definedName>
    <definedName name="Business_Trips_per_year">#REF!</definedName>
    <definedName name="bv" localSheetId="0">[17]SGV_Oz!#REF!</definedName>
    <definedName name="bv">[17]SGV_Oz!#REF!</definedName>
    <definedName name="bvb" localSheetId="0">[35]SGV_Oz!#REF!</definedName>
    <definedName name="bvb">[35]SGV_Oz!#REF!</definedName>
    <definedName name="bvtyf" localSheetId="0" hidden="1">{"GAN.Y PERD.RESUMIDO",#N/A,FALSE,"Hoja1";"GAN.Y PERD.DETALLADO",#N/A,FALSE,"Hoja1"}</definedName>
    <definedName name="bvtyf" hidden="1">{"GAN.Y PERD.RESUMIDO",#N/A,FALSE,"Hoja1";"GAN.Y PERD.DETALLADO",#N/A,FALSE,"Hoja1"}</definedName>
    <definedName name="BY_Cap_Pmt">'[26]#REF'!$D$138:$D$148</definedName>
    <definedName name="BY_Fuel_Price">'[26]#REF'!$G$19</definedName>
    <definedName name="BY_Lime_Pr">'[26]#REF'!$G$22</definedName>
    <definedName name="BY_Unit_Size">'[26]#REF'!$D$123:$D$133</definedName>
    <definedName name="BY_Wage">'[26]#REF'!$G$26</definedName>
    <definedName name="BY_WageRate">'[26]#REF'!$G$26</definedName>
    <definedName name="C_" localSheetId="0">#REF!</definedName>
    <definedName name="C_">#REF!</definedName>
    <definedName name="ca">[4]CA!$A$1:$B$27</definedName>
    <definedName name="CA_tax">'[2]Finance data'!$F$101</definedName>
    <definedName name="Cable" localSheetId="0">#REF!</definedName>
    <definedName name="Cable">#REF!</definedName>
    <definedName name="Cable_AG" localSheetId="0">#REF!</definedName>
    <definedName name="Cable_AG">#REF!</definedName>
    <definedName name="Cable_Tray" localSheetId="0">#REF!</definedName>
    <definedName name="Cable_Tray">#REF!</definedName>
    <definedName name="CALC" localSheetId="0">#REF!</definedName>
    <definedName name="CALC">#REF!</definedName>
    <definedName name="calculations2"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 localSheetId="0">#REF!</definedName>
    <definedName name="CAP_ESC">#REF!</definedName>
    <definedName name="CAP_PAYMENT" localSheetId="0">#REF!</definedName>
    <definedName name="CAP_PAYMENT">#REF!</definedName>
    <definedName name="Cap_pmt" localSheetId="0">#REF!</definedName>
    <definedName name="Cap_pmt">#REF!</definedName>
    <definedName name="Cap_Pmt_Esc_Rate">'[26]#REF'!$B$138:$B$148</definedName>
    <definedName name="CAPCOST">#N/A</definedName>
    <definedName name="capex" localSheetId="0">#REF!</definedName>
    <definedName name="capex">#REF!</definedName>
    <definedName name="CapEx_A" localSheetId="0">#REF!</definedName>
    <definedName name="CapEx_A">#REF!</definedName>
    <definedName name="CapEx_esc" localSheetId="0">'[2]Project Data'!#REF!</definedName>
    <definedName name="CapEx_esc">'[2]Project Data'!#REF!</definedName>
    <definedName name="CapEx_H" localSheetId="0">#REF!</definedName>
    <definedName name="CapEx_H">#REF!</definedName>
    <definedName name="CapEx_R" localSheetId="0">#REF!</definedName>
    <definedName name="CapEx_R">#REF!</definedName>
    <definedName name="CapExOpt">'[26]#REF'!$F$12</definedName>
    <definedName name="CapExPort">'[26]#REF'!$F$13</definedName>
    <definedName name="capexprj" localSheetId="0">#REF!</definedName>
    <definedName name="capexprj">#REF!</definedName>
    <definedName name="capital" localSheetId="0">#REF!</definedName>
    <definedName name="capital">#REF!</definedName>
    <definedName name="Capitalization_estimated" localSheetId="0">#REF!</definedName>
    <definedName name="Capitalization_estimated">#REF!</definedName>
    <definedName name="caprev" localSheetId="0">#REF!</definedName>
    <definedName name="caprev">#REF!</definedName>
    <definedName name="Carb" localSheetId="0">#REF!</definedName>
    <definedName name="Carb">#REF!</definedName>
    <definedName name="CarbConc" localSheetId="0">#REF!</definedName>
    <definedName name="CarbConc">#REF!</definedName>
    <definedName name="Carbon" localSheetId="0">#REF!</definedName>
    <definedName name="Carbon">#REF!</definedName>
    <definedName name="Case_1_Inputs" localSheetId="0">[2]SHELL!#REF!</definedName>
    <definedName name="Case_1_Inputs">[2]SHELL!#REF!</definedName>
    <definedName name="Case_1_Output" localSheetId="0">[2]SHELL!#REF!</definedName>
    <definedName name="Case_1_Output">[2]SHELL!#REF!</definedName>
    <definedName name="Case_2_Inputs" localSheetId="0">[2]SHELL!#REF!</definedName>
    <definedName name="Case_2_Inputs">[2]SHELL!#REF!</definedName>
    <definedName name="Case_2_Output" localSheetId="0">[2]SHELL!#REF!</definedName>
    <definedName name="Case_2_Output">[2]SHELL!#REF!</definedName>
    <definedName name="Case_3_Inputs" localSheetId="0">[2]SHELL!#REF!</definedName>
    <definedName name="Case_3_Inputs">[2]SHELL!#REF!</definedName>
    <definedName name="Case_3_Output" localSheetId="0">[2]SHELL!#REF!</definedName>
    <definedName name="Case_3_Output">[2]SHELL!#REF!</definedName>
    <definedName name="Case_4_Inputs" localSheetId="0">[2]SHELL!#REF!</definedName>
    <definedName name="Case_4_Inputs">[2]SHELL!#REF!</definedName>
    <definedName name="Case_4_Output" localSheetId="0">[2]SHELL!#REF!</definedName>
    <definedName name="Case_4_Output">[2]SHELL!#REF!</definedName>
    <definedName name="Case_5_Inputs" localSheetId="0">[2]SHELL!#REF!</definedName>
    <definedName name="Case_5_Inputs">[2]SHELL!#REF!</definedName>
    <definedName name="Case_5_Output" localSheetId="0">[2]SHELL!#REF!</definedName>
    <definedName name="Case_5_Output">[2]SHELL!#REF!</definedName>
    <definedName name="Case1Inputs" localSheetId="0">[2]SHELL!#REF!</definedName>
    <definedName name="Case1Inputs">[2]SHELL!#REF!</definedName>
    <definedName name="Case2Inputs" localSheetId="0">[2]SHELL!#REF!</definedName>
    <definedName name="Case2Inputs">[2]SHELL!#REF!</definedName>
    <definedName name="Case3Inputs" localSheetId="0">[2]SHELL!#REF!</definedName>
    <definedName name="Case3Inputs">[2]SHELL!#REF!</definedName>
    <definedName name="Case4Inputs" localSheetId="0">[2]SHELL!#REF!</definedName>
    <definedName name="Case4Inputs">[2]SHELL!#REF!</definedName>
    <definedName name="Case5Inputs" localSheetId="0">[2]SHELL!#REF!</definedName>
    <definedName name="Case5Inputs">[2]SHELL!#REF!</definedName>
    <definedName name="CASH" localSheetId="0">#REF!</definedName>
    <definedName name="CASH">#REF!</definedName>
    <definedName name="CASH_FLOW" localSheetId="0">#REF!</definedName>
    <definedName name="CASH_FLOW">#REF!</definedName>
    <definedName name="Cash_to_Corp" localSheetId="0">#REF!</definedName>
    <definedName name="Cash_to_Corp">#REF!</definedName>
    <definedName name="cashadj" localSheetId="0">[38]curve!#REF!</definedName>
    <definedName name="cashadj">[38]curve!#REF!</definedName>
    <definedName name="CashBalance" localSheetId="0">#REF!</definedName>
    <definedName name="CashBalance">#REF!</definedName>
    <definedName name="CASHCVEAPR" localSheetId="0">#REF!</definedName>
    <definedName name="CASHCVEAPR">#REF!</definedName>
    <definedName name="CASHCVEAUG" localSheetId="0">#REF!</definedName>
    <definedName name="CASHCVEAUG">#REF!</definedName>
    <definedName name="CASHCVEDEC" localSheetId="0">#REF!</definedName>
    <definedName name="CASHCVEDEC">#REF!</definedName>
    <definedName name="CASHCVEFEB" localSheetId="0">#REF!</definedName>
    <definedName name="CASHCVEFEB">#REF!</definedName>
    <definedName name="CASHCVEJAN" localSheetId="0">#REF!</definedName>
    <definedName name="CASHCVEJAN">#REF!</definedName>
    <definedName name="CASHCVEJUL" localSheetId="0">#REF!</definedName>
    <definedName name="CASHCVEJUL">#REF!</definedName>
    <definedName name="CASHCVEJUN" localSheetId="0">#REF!</definedName>
    <definedName name="CASHCVEJUN">#REF!</definedName>
    <definedName name="CASHCVEMAR" localSheetId="0">#REF!</definedName>
    <definedName name="CASHCVEMAR">#REF!</definedName>
    <definedName name="CASHCVEMAY" localSheetId="0">#REF!</definedName>
    <definedName name="CASHCVEMAY">#REF!</definedName>
    <definedName name="CASHCVENOV" localSheetId="0">#REF!</definedName>
    <definedName name="CASHCVENOV">#REF!</definedName>
    <definedName name="CASHCVEOCT" localSheetId="0">#REF!</definedName>
    <definedName name="CASHCVEOCT">#REF!</definedName>
    <definedName name="CASHCVESEP" localSheetId="0">#REF!</definedName>
    <definedName name="CASHCVESEP">#REF!</definedName>
    <definedName name="CASHCVETOT">'[5]Cash CCI Detail'!$T$117</definedName>
    <definedName name="CASHCVNAPR" localSheetId="0">#REF!</definedName>
    <definedName name="CASHCVNAPR">#REF!</definedName>
    <definedName name="CASHCVNAUG" localSheetId="0">#REF!</definedName>
    <definedName name="CASHCVNAUG">#REF!</definedName>
    <definedName name="CASHCVNDEC" localSheetId="0">#REF!</definedName>
    <definedName name="CASHCVNDEC">#REF!</definedName>
    <definedName name="CASHCVNFEB" localSheetId="0">#REF!</definedName>
    <definedName name="CASHCVNFEB">#REF!</definedName>
    <definedName name="CASHCVNJAN" localSheetId="0">#REF!</definedName>
    <definedName name="CASHCVNJAN">#REF!</definedName>
    <definedName name="CASHCVNJUL" localSheetId="0">#REF!</definedName>
    <definedName name="CASHCVNJUL">#REF!</definedName>
    <definedName name="CASHCVNJUN" localSheetId="0">#REF!</definedName>
    <definedName name="CASHCVNJUN">#REF!</definedName>
    <definedName name="CASHCVNMAR" localSheetId="0">#REF!</definedName>
    <definedName name="CASHCVNMAR">#REF!</definedName>
    <definedName name="CASHCVNMAY">'[39]Cash CCI Detail'!$G$28+'[39]Cash CCI Detail'!$K$107</definedName>
    <definedName name="CASHCVNNOV" localSheetId="0">#REF!</definedName>
    <definedName name="CASHCVNNOV">#REF!</definedName>
    <definedName name="CASHCVNOCT" localSheetId="0">#REF!</definedName>
    <definedName name="CASHCVNOCT">#REF!</definedName>
    <definedName name="CASHCVNSEP" localSheetId="0">#REF!</definedName>
    <definedName name="CASHCVNSEP">#REF!</definedName>
    <definedName name="CASHCVNTOT">'[5]Cash CCI Detail'!$T$157</definedName>
    <definedName name="CASHE3APR" localSheetId="0">#REF!</definedName>
    <definedName name="CASHE3APR">#REF!</definedName>
    <definedName name="CASHE3AUG" localSheetId="0">#REF!</definedName>
    <definedName name="CASHE3AUG">#REF!</definedName>
    <definedName name="CASHE3DEC" localSheetId="0">#REF!</definedName>
    <definedName name="CASHE3DEC">#REF!</definedName>
    <definedName name="CASHE3FEB" localSheetId="0">#REF!</definedName>
    <definedName name="CASHE3FEB">#REF!</definedName>
    <definedName name="CASHE3JAN" localSheetId="0">#REF!</definedName>
    <definedName name="CASHE3JAN">#REF!</definedName>
    <definedName name="CASHE3JUL" localSheetId="0">#REF!</definedName>
    <definedName name="CASHE3JUL">#REF!</definedName>
    <definedName name="CASHE3JUN" localSheetId="0">#REF!</definedName>
    <definedName name="CASHE3JUN">#REF!</definedName>
    <definedName name="CASHE3MAR" localSheetId="0">#REF!</definedName>
    <definedName name="CASHE3MAR">#REF!</definedName>
    <definedName name="CASHE3MAY" localSheetId="0">#REF!</definedName>
    <definedName name="CASHE3MAY">#REF!</definedName>
    <definedName name="CASHE3NOV" localSheetId="0">#REF!</definedName>
    <definedName name="CASHE3NOV">#REF!</definedName>
    <definedName name="CASHE3OCT" localSheetId="0">#REF!</definedName>
    <definedName name="CASHE3OCT">#REF!</definedName>
    <definedName name="CASHE3SEP" localSheetId="0">#REF!</definedName>
    <definedName name="CASHE3SEP">#REF!</definedName>
    <definedName name="CASHE3TOT">'[5]Cash CCI Detail'!$T$28</definedName>
    <definedName name="CASHE4APR" localSheetId="0">#REF!</definedName>
    <definedName name="CASHE4APR">#REF!</definedName>
    <definedName name="CASHE4AUG" localSheetId="0">#REF!</definedName>
    <definedName name="CASHE4AUG">#REF!</definedName>
    <definedName name="CASHE4DEC" localSheetId="0">#REF!</definedName>
    <definedName name="CASHE4DEC">#REF!</definedName>
    <definedName name="CASHE4FEB" localSheetId="0">#REF!</definedName>
    <definedName name="CASHE4FEB">#REF!</definedName>
    <definedName name="CASHE4JAN" localSheetId="0">#REF!</definedName>
    <definedName name="CASHE4JAN">#REF!</definedName>
    <definedName name="CASHE4JUL" localSheetId="0">#REF!</definedName>
    <definedName name="CASHE4JUL">#REF!</definedName>
    <definedName name="CASHE4JUN" localSheetId="0">#REF!</definedName>
    <definedName name="CASHE4JUN">#REF!</definedName>
    <definedName name="CASHE4MAR" localSheetId="0">#REF!</definedName>
    <definedName name="CASHE4MAR">#REF!</definedName>
    <definedName name="CASHE4MAY" localSheetId="0">#REF!</definedName>
    <definedName name="CASHE4MAY">#REF!</definedName>
    <definedName name="CASHE4NOV" localSheetId="0">#REF!</definedName>
    <definedName name="CASHE4NOV">#REF!</definedName>
    <definedName name="CASHE4OCT" localSheetId="0">#REF!</definedName>
    <definedName name="CASHE4OCT">#REF!</definedName>
    <definedName name="CASHE4SEP" localSheetId="0">#REF!</definedName>
    <definedName name="CASHE4SEP">#REF!</definedName>
    <definedName name="CASHE4TOT">'[5]Cash CCI Detail'!$T$36</definedName>
    <definedName name="CASHE5APR" localSheetId="0">#REF!</definedName>
    <definedName name="CASHE5APR">#REF!</definedName>
    <definedName name="CASHE5AUG" localSheetId="0">#REF!</definedName>
    <definedName name="CASHE5AUG">#REF!</definedName>
    <definedName name="CASHE5DEC" localSheetId="0">#REF!</definedName>
    <definedName name="CASHE5DEC">#REF!</definedName>
    <definedName name="CASHE5FEB" localSheetId="0">#REF!</definedName>
    <definedName name="CASHE5FEB">#REF!</definedName>
    <definedName name="CASHE5JAN" localSheetId="0">#REF!</definedName>
    <definedName name="CASHE5JAN">#REF!</definedName>
    <definedName name="CASHE5JUL" localSheetId="0">#REF!</definedName>
    <definedName name="CASHE5JUL">#REF!</definedName>
    <definedName name="CASHE5JUN" localSheetId="0">#REF!</definedName>
    <definedName name="CASHE5JUN">#REF!</definedName>
    <definedName name="CASHE5MAR" localSheetId="0">#REF!</definedName>
    <definedName name="CASHE5MAR">#REF!</definedName>
    <definedName name="CASHE5MAY" localSheetId="0">#REF!</definedName>
    <definedName name="CASHE5MAY">#REF!</definedName>
    <definedName name="CASHE5NOV" localSheetId="0">#REF!</definedName>
    <definedName name="CASHE5NOV">#REF!</definedName>
    <definedName name="CASHE5OCT" localSheetId="0">#REF!</definedName>
    <definedName name="CASHE5OCT">#REF!</definedName>
    <definedName name="CASHE5SEP" localSheetId="0">#REF!</definedName>
    <definedName name="CASHE5SEP">#REF!</definedName>
    <definedName name="CASHE5TOT">'[5]Cash CCI Detail'!$T$42</definedName>
    <definedName name="CASHEVEFXAPR" localSheetId="0">#REF!</definedName>
    <definedName name="CASHEVEFXAPR">#REF!</definedName>
    <definedName name="CASHEVEFXAUG" localSheetId="0">#REF!</definedName>
    <definedName name="CASHEVEFXAUG">#REF!</definedName>
    <definedName name="CASHEVEFXDEC" localSheetId="0">#REF!</definedName>
    <definedName name="CASHEVEFXDEC">#REF!</definedName>
    <definedName name="CASHEVEFXFEB" localSheetId="0">#REF!</definedName>
    <definedName name="CASHEVEFXFEB">#REF!</definedName>
    <definedName name="CASHEVEFXJAN" localSheetId="0">#REF!</definedName>
    <definedName name="CASHEVEFXJAN">#REF!</definedName>
    <definedName name="CASHEVEFXJUL" localSheetId="0">#REF!</definedName>
    <definedName name="CASHEVEFXJUL">#REF!</definedName>
    <definedName name="CASHEVEFXJUN" localSheetId="0">#REF!</definedName>
    <definedName name="CASHEVEFXJUN">#REF!</definedName>
    <definedName name="CASHEVEFXMAR" localSheetId="0">#REF!</definedName>
    <definedName name="CASHEVEFXMAR">#REF!</definedName>
    <definedName name="CASHEVEFXMAY" localSheetId="0">#REF!</definedName>
    <definedName name="CASHEVEFXMAY">#REF!</definedName>
    <definedName name="CASHEVEFXNOV" localSheetId="0">#REF!</definedName>
    <definedName name="CASHEVEFXNOV">#REF!</definedName>
    <definedName name="CASHEVEFXOCT" localSheetId="0">#REF!</definedName>
    <definedName name="CASHEVEFXOCT">#REF!</definedName>
    <definedName name="CASHEVEFXSEP" localSheetId="0">#REF!</definedName>
    <definedName name="CASHEVEFXSEP">#REF!</definedName>
    <definedName name="CASHEVEFXTOT">'[5]Cash CCI Detail'!$T$170</definedName>
    <definedName name="CASHEVEIRAPR" localSheetId="0">#REF!</definedName>
    <definedName name="CASHEVEIRAPR">#REF!</definedName>
    <definedName name="CASHEVEIRAUG" localSheetId="0">#REF!</definedName>
    <definedName name="CASHEVEIRAUG">#REF!</definedName>
    <definedName name="CASHEVEIRDEC" localSheetId="0">#REF!</definedName>
    <definedName name="CASHEVEIRDEC">#REF!</definedName>
    <definedName name="CASHEVEIRFEB" localSheetId="0">#REF!</definedName>
    <definedName name="CASHEVEIRFEB">#REF!</definedName>
    <definedName name="CASHEVEIRJAN" localSheetId="0">#REF!</definedName>
    <definedName name="CASHEVEIRJAN">#REF!</definedName>
    <definedName name="CASHEVEIRJUL" localSheetId="0">#REF!</definedName>
    <definedName name="CASHEVEIRJUL">#REF!</definedName>
    <definedName name="CASHEVEIRJUN" localSheetId="0">#REF!</definedName>
    <definedName name="CASHEVEIRJUN">#REF!</definedName>
    <definedName name="CASHEVEIRMAR" localSheetId="0">#REF!</definedName>
    <definedName name="CASHEVEIRMAR">#REF!</definedName>
    <definedName name="CASHEVEIRMAY" localSheetId="0">#REF!</definedName>
    <definedName name="CASHEVEIRMAY">#REF!</definedName>
    <definedName name="CASHEVEIRNOV" localSheetId="0">#REF!</definedName>
    <definedName name="CASHEVEIRNOV">#REF!</definedName>
    <definedName name="CASHEVEIROCT" localSheetId="0">#REF!</definedName>
    <definedName name="CASHEVEIROCT">#REF!</definedName>
    <definedName name="CASHEVEIRSEP" localSheetId="0">#REF!</definedName>
    <definedName name="CASHEVEIRSEP">#REF!</definedName>
    <definedName name="CASHEVEIRTOT">'[5]Cash CCI Detail'!$T$175</definedName>
    <definedName name="CASHEVEMPAPR" localSheetId="0">#REF!</definedName>
    <definedName name="CASHEVEMPAPR">#REF!</definedName>
    <definedName name="CASHEVEMPAUG" localSheetId="0">#REF!</definedName>
    <definedName name="CASHEVEMPAUG">#REF!</definedName>
    <definedName name="CASHEVEMPDEC" localSheetId="0">#REF!</definedName>
    <definedName name="CASHEVEMPDEC">#REF!</definedName>
    <definedName name="CASHEVEMPFEB" localSheetId="0">#REF!</definedName>
    <definedName name="CASHEVEMPFEB">#REF!</definedName>
    <definedName name="CASHEVEMPJAN" localSheetId="0">#REF!</definedName>
    <definedName name="CASHEVEMPJAN">#REF!</definedName>
    <definedName name="CASHEVEMPJUL" localSheetId="0">#REF!</definedName>
    <definedName name="CASHEVEMPJUL">#REF!</definedName>
    <definedName name="CASHEVEMPJUN" localSheetId="0">#REF!</definedName>
    <definedName name="CASHEVEMPJUN">#REF!</definedName>
    <definedName name="CASHEVEMPMAR" localSheetId="0">#REF!</definedName>
    <definedName name="CASHEVEMPMAR">#REF!</definedName>
    <definedName name="CASHEVEMPMAY" localSheetId="0">#REF!</definedName>
    <definedName name="CASHEVEMPMAY">#REF!</definedName>
    <definedName name="CASHEVEMPNOV" localSheetId="0">#REF!</definedName>
    <definedName name="CASHEVEMPNOV">#REF!</definedName>
    <definedName name="CASHEVEMPOCT" localSheetId="0">#REF!</definedName>
    <definedName name="CASHEVEMPOCT">#REF!</definedName>
    <definedName name="CASHEVEMPSEP" localSheetId="0">#REF!</definedName>
    <definedName name="CASHEVEMPSEP">#REF!</definedName>
    <definedName name="CASHEVEMPTOT">'[5]Cash CCI Detail'!$T$187</definedName>
    <definedName name="CASHEVETXAPR" localSheetId="0">#REF!</definedName>
    <definedName name="CASHEVETXAPR">#REF!</definedName>
    <definedName name="CASHEVETXAUG" localSheetId="0">#REF!</definedName>
    <definedName name="CASHEVETXAUG">#REF!</definedName>
    <definedName name="CASHEVETXDEC" localSheetId="0">#REF!</definedName>
    <definedName name="CASHEVETXDEC">#REF!</definedName>
    <definedName name="CASHEVETXFEB" localSheetId="0">#REF!</definedName>
    <definedName name="CASHEVETXFEB">#REF!</definedName>
    <definedName name="CASHEVETXJAN" localSheetId="0">#REF!</definedName>
    <definedName name="CASHEVETXJAN">#REF!</definedName>
    <definedName name="CASHEVETXJUL" localSheetId="0">#REF!</definedName>
    <definedName name="CASHEVETXJUL">#REF!</definedName>
    <definedName name="CASHEVETXJUN" localSheetId="0">#REF!</definedName>
    <definedName name="CASHEVETXJUN">#REF!</definedName>
    <definedName name="CASHEVETXMAR" localSheetId="0">#REF!</definedName>
    <definedName name="CASHEVETXMAR">#REF!</definedName>
    <definedName name="CASHEVETXMAY" localSheetId="0">#REF!</definedName>
    <definedName name="CASHEVETXMAY">#REF!</definedName>
    <definedName name="CASHEVETXNOV" localSheetId="0">#REF!</definedName>
    <definedName name="CASHEVETXNOV">#REF!</definedName>
    <definedName name="CASHEVETXOCT" localSheetId="0">#REF!</definedName>
    <definedName name="CASHEVETXOCT">#REF!</definedName>
    <definedName name="CASHEVETXSEP" localSheetId="0">#REF!</definedName>
    <definedName name="CASHEVETXSEP">#REF!</definedName>
    <definedName name="CASHEVETXTOT">'[5]Cash CCI Detail'!$T$181</definedName>
    <definedName name="CASHEXEAPR" localSheetId="0">#REF!</definedName>
    <definedName name="CASHEXEAPR">#REF!</definedName>
    <definedName name="CASHEXEAUG" localSheetId="0">#REF!</definedName>
    <definedName name="CASHEXEAUG">#REF!</definedName>
    <definedName name="CASHEXEDEC" localSheetId="0">#REF!</definedName>
    <definedName name="CASHEXEDEC">#REF!</definedName>
    <definedName name="CASHEXEFEB" localSheetId="0">#REF!</definedName>
    <definedName name="CASHEXEFEB">#REF!</definedName>
    <definedName name="CASHEXEJAN" localSheetId="0">#REF!</definedName>
    <definedName name="CASHEXEJAN">#REF!</definedName>
    <definedName name="CASHEXEJUL" localSheetId="0">#REF!</definedName>
    <definedName name="CASHEXEJUL">#REF!</definedName>
    <definedName name="CASHEXEJUN" localSheetId="0">#REF!</definedName>
    <definedName name="CASHEXEJUN">#REF!</definedName>
    <definedName name="CASHEXEMAR" localSheetId="0">#REF!</definedName>
    <definedName name="CASHEXEMAR">#REF!</definedName>
    <definedName name="CASHEXEMAY" localSheetId="0">#REF!</definedName>
    <definedName name="CASHEXEMAY">#REF!</definedName>
    <definedName name="CASHEXENOV" localSheetId="0">#REF!</definedName>
    <definedName name="CASHEXENOV">#REF!</definedName>
    <definedName name="CASHEXEOCT" localSheetId="0">#REF!</definedName>
    <definedName name="CASHEXEOCT">#REF!</definedName>
    <definedName name="CASHEXESEP" localSheetId="0">#REF!</definedName>
    <definedName name="CASHEXESEP">#REF!</definedName>
    <definedName name="CASHEXETOT" localSheetId="0">#REF!</definedName>
    <definedName name="CASHEXETOT">#REF!</definedName>
    <definedName name="CASHEXNACAPR" localSheetId="0">#REF!</definedName>
    <definedName name="CASHEXNACAPR">#REF!</definedName>
    <definedName name="CASHEXNACAUG" localSheetId="0">#REF!</definedName>
    <definedName name="CASHEXNACAUG">#REF!</definedName>
    <definedName name="CASHEXNACDEC" localSheetId="0">#REF!</definedName>
    <definedName name="CASHEXNACDEC">#REF!</definedName>
    <definedName name="CASHEXNACFEB" localSheetId="0">#REF!</definedName>
    <definedName name="CASHEXNACFEB">#REF!</definedName>
    <definedName name="CASHEXNACJAN" localSheetId="0">#REF!</definedName>
    <definedName name="CASHEXNACJAN">#REF!</definedName>
    <definedName name="CASHEXNACJUL" localSheetId="0">#REF!</definedName>
    <definedName name="CASHEXNACJUL">#REF!</definedName>
    <definedName name="CASHEXNACJUN" localSheetId="0">#REF!</definedName>
    <definedName name="CASHEXNACJUN">#REF!</definedName>
    <definedName name="CASHEXNACMAR" localSheetId="0">#REF!</definedName>
    <definedName name="CASHEXNACMAR">#REF!</definedName>
    <definedName name="CASHEXNACMAY" localSheetId="0">#REF!</definedName>
    <definedName name="CASHEXNACMAY">#REF!</definedName>
    <definedName name="CASHEXNACNOV" localSheetId="0">#REF!</definedName>
    <definedName name="CASHEXNACNOV">#REF!</definedName>
    <definedName name="CASHEXNACOCT" localSheetId="0">#REF!</definedName>
    <definedName name="CASHEXNACOCT">#REF!</definedName>
    <definedName name="CASHEXNACSEP" localSheetId="0">#REF!</definedName>
    <definedName name="CASHEXNACSEP">#REF!</definedName>
    <definedName name="CASHEXNACTOT">'[5]Cash CCI Detail'!$T$227</definedName>
    <definedName name="CASHEXNFXAPR" localSheetId="0">#REF!</definedName>
    <definedName name="CASHEXNFXAPR">#REF!</definedName>
    <definedName name="CASHEXNFXAUG" localSheetId="0">#REF!</definedName>
    <definedName name="CASHEXNFXAUG">#REF!</definedName>
    <definedName name="CASHEXNFXDEC" localSheetId="0">#REF!</definedName>
    <definedName name="CASHEXNFXDEC">#REF!</definedName>
    <definedName name="CASHEXNFXFEB" localSheetId="0">#REF!</definedName>
    <definedName name="CASHEXNFXFEB">#REF!</definedName>
    <definedName name="CASHEXNFXJAN" localSheetId="0">#REF!</definedName>
    <definedName name="CASHEXNFXJAN">#REF!</definedName>
    <definedName name="CASHEXNFXJUL" localSheetId="0">#REF!</definedName>
    <definedName name="CASHEXNFXJUL">#REF!</definedName>
    <definedName name="CASHEXNFXJUN" localSheetId="0">#REF!</definedName>
    <definedName name="CASHEXNFXJUN">#REF!</definedName>
    <definedName name="CASHEXNFXMAR" localSheetId="0">#REF!</definedName>
    <definedName name="CASHEXNFXMAR">#REF!</definedName>
    <definedName name="CASHEXNFXMAY" localSheetId="0">#REF!</definedName>
    <definedName name="CASHEXNFXMAY">#REF!</definedName>
    <definedName name="CASHEXNFXNOV" localSheetId="0">#REF!</definedName>
    <definedName name="CASHEXNFXNOV">#REF!</definedName>
    <definedName name="CASHEXNFXOCT" localSheetId="0">#REF!</definedName>
    <definedName name="CASHEXNFXOCT">#REF!</definedName>
    <definedName name="CASHEXNFXSEP" localSheetId="0">#REF!</definedName>
    <definedName name="CASHEXNFXSEP">#REF!</definedName>
    <definedName name="CASHEXNFXTOT">'[5]Cash CCI Detail'!$T$203</definedName>
    <definedName name="CASHEXNIRAPR" localSheetId="0">#REF!</definedName>
    <definedName name="CASHEXNIRAPR">#REF!</definedName>
    <definedName name="CASHEXNIRAUG" localSheetId="0">#REF!</definedName>
    <definedName name="CASHEXNIRAUG">#REF!</definedName>
    <definedName name="CASHEXNIRDEC" localSheetId="0">#REF!</definedName>
    <definedName name="CASHEXNIRDEC">#REF!</definedName>
    <definedName name="CASHEXNIRFEB" localSheetId="0">#REF!</definedName>
    <definedName name="CASHEXNIRFEB">#REF!</definedName>
    <definedName name="CASHEXNIRJAN" localSheetId="0">#REF!</definedName>
    <definedName name="CASHEXNIRJAN">#REF!</definedName>
    <definedName name="CASHEXNIRJUL" localSheetId="0">#REF!</definedName>
    <definedName name="CASHEXNIRJUL">#REF!</definedName>
    <definedName name="CASHEXNIRJUN" localSheetId="0">#REF!</definedName>
    <definedName name="CASHEXNIRJUN">#REF!</definedName>
    <definedName name="CASHEXNIRMAR" localSheetId="0">#REF!</definedName>
    <definedName name="CASHEXNIRMAR">#REF!</definedName>
    <definedName name="CASHEXNIRMAY" localSheetId="0">#REF!</definedName>
    <definedName name="CASHEXNIRMAY">#REF!</definedName>
    <definedName name="CASHEXNIRNOV" localSheetId="0">#REF!</definedName>
    <definedName name="CASHEXNIRNOV">#REF!</definedName>
    <definedName name="CASHEXNIROCT" localSheetId="0">#REF!</definedName>
    <definedName name="CASHEXNIROCT">#REF!</definedName>
    <definedName name="CASHEXNIRSEP" localSheetId="0">#REF!</definedName>
    <definedName name="CASHEXNIRSEP">#REF!</definedName>
    <definedName name="CASHEXNIRTOT">'[5]Cash CCI Detail'!$T$208</definedName>
    <definedName name="CASHEXNMPAPR" localSheetId="0">#REF!</definedName>
    <definedName name="CASHEXNMPAPR">#REF!</definedName>
    <definedName name="CASHEXNMPAUG" localSheetId="0">#REF!</definedName>
    <definedName name="CASHEXNMPAUG">#REF!</definedName>
    <definedName name="CASHEXNMPDEC" localSheetId="0">#REF!</definedName>
    <definedName name="CASHEXNMPDEC">#REF!</definedName>
    <definedName name="CASHEXNMPFEB" localSheetId="0">#REF!</definedName>
    <definedName name="CASHEXNMPFEB">#REF!</definedName>
    <definedName name="CASHEXNMPJAN" localSheetId="0">#REF!</definedName>
    <definedName name="CASHEXNMPJAN">#REF!</definedName>
    <definedName name="CASHEXNMPJUL" localSheetId="0">#REF!</definedName>
    <definedName name="CASHEXNMPJUL">#REF!</definedName>
    <definedName name="CASHEXNMPJUN" localSheetId="0">#REF!</definedName>
    <definedName name="CASHEXNMPJUN">#REF!</definedName>
    <definedName name="CASHEXNMPMAR" localSheetId="0">#REF!</definedName>
    <definedName name="CASHEXNMPMAR">#REF!</definedName>
    <definedName name="CASHEXNMPMAY" localSheetId="0">#REF!</definedName>
    <definedName name="CASHEXNMPMAY">#REF!</definedName>
    <definedName name="CASHEXNMPNOV" localSheetId="0">#REF!</definedName>
    <definedName name="CASHEXNMPNOV">#REF!</definedName>
    <definedName name="CASHEXNMPOCT" localSheetId="0">#REF!</definedName>
    <definedName name="CASHEXNMPOCT">#REF!</definedName>
    <definedName name="CASHEXNMPSEP" localSheetId="0">#REF!</definedName>
    <definedName name="CASHEXNMPSEP">#REF!</definedName>
    <definedName name="CASHEXNMPTOT">'[5]Cash CCI Detail'!$T$222</definedName>
    <definedName name="CASHEXNTXAPR" localSheetId="0">#REF!</definedName>
    <definedName name="CASHEXNTXAPR">#REF!</definedName>
    <definedName name="CASHEXNTXAUG" localSheetId="0">#REF!</definedName>
    <definedName name="CASHEXNTXAUG">#REF!</definedName>
    <definedName name="CASHEXNTXDEC" localSheetId="0">#REF!</definedName>
    <definedName name="CASHEXNTXDEC">#REF!</definedName>
    <definedName name="CASHEXNTXFEB" localSheetId="0">#REF!</definedName>
    <definedName name="CASHEXNTXFEB">#REF!</definedName>
    <definedName name="CASHEXNTXJAN" localSheetId="0">#REF!</definedName>
    <definedName name="CASHEXNTXJAN">#REF!</definedName>
    <definedName name="CASHEXNTXJUL" localSheetId="0">#REF!</definedName>
    <definedName name="CASHEXNTXJUL">#REF!</definedName>
    <definedName name="CASHEXNTXJUN" localSheetId="0">#REF!</definedName>
    <definedName name="CASHEXNTXJUN">#REF!</definedName>
    <definedName name="CASHEXNTXMAR" localSheetId="0">#REF!</definedName>
    <definedName name="CASHEXNTXMAR">#REF!</definedName>
    <definedName name="CASHEXNTXMAY" localSheetId="0">#REF!</definedName>
    <definedName name="CASHEXNTXMAY">#REF!</definedName>
    <definedName name="CASHEXNTXNOV" localSheetId="0">#REF!</definedName>
    <definedName name="CASHEXNTXNOV">#REF!</definedName>
    <definedName name="CASHEXNTXOCT" localSheetId="0">#REF!</definedName>
    <definedName name="CASHEXNTXOCT">#REF!</definedName>
    <definedName name="CASHEXNTXSEP" localSheetId="0">#REF!</definedName>
    <definedName name="CASHEXNTXSEP">#REF!</definedName>
    <definedName name="CASHEXNTXTOT">'[5]Cash CCI Detail'!$T$214</definedName>
    <definedName name="CASHEXVACAPR" localSheetId="0">#REF!</definedName>
    <definedName name="CASHEXVACAPR">#REF!</definedName>
    <definedName name="CASHEXVACAUG" localSheetId="0">#REF!</definedName>
    <definedName name="CASHEXVACAUG">#REF!</definedName>
    <definedName name="CASHEXVACDEC" localSheetId="0">#REF!</definedName>
    <definedName name="CASHEXVACDEC">#REF!</definedName>
    <definedName name="CASHEXVACFEB" localSheetId="0">#REF!</definedName>
    <definedName name="CASHEXVACFEB">#REF!</definedName>
    <definedName name="CASHEXVACJAN" localSheetId="0">#REF!</definedName>
    <definedName name="CASHEXVACJAN">#REF!</definedName>
    <definedName name="CASHEXVACJUL" localSheetId="0">#REF!</definedName>
    <definedName name="CASHEXVACJUL">#REF!</definedName>
    <definedName name="CASHEXVACJUN" localSheetId="0">#REF!</definedName>
    <definedName name="CASHEXVACJUN">#REF!</definedName>
    <definedName name="CASHEXVACMAR" localSheetId="0">#REF!</definedName>
    <definedName name="CASHEXVACMAR">#REF!</definedName>
    <definedName name="CASHEXVACMAY" localSheetId="0">#REF!</definedName>
    <definedName name="CASHEXVACMAY">#REF!</definedName>
    <definedName name="CASHEXVACNOV" localSheetId="0">#REF!</definedName>
    <definedName name="CASHEXVACNOV">#REF!</definedName>
    <definedName name="CASHEXVACOCT" localSheetId="0">#REF!</definedName>
    <definedName name="CASHEXVACOCT">#REF!</definedName>
    <definedName name="CASHEXVACSEP" localSheetId="0">#REF!</definedName>
    <definedName name="CASHEXVACSEP">#REF!</definedName>
    <definedName name="CASHEXVACTOT">'[5]Cash CCI Detail'!$T$192</definedName>
    <definedName name="CASHEXVMPAUG" localSheetId="0">#REF!</definedName>
    <definedName name="CASHEXVMPAUG">#REF!</definedName>
    <definedName name="CASHEXVMPDEC" localSheetId="0">#REF!</definedName>
    <definedName name="CASHEXVMPDEC">#REF!</definedName>
    <definedName name="CASHEXVMPNOV" localSheetId="0">#REF!</definedName>
    <definedName name="CASHEXVMPNOV">#REF!</definedName>
    <definedName name="CASHEXVMPOCT" localSheetId="0">#REF!</definedName>
    <definedName name="CASHEXVMPOCT">#REF!</definedName>
    <definedName name="CASHEXVMPSEP" localSheetId="0">#REF!</definedName>
    <definedName name="CASHEXVMPSEP">#REF!</definedName>
    <definedName name="CASHEXVMPTOT" localSheetId="0">#REF!</definedName>
    <definedName name="CASHEXVMPTOT">#REF!</definedName>
    <definedName name="CASHFLOW">#N/A</definedName>
    <definedName name="cashflow2">[2]Statements!$D$71:$AY$125</definedName>
    <definedName name="cashflow3" localSheetId="0">#REF!</definedName>
    <definedName name="cashflow3">#REF!</definedName>
    <definedName name="cashflow4" localSheetId="0">#REF!</definedName>
    <definedName name="cashflow4">#REF!</definedName>
    <definedName name="cashflow5" localSheetId="0">#REF!</definedName>
    <definedName name="cashflow5">#REF!</definedName>
    <definedName name="cashflow6" localSheetId="0">#REF!</definedName>
    <definedName name="cashflow6">#REF!</definedName>
    <definedName name="CashFlowBalanceKztIn" localSheetId="0">#REF!</definedName>
    <definedName name="CashFlowBalanceKztIn">#REF!</definedName>
    <definedName name="CashFlowClosingBalanceKzt" localSheetId="0">#REF!</definedName>
    <definedName name="CashFlowClosingBalanceKzt">#REF!</definedName>
    <definedName name="CASHFLOWLEFT" localSheetId="0">#REF!</definedName>
    <definedName name="CASHFLOWLEFT">#REF!</definedName>
    <definedName name="CashFlows_29" localSheetId="0">#REF!</definedName>
    <definedName name="CashFlows_29">#REF!</definedName>
    <definedName name="CashFlows_3" localSheetId="0">#REF!</definedName>
    <definedName name="CashFlows_3">#REF!</definedName>
    <definedName name="CashFlows_5" localSheetId="0">#REF!</definedName>
    <definedName name="CashFlows_5">#REF!</definedName>
    <definedName name="CASHFLOWTOP" localSheetId="0">#REF!</definedName>
    <definedName name="CASHFLOWTOP">#REF!</definedName>
    <definedName name="CashLib" localSheetId="0">#REF!</definedName>
    <definedName name="CashLib">#REF!</definedName>
    <definedName name="cashlimapr" localSheetId="0">#REF!</definedName>
    <definedName name="cashlimapr">#REF!</definedName>
    <definedName name="cashlimaug" localSheetId="0">#REF!</definedName>
    <definedName name="cashlimaug">#REF!</definedName>
    <definedName name="cashlimdec" localSheetId="0">#REF!</definedName>
    <definedName name="cashlimdec">#REF!</definedName>
    <definedName name="cashlimfeb" localSheetId="0">#REF!</definedName>
    <definedName name="cashlimfeb">#REF!</definedName>
    <definedName name="cashlimjan" localSheetId="0">#REF!</definedName>
    <definedName name="cashlimjan">#REF!</definedName>
    <definedName name="cashlimjul" localSheetId="0">#REF!</definedName>
    <definedName name="cashlimjul">#REF!</definedName>
    <definedName name="cashlimjun" localSheetId="0">#REF!</definedName>
    <definedName name="cashlimjun">#REF!</definedName>
    <definedName name="cashlimmar" localSheetId="0">#REF!</definedName>
    <definedName name="cashlimmar">#REF!</definedName>
    <definedName name="cashlimmay" localSheetId="0">#REF!</definedName>
    <definedName name="cashlimmay">#REF!</definedName>
    <definedName name="cashlimnov" localSheetId="0">#REF!</definedName>
    <definedName name="cashlimnov">#REF!</definedName>
    <definedName name="cashlimoct" localSheetId="0">#REF!</definedName>
    <definedName name="cashlimoct">#REF!</definedName>
    <definedName name="cashlimsep" localSheetId="0">#REF!</definedName>
    <definedName name="cashlimsep">#REF!</definedName>
    <definedName name="cashlimtot">'[5]Cash CCI Detail'!$T$246</definedName>
    <definedName name="cashminapr" localSheetId="0">#REF!</definedName>
    <definedName name="cashminapr">#REF!</definedName>
    <definedName name="cashminaug" localSheetId="0">#REF!</definedName>
    <definedName name="cashminaug">#REF!</definedName>
    <definedName name="cashmindec" localSheetId="0">#REF!</definedName>
    <definedName name="cashmindec">#REF!</definedName>
    <definedName name="cashminfeb" localSheetId="0">#REF!</definedName>
    <definedName name="cashminfeb">#REF!</definedName>
    <definedName name="cashminjan" localSheetId="0">#REF!</definedName>
    <definedName name="cashminjan">#REF!</definedName>
    <definedName name="cashminjul" localSheetId="0">#REF!</definedName>
    <definedName name="cashminjul">#REF!</definedName>
    <definedName name="cashminjun" localSheetId="0">#REF!</definedName>
    <definedName name="cashminjun">#REF!</definedName>
    <definedName name="cashminmar" localSheetId="0">#REF!</definedName>
    <definedName name="cashminmar">#REF!</definedName>
    <definedName name="cashminmay" localSheetId="0">#REF!</definedName>
    <definedName name="cashminmay">#REF!</definedName>
    <definedName name="cashminnov" localSheetId="0">#REF!</definedName>
    <definedName name="cashminnov">#REF!</definedName>
    <definedName name="cashminoct" localSheetId="0">#REF!</definedName>
    <definedName name="cashminoct">#REF!</definedName>
    <definedName name="cashminsep" localSheetId="0">#REF!</definedName>
    <definedName name="cashminsep">#REF!</definedName>
    <definedName name="cashmintot">'[5]Cash CCI Detail'!$T$245</definedName>
    <definedName name="CASHN1APR" localSheetId="0">#REF!</definedName>
    <definedName name="CASHN1APR">#REF!</definedName>
    <definedName name="CASHN1AUG" localSheetId="0">#REF!</definedName>
    <definedName name="CASHN1AUG">#REF!</definedName>
    <definedName name="CASHN1DEC" localSheetId="0">#REF!</definedName>
    <definedName name="CASHN1DEC">#REF!</definedName>
    <definedName name="CASHN1FEB" localSheetId="0">#REF!</definedName>
    <definedName name="CASHN1FEB">#REF!</definedName>
    <definedName name="CASHN1JAN" localSheetId="0">#REF!</definedName>
    <definedName name="CASHN1JAN">#REF!</definedName>
    <definedName name="CASHN1JUL" localSheetId="0">#REF!</definedName>
    <definedName name="CASHN1JUL">#REF!</definedName>
    <definedName name="CASHN1JUN" localSheetId="0">#REF!</definedName>
    <definedName name="CASHN1JUN">#REF!</definedName>
    <definedName name="CASHN1MAR" localSheetId="0">#REF!</definedName>
    <definedName name="CASHN1MAR">#REF!</definedName>
    <definedName name="CASHN1MAY" localSheetId="0">#REF!</definedName>
    <definedName name="CASHN1MAY">#REF!</definedName>
    <definedName name="CASHN1NOV" localSheetId="0">#REF!</definedName>
    <definedName name="CASHN1NOV">#REF!</definedName>
    <definedName name="CASHN1OCT" localSheetId="0">#REF!</definedName>
    <definedName name="CASHN1OCT">#REF!</definedName>
    <definedName name="CASHN1SEP" localSheetId="0">#REF!</definedName>
    <definedName name="CASHN1SEP">#REF!</definedName>
    <definedName name="CASHN1TOT">'[5]Cash CCI Detail'!$T$55</definedName>
    <definedName name="CASHN2APR" localSheetId="0">#REF!</definedName>
    <definedName name="CASHN2APR">#REF!</definedName>
    <definedName name="CASHN2AUG" localSheetId="0">#REF!</definedName>
    <definedName name="CASHN2AUG">#REF!</definedName>
    <definedName name="CASHN2DEC" localSheetId="0">#REF!</definedName>
    <definedName name="CASHN2DEC">#REF!</definedName>
    <definedName name="CASHN2FEB" localSheetId="0">#REF!</definedName>
    <definedName name="CASHN2FEB">#REF!</definedName>
    <definedName name="CASHN2JAN" localSheetId="0">#REF!</definedName>
    <definedName name="CASHN2JAN">#REF!</definedName>
    <definedName name="CASHN2JUL" localSheetId="0">#REF!</definedName>
    <definedName name="CASHN2JUL">#REF!</definedName>
    <definedName name="CASHN2JUN" localSheetId="0">#REF!</definedName>
    <definedName name="CASHN2JUN">#REF!</definedName>
    <definedName name="CASHN2MAR" localSheetId="0">#REF!</definedName>
    <definedName name="CASHN2MAR">#REF!</definedName>
    <definedName name="CASHN2MAY" localSheetId="0">#REF!</definedName>
    <definedName name="CASHN2MAY">#REF!</definedName>
    <definedName name="CASHN2NOV" localSheetId="0">#REF!</definedName>
    <definedName name="CASHN2NOV">#REF!</definedName>
    <definedName name="CASHN2OCT" localSheetId="0">#REF!</definedName>
    <definedName name="CASHN2OCT">#REF!</definedName>
    <definedName name="CASHN2SEP" localSheetId="0">#REF!</definedName>
    <definedName name="CASHN2SEP">#REF!</definedName>
    <definedName name="CASHN2TOT">'[5]Cash CCI Detail'!$T$62</definedName>
    <definedName name="CASHN3APR" localSheetId="0">#REF!</definedName>
    <definedName name="CASHN3APR">#REF!</definedName>
    <definedName name="CASHN3AUG" localSheetId="0">#REF!</definedName>
    <definedName name="CASHN3AUG">#REF!</definedName>
    <definedName name="CASHN3DEC" localSheetId="0">#REF!</definedName>
    <definedName name="CASHN3DEC">#REF!</definedName>
    <definedName name="CASHN3FEB" localSheetId="0">#REF!</definedName>
    <definedName name="CASHN3FEB">#REF!</definedName>
    <definedName name="CASHN3JAN" localSheetId="0">#REF!</definedName>
    <definedName name="CASHN3JAN">#REF!</definedName>
    <definedName name="CASHN3JUL" localSheetId="0">#REF!</definedName>
    <definedName name="CASHN3JUL">#REF!</definedName>
    <definedName name="CASHN3JUN" localSheetId="0">#REF!</definedName>
    <definedName name="CASHN3JUN">#REF!</definedName>
    <definedName name="CASHN3MAR" localSheetId="0">#REF!</definedName>
    <definedName name="CASHN3MAR">#REF!</definedName>
    <definedName name="CASHN3MAY" localSheetId="0">#REF!</definedName>
    <definedName name="CASHN3MAY">#REF!</definedName>
    <definedName name="CASHN3NOV" localSheetId="0">#REF!</definedName>
    <definedName name="CASHN3NOV">#REF!</definedName>
    <definedName name="CASHN3OCT" localSheetId="0">#REF!</definedName>
    <definedName name="CASHN3OCT">#REF!</definedName>
    <definedName name="CASHN3SEP" localSheetId="0">#REF!</definedName>
    <definedName name="CASHN3SEP">#REF!</definedName>
    <definedName name="CASHN3TOT">'[5]Cash CCI Detail'!$T$79</definedName>
    <definedName name="CASHN4APR" localSheetId="0">#REF!</definedName>
    <definedName name="CASHN4APR">#REF!</definedName>
    <definedName name="CASHN4AUG" localSheetId="0">#REF!</definedName>
    <definedName name="CASHN4AUG">#REF!</definedName>
    <definedName name="CASHN4DEC" localSheetId="0">#REF!</definedName>
    <definedName name="CASHN4DEC">#REF!</definedName>
    <definedName name="CASHN4FEB" localSheetId="0">#REF!</definedName>
    <definedName name="CASHN4FEB">#REF!</definedName>
    <definedName name="CASHN4JAN" localSheetId="0">#REF!</definedName>
    <definedName name="CASHN4JAN">#REF!</definedName>
    <definedName name="CASHN4JUL" localSheetId="0">#REF!</definedName>
    <definedName name="CASHN4JUL">#REF!</definedName>
    <definedName name="CASHN4JUN" localSheetId="0">#REF!</definedName>
    <definedName name="CASHN4JUN">#REF!</definedName>
    <definedName name="CASHN4MAR" localSheetId="0">#REF!</definedName>
    <definedName name="CASHN4MAR">#REF!</definedName>
    <definedName name="CASHN4MAY" localSheetId="0">#REF!</definedName>
    <definedName name="CASHN4MAY">#REF!</definedName>
    <definedName name="CASHN4NOV" localSheetId="0">#REF!</definedName>
    <definedName name="CASHN4NOV">#REF!</definedName>
    <definedName name="CASHN4OCT" localSheetId="0">#REF!</definedName>
    <definedName name="CASHN4OCT">#REF!</definedName>
    <definedName name="CASHN4SEP" localSheetId="0">#REF!</definedName>
    <definedName name="CASHN4SEP">#REF!</definedName>
    <definedName name="CASHN4TOT">'[5]Cash CCI Detail'!$T$88</definedName>
    <definedName name="CASHN5APR" localSheetId="0">#REF!</definedName>
    <definedName name="CASHN5APR">#REF!</definedName>
    <definedName name="CASHN5AUG" localSheetId="0">#REF!</definedName>
    <definedName name="CASHN5AUG">#REF!</definedName>
    <definedName name="CASHN5DEC" localSheetId="0">#REF!</definedName>
    <definedName name="CASHN5DEC">#REF!</definedName>
    <definedName name="CASHN5FEB" localSheetId="0">#REF!</definedName>
    <definedName name="CASHN5FEB">#REF!</definedName>
    <definedName name="CASHN5JAN" localSheetId="0">#REF!</definedName>
    <definedName name="CASHN5JAN">#REF!</definedName>
    <definedName name="CASHN5JUL" localSheetId="0">#REF!</definedName>
    <definedName name="CASHN5JUL">#REF!</definedName>
    <definedName name="CASHN5JUN" localSheetId="0">#REF!</definedName>
    <definedName name="CASHN5JUN">#REF!</definedName>
    <definedName name="CASHN5MAR" localSheetId="0">#REF!</definedName>
    <definedName name="CASHN5MAR">#REF!</definedName>
    <definedName name="CASHN5MAY" localSheetId="0">#REF!</definedName>
    <definedName name="CASHN5MAY">#REF!</definedName>
    <definedName name="CASHN5NOV" localSheetId="0">#REF!</definedName>
    <definedName name="CASHN5NOV">#REF!</definedName>
    <definedName name="CASHN5OCT" localSheetId="0">#REF!</definedName>
    <definedName name="CASHN5OCT">#REF!</definedName>
    <definedName name="CASHN5SEP" localSheetId="0">#REF!</definedName>
    <definedName name="CASHN5SEP">#REF!</definedName>
    <definedName name="CASHN5TOT">'[5]Cash CCI Detail'!$T$102</definedName>
    <definedName name="CASHOTHERAPR" localSheetId="0">#REF!</definedName>
    <definedName name="CASHOTHERAPR">#REF!</definedName>
    <definedName name="CASHOTHERAUG" localSheetId="0">#REF!</definedName>
    <definedName name="CASHOTHERAUG">#REF!</definedName>
    <definedName name="CASHOTHERDEC" localSheetId="0">#REF!</definedName>
    <definedName name="CASHOTHERDEC">#REF!</definedName>
    <definedName name="CASHOTHERFEB" localSheetId="0">#REF!</definedName>
    <definedName name="CASHOTHERFEB">#REF!</definedName>
    <definedName name="CASHOTHERJAN" localSheetId="0">#REF!</definedName>
    <definedName name="CASHOTHERJAN">#REF!</definedName>
    <definedName name="CASHOTHERJUL" localSheetId="0">#REF!</definedName>
    <definedName name="CASHOTHERJUL">#REF!</definedName>
    <definedName name="CASHOTHERJUN" localSheetId="0">#REF!</definedName>
    <definedName name="CASHOTHERJUN">#REF!</definedName>
    <definedName name="CASHOTHERMAR" localSheetId="0">#REF!</definedName>
    <definedName name="CASHOTHERMAR">#REF!</definedName>
    <definedName name="CASHOTHERNOV" localSheetId="0">#REF!</definedName>
    <definedName name="CASHOTHERNOV">#REF!</definedName>
    <definedName name="CASHOTHEROCT" localSheetId="0">#REF!</definedName>
    <definedName name="CASHOTHEROCT">#REF!</definedName>
    <definedName name="CASHOTHERSEP" localSheetId="0">#REF!</definedName>
    <definedName name="CASHOTHERSEP">#REF!</definedName>
    <definedName name="CASHOTHERTOT">'[5]Cash CCI Detail'!$T$242</definedName>
    <definedName name="CASHTAX" localSheetId="0">#REF!</definedName>
    <definedName name="CASHTAX">#REF!</definedName>
    <definedName name="cashtoinv" localSheetId="0">[2]Drawdown!#REF!</definedName>
    <definedName name="cashtoinv">[2]Drawdown!#REF!</definedName>
    <definedName name="cashtoinv2" localSheetId="0">[2]Drawdown!#REF!</definedName>
    <definedName name="cashtoinv2">[2]Drawdown!#REF!</definedName>
    <definedName name="CASHTOTHERMAY" localSheetId="0">#REF!</definedName>
    <definedName name="CASHTOTHERMAY">#REF!</definedName>
    <definedName name="cat" localSheetId="0">#REF!</definedName>
    <definedName name="cat">#REF!</definedName>
    <definedName name="cathodic_protection" localSheetId="0">#REF!</definedName>
    <definedName name="cathodic_protection">#REF!</definedName>
    <definedName name="CausticSodaConsumptionPerTonOfWaterKg">[24]Assumption!$E$130:$AV$130</definedName>
    <definedName name="CausticSodaPricePerTonKzt">[24]Assumption!$E$136:$AV$136</definedName>
    <definedName name="CBORDER" localSheetId="0">#REF!</definedName>
    <definedName name="CBORDER">#REF!</definedName>
    <definedName name="cctv" localSheetId="0">#REF!</definedName>
    <definedName name="cctv">#REF!</definedName>
    <definedName name="CDB" localSheetId="0">#REF!</definedName>
    <definedName name="CDB">#REF!</definedName>
    <definedName name="cdc" localSheetId="0">#REF!</definedName>
    <definedName name="cdc">#REF!</definedName>
    <definedName name="cdcusd" localSheetId="0">#REF!</definedName>
    <definedName name="cdcusd">#REF!</definedName>
    <definedName name="cedisdeval" localSheetId="0">[2]Inputs!#REF!</definedName>
    <definedName name="cedisdeval">[2]Inputs!#REF!</definedName>
    <definedName name="CEEE" localSheetId="0">#REF!</definedName>
    <definedName name="CEEE">#REF!</definedName>
    <definedName name="CELESC" localSheetId="0">#REF!</definedName>
    <definedName name="CELESC">#REF!</definedName>
    <definedName name="CELG" localSheetId="0">#REF!</definedName>
    <definedName name="CELG">#REF!</definedName>
    <definedName name="CEMAT" localSheetId="0">#REF!</definedName>
    <definedName name="CEMAT">#REF!</definedName>
    <definedName name="CEMIG" localSheetId="0">#REF!</definedName>
    <definedName name="CEMIG">#REF!</definedName>
    <definedName name="CESP" localSheetId="0">#REF!</definedName>
    <definedName name="CESP">#REF!</definedName>
    <definedName name="CF" localSheetId="0">#REF!</definedName>
    <definedName name="CF">#REF!</definedName>
    <definedName name="cf_code" localSheetId="0">#REF!</definedName>
    <definedName name="cf_code">#REF!</definedName>
    <definedName name="CFAPRACT">'[1]Cashflow Forecast Port'!$I$71:$I$71</definedName>
    <definedName name="CFAPRBUD" localSheetId="0">'[1]Cashflow Forecast Port'!#REF!</definedName>
    <definedName name="CFAPRBUD">'[1]Cashflow Forecast Port'!#REF!</definedName>
    <definedName name="CFAUGACT">'[1]Cashflow Forecast Port'!$Q$71:$Q$71</definedName>
    <definedName name="CFAUGBUD" localSheetId="0">'[1]Cashflow Forecast Port'!#REF!</definedName>
    <definedName name="CFAUGBUD">'[1]Cashflow Forecast Port'!#REF!</definedName>
    <definedName name="CFclosingBalanceKzt" localSheetId="0">#REF!</definedName>
    <definedName name="CFclosingBalanceKzt">#REF!</definedName>
    <definedName name="CFDECACT">'[1]Cashflow Forecast Port'!$Y$71:$Y$71</definedName>
    <definedName name="CFDECBUD" localSheetId="0">'[1]Cashflow Forecast Port'!#REF!</definedName>
    <definedName name="CFDECBUD">'[1]Cashflow Forecast Port'!#REF!</definedName>
    <definedName name="CFFEBACT">'[1]Cashflow Forecast Port'!$E$71:$E$71</definedName>
    <definedName name="CFFEBBUD" localSheetId="0">'[1]Cashflow Forecast Port'!#REF!</definedName>
    <definedName name="CFFEBBUD">'[1]Cashflow Forecast Port'!#REF!</definedName>
    <definedName name="CFFIRST14">#N/A</definedName>
    <definedName name="cffordetail" localSheetId="0">#REF!</definedName>
    <definedName name="cffordetail">#REF!</definedName>
    <definedName name="CFJANACT">'[1]Cashflow Forecast Port'!$C$71:$C$71</definedName>
    <definedName name="CFJANBUD" localSheetId="0">'[1]Cashflow Forecast Port'!#REF!</definedName>
    <definedName name="CFJANBUD">'[1]Cashflow Forecast Port'!#REF!</definedName>
    <definedName name="CFJULACT">'[1]Cashflow Forecast Port'!$O$71:$O$71</definedName>
    <definedName name="CFJULBUD" localSheetId="0">'[1]Cashflow Forecast Port'!#REF!</definedName>
    <definedName name="CFJULBUD">'[1]Cashflow Forecast Port'!#REF!</definedName>
    <definedName name="CFJUNACT">'[1]Cashflow Forecast Port'!$M$71:$M$71</definedName>
    <definedName name="CFJUNBUD" localSheetId="0">'[1]Cashflow Forecast Port'!#REF!</definedName>
    <definedName name="CFJUNBUD">'[1]Cashflow Forecast Port'!#REF!</definedName>
    <definedName name="CFLAST14">#N/A</definedName>
    <definedName name="cflowpg" localSheetId="0">#REF!</definedName>
    <definedName name="cflowpg">#REF!</definedName>
    <definedName name="CFMARACT">'[1]Cashflow Forecast Port'!$G$71:$G$71</definedName>
    <definedName name="CFMARBUD" localSheetId="0">'[1]Cashflow Forecast Port'!#REF!</definedName>
    <definedName name="CFMARBUD">'[1]Cashflow Forecast Port'!#REF!</definedName>
    <definedName name="CFMAYACT">'[1]Cashflow Forecast Port'!$K$71:$K$71</definedName>
    <definedName name="CFMAYBUD" localSheetId="0">'[1]Cashflow Forecast Port'!#REF!</definedName>
    <definedName name="CFMAYBUD">'[1]Cashflow Forecast Port'!#REF!</definedName>
    <definedName name="CFNOVACT">'[1]Cashflow Forecast Port'!$W$71:$W$71</definedName>
    <definedName name="CFNOVBUD" localSheetId="0">'[1]Cashflow Forecast Port'!#REF!</definedName>
    <definedName name="CFNOVBUD">'[1]Cashflow Forecast Port'!#REF!</definedName>
    <definedName name="CFOCTACT">'[1]Cashflow Forecast Port'!$U$71:$U$71</definedName>
    <definedName name="CFOCTBUD" localSheetId="0">'[1]Cashflow Forecast Port'!#REF!</definedName>
    <definedName name="CFOCTBUD">'[1]Cashflow Forecast Port'!#REF!</definedName>
    <definedName name="CFSEPACT">'[1]Cashflow Forecast Port'!$S$71:$S$71</definedName>
    <definedName name="CFSEPBUD" localSheetId="0">'[1]Cashflow Forecast Port'!#REF!</definedName>
    <definedName name="CFSEPBUD">'[1]Cashflow Forecast Port'!#REF!</definedName>
    <definedName name="Cgpl">[10]PDC_Worksheet!$E$136</definedName>
    <definedName name="CGTEE" localSheetId="0">#REF!</definedName>
    <definedName name="CGTEE">#REF!</definedName>
    <definedName name="ChangesEquity_4" localSheetId="0">#REF!</definedName>
    <definedName name="ChangesEquity_4">#REF!</definedName>
    <definedName name="Chemicals">[23]Chemicals!$C$22</definedName>
    <definedName name="CHF">91.92</definedName>
    <definedName name="civilsrate" localSheetId="0">#REF!</definedName>
    <definedName name="civilsrate">#REF!</definedName>
    <definedName name="CKWAPRBUD" localSheetId="0">'[1]Cashflow Forecast Port'!#REF!</definedName>
    <definedName name="CKWAPRBUD">'[1]Cashflow Forecast Port'!#REF!</definedName>
    <definedName name="CKWAUGBUD" localSheetId="0">'[1]Cashflow Forecast Port'!#REF!</definedName>
    <definedName name="CKWAUGBUD">'[1]Cashflow Forecast Port'!#REF!</definedName>
    <definedName name="CKWDECBUD" localSheetId="0">'[1]Cashflow Forecast Port'!#REF!</definedName>
    <definedName name="CKWDECBUD">'[1]Cashflow Forecast Port'!#REF!</definedName>
    <definedName name="CKWFEBBUD" localSheetId="0">'[1]Cashflow Forecast Port'!#REF!</definedName>
    <definedName name="CKWFEBBUD">'[1]Cashflow Forecast Port'!#REF!</definedName>
    <definedName name="CKWJANBUD" localSheetId="0">'[1]Cashflow Forecast Port'!#REF!</definedName>
    <definedName name="CKWJANBUD">'[1]Cashflow Forecast Port'!#REF!</definedName>
    <definedName name="CKWJULBUD" localSheetId="0">'[1]Cashflow Forecast Port'!#REF!</definedName>
    <definedName name="CKWJULBUD">'[1]Cashflow Forecast Port'!#REF!</definedName>
    <definedName name="CKWJUNBUD" localSheetId="0">'[1]Cashflow Forecast Port'!#REF!</definedName>
    <definedName name="CKWJUNBUD">'[1]Cashflow Forecast Port'!#REF!</definedName>
    <definedName name="CKWMARBUD" localSheetId="0">'[1]Cashflow Forecast Port'!#REF!</definedName>
    <definedName name="CKWMARBUD">'[1]Cashflow Forecast Port'!#REF!</definedName>
    <definedName name="CKWMAYBUD" localSheetId="0">'[1]Cashflow Forecast Port'!#REF!</definedName>
    <definedName name="CKWMAYBUD">'[1]Cashflow Forecast Port'!#REF!</definedName>
    <definedName name="CKWNOVBUD" localSheetId="0">'[1]Cashflow Forecast Port'!#REF!</definedName>
    <definedName name="CKWNOVBUD">'[1]Cashflow Forecast Port'!#REF!</definedName>
    <definedName name="CKWOCTBUD" localSheetId="0">'[1]Cashflow Forecast Port'!#REF!</definedName>
    <definedName name="CKWOCTBUD">'[1]Cashflow Forecast Port'!#REF!</definedName>
    <definedName name="CKWSEPBUD" localSheetId="0">'[1]Cashflow Forecast Port'!#REF!</definedName>
    <definedName name="CKWSEPBUD">'[1]Cashflow Forecast Port'!#REF!</definedName>
    <definedName name="CL_KZT_03.2007">'[30]X-rates'!$F$30</definedName>
    <definedName name="CL_KZT_04.2007">'[30]X-rates'!$G$30</definedName>
    <definedName name="CL_KZT_05.2007">'[30]X-rates'!$H$30</definedName>
    <definedName name="CL_KZT_06.2007">'[30]X-rates'!$I$30</definedName>
    <definedName name="CL_KZT_07.2007">'[30]X-rates'!$J$30</definedName>
    <definedName name="CL_KZT_08.2007">'[30]X-rates'!$K$30</definedName>
    <definedName name="ClientName">[31]SMSTemp!$B$3</definedName>
    <definedName name="Closs">[10]PDC_Worksheet!$D$722</definedName>
    <definedName name="cm_Capex">'[40]Thresholds for variances'!$D$20</definedName>
    <definedName name="cm_Cash">'[40]Thresholds for variances'!$D$19</definedName>
    <definedName name="cm_CFO">'[40]Thresholds for variances'!$D$21</definedName>
    <definedName name="cm_EE">'[40]Thresholds for variances'!$D$16</definedName>
    <definedName name="cm_FC">'[40]Thresholds for variances'!$D$9</definedName>
    <definedName name="cm_FX">'[40]Thresholds for variances'!$D$17</definedName>
    <definedName name="cm_IE">'[40]Thresholds for variances'!$D$15</definedName>
    <definedName name="cm_II">'[40]Thresholds for variances'!$D$14</definedName>
    <definedName name="cm_MI">'[40]Thresholds for variances'!$D$18</definedName>
    <definedName name="cm_OE">'[40]Thresholds for variances'!$D$13</definedName>
    <definedName name="cm_OGM">'[40]Thresholds for variances'!$D$11</definedName>
    <definedName name="cm_OI">'[40]Thresholds for variances'!$D$12</definedName>
    <definedName name="cm_Rev">'[40]Thresholds for variances'!$D$7</definedName>
    <definedName name="cm_SGA">'[40]Thresholds for variances'!$D$10</definedName>
    <definedName name="cm_VM">'[40]Thresholds for variances'!$D$8</definedName>
    <definedName name="CO2CAPACITY">#N/A</definedName>
    <definedName name="CO2PRICE">#N/A</definedName>
    <definedName name="coa">'[41]Trial Balance'!$H$8:$U$530</definedName>
    <definedName name="CoagulantAlluminiumPricePerTonKzt">[24]Assumption!$E$141:$AV$141</definedName>
    <definedName name="CoagulantConsumpAlluminiumPerTonOfWaterKg">[24]Assumption!$E$135:$AV$135</definedName>
    <definedName name="CoagulantConsumptionPerTonOfWaterKg">[24]Assumption!$E$134:$AV$134</definedName>
    <definedName name="CoagulantPricePerTonKzt">[24]Assumption!$E$140:$AV$140</definedName>
    <definedName name="COAL_">#N/A</definedName>
    <definedName name="CoalCoalTransportNetVATKzt" localSheetId="0">#REF!</definedName>
    <definedName name="CoalCoalTransportNetVATKzt">#REF!</definedName>
    <definedName name="CoalConsumptionforHeatEnergy" localSheetId="0">#REF!</definedName>
    <definedName name="CoalConsumptionforHeatEnergy">#REF!</definedName>
    <definedName name="CoalConsumptionPerProducedkWh">[24]Assumption!$E$103:$AV$103</definedName>
    <definedName name="CoalConsumptionTons" localSheetId="0">#REF!</definedName>
    <definedName name="CoalConsumptionTons">#REF!</definedName>
    <definedName name="CoalCostKzt" localSheetId="0">#REF!</definedName>
    <definedName name="CoalCostKzt">#REF!</definedName>
    <definedName name="CoalTransportationCostKzt" localSheetId="0">#REF!</definedName>
    <definedName name="CoalTransportationCostKzt">#REF!</definedName>
    <definedName name="CobPagos" localSheetId="0">#REF!</definedName>
    <definedName name="CobPagos">#REF!</definedName>
    <definedName name="Code" localSheetId="0">#REF!</definedName>
    <definedName name="Code">#REF!</definedName>
    <definedName name="COGS" localSheetId="0">#REF!</definedName>
    <definedName name="COGS">#REF!</definedName>
    <definedName name="COGS_from_related_parties" localSheetId="0">#REF!</definedName>
    <definedName name="COGS_from_related_parties">#REF!</definedName>
    <definedName name="COLA1">[42]Labor!$E$11</definedName>
    <definedName name="COLA2">[42]Labor!$F$11</definedName>
    <definedName name="COLA3">[42]Labor!$G$11</definedName>
    <definedName name="column" localSheetId="0">#REF!</definedName>
    <definedName name="column">#REF!</definedName>
    <definedName name="Column_reactor" localSheetId="0">#REF!</definedName>
    <definedName name="Column_reactor">#REF!</definedName>
    <definedName name="com_ca">[37]BSKZT!$A$7:$B$108</definedName>
    <definedName name="comfee2" localSheetId="0">[2]Drawdown!#REF!</definedName>
    <definedName name="comfee2">[2]Drawdown!#REF!</definedName>
    <definedName name="CommercialDispatchFeeKztkWh">[24]Assumption!$E$65:$AV$65</definedName>
    <definedName name="CommercialdispatchKzt">[24]Calculations!$E$335:$AV$335</definedName>
    <definedName name="Commodity_prices" localSheetId="0">#REF!</definedName>
    <definedName name="Commodity_prices">#REF!</definedName>
    <definedName name="communications" localSheetId="0">#REF!</definedName>
    <definedName name="communications">#REF!</definedName>
    <definedName name="COMP_TAX_RATE">#N/A</definedName>
    <definedName name="company" localSheetId="0">#REF!</definedName>
    <definedName name="company">#REF!</definedName>
    <definedName name="COMPLETO_HASTA_2012" localSheetId="0">#REF!</definedName>
    <definedName name="COMPLETO_HASTA_2012">#REF!</definedName>
    <definedName name="comshare_IS">[43]Comshare!$B$3:$C$288</definedName>
    <definedName name="Conct" localSheetId="0">#REF!</definedName>
    <definedName name="Conct">#REF!</definedName>
    <definedName name="ConMgtFee">'[2]Owners Costs'!$E$24</definedName>
    <definedName name="ConMo" localSheetId="0">[2]Drawdown!#REF!</definedName>
    <definedName name="ConMo">[2]Drawdown!#REF!</definedName>
    <definedName name="Consol">[4]Consol!$A$1:$A$654</definedName>
    <definedName name="consolidado" localSheetId="0">#REF!</definedName>
    <definedName name="consolidado">#REF!</definedName>
    <definedName name="CONSTANT" localSheetId="0">#REF!</definedName>
    <definedName name="CONSTANT">#REF!</definedName>
    <definedName name="constr">[44]Master!$F$35</definedName>
    <definedName name="ConsultancyServisesKzt">[24]Assumption!$E$266:$AV$266</definedName>
    <definedName name="Consum" localSheetId="0">#REF!</definedName>
    <definedName name="Consum">#REF!</definedName>
    <definedName name="Consume">[23]Consumables!$C$14</definedName>
    <definedName name="CONT_CAPACITY" localSheetId="0">#REF!</definedName>
    <definedName name="CONT_CAPACITY">#REF!</definedName>
    <definedName name="Contents" localSheetId="0">#REF!</definedName>
    <definedName name="Contents">#REF!</definedName>
    <definedName name="contingency">'[2]Owners Costs'!$G$43</definedName>
    <definedName name="contmanning">'[45]mac_LOP Sched  Personnel'!$Y$5:$AB$49</definedName>
    <definedName name="contractedmw" localSheetId="0">[2]Inputs!#REF!</definedName>
    <definedName name="contractedmw">[2]Inputs!#REF!</definedName>
    <definedName name="COPEL" localSheetId="0">#REF!</definedName>
    <definedName name="COPEL">#REF!</definedName>
    <definedName name="copperBV" localSheetId="0">#REF!</definedName>
    <definedName name="copperBV">#REF!</definedName>
    <definedName name="copperBVUSD" localSheetId="0">#REF!</definedName>
    <definedName name="copperBVUSD">#REF!</definedName>
    <definedName name="CorporateTaxKzt" localSheetId="0">#REF!</definedName>
    <definedName name="CorporateTaxKzt">#REF!</definedName>
    <definedName name="COS" localSheetId="0" hidden="1">{#N/A,#N/A,FALSE,"Aging Summary";#N/A,#N/A,FALSE,"Ratio Analysis";#N/A,#N/A,FALSE,"Test 120 Day Accts";#N/A,#N/A,FALSE,"Tickmarks"}</definedName>
    <definedName name="COS" hidden="1">{#N/A,#N/A,FALSE,"Aging Summary";#N/A,#N/A,FALSE,"Ratio Analysis";#N/A,#N/A,FALSE,"Test 120 Day Accts";#N/A,#N/A,FALSE,"Tickmarks"}</definedName>
    <definedName name="Cosma00">[46]Costos!$B$15:$N$22</definedName>
    <definedName name="Cosma01">[46]Costos!$B$25:$N$32</definedName>
    <definedName name="Cosma02">[46]Costos!$B$35:$N$42</definedName>
    <definedName name="Cosma03">[46]Costos!$B$46:$N$52</definedName>
    <definedName name="Cosma04">[46]Costos!$B$56:$N$62</definedName>
    <definedName name="Cosma05">[46]Costos!$B$65:$N$72</definedName>
    <definedName name="Cosma06">[46]Costos!$B$75:$N$82</definedName>
    <definedName name="Cosma07">[46]Costos!$B$85:$N$92</definedName>
    <definedName name="Cosma08">[46]Costos!$B$95:$N$102</definedName>
    <definedName name="Cosma99">[46]Costos!$B$5:$N$12</definedName>
    <definedName name="COST" localSheetId="0">#REF!</definedName>
    <definedName name="COST">#REF!</definedName>
    <definedName name="Cost_List" localSheetId="0">#REF!</definedName>
    <definedName name="Cost_List">#REF!</definedName>
    <definedName name="COST1" localSheetId="0">#REF!</definedName>
    <definedName name="COST1">#REF!</definedName>
    <definedName name="COST10" localSheetId="0">#REF!</definedName>
    <definedName name="COST10">#REF!</definedName>
    <definedName name="COST2" localSheetId="0">#REF!</definedName>
    <definedName name="COST2">#REF!</definedName>
    <definedName name="COST3" localSheetId="0">#REF!</definedName>
    <definedName name="COST3">#REF!</definedName>
    <definedName name="COST4" localSheetId="0">#REF!</definedName>
    <definedName name="COST4">#REF!</definedName>
    <definedName name="COST5" localSheetId="0">#REF!</definedName>
    <definedName name="COST5">#REF!</definedName>
    <definedName name="COST6" localSheetId="0">#REF!</definedName>
    <definedName name="COST6">#REF!</definedName>
    <definedName name="COST7" localSheetId="0">#REF!</definedName>
    <definedName name="COST7">#REF!</definedName>
    <definedName name="COST8" localSheetId="0">#REF!</definedName>
    <definedName name="COST8">#REF!</definedName>
    <definedName name="COST9" localSheetId="0">#REF!</definedName>
    <definedName name="COST9">#REF!</definedName>
    <definedName name="CostA" localSheetId="0">#REF!</definedName>
    <definedName name="CostA">#REF!</definedName>
    <definedName name="CostAA" localSheetId="0">#REF!</definedName>
    <definedName name="CostAA">#REF!</definedName>
    <definedName name="costfunding" localSheetId="0">[2]Inputs!#REF!</definedName>
    <definedName name="costfunding">[2]Inputs!#REF!</definedName>
    <definedName name="CostP" localSheetId="0">#REF!</definedName>
    <definedName name="CostP">#REF!</definedName>
    <definedName name="CostT" localSheetId="0">#REF!</definedName>
    <definedName name="CostT">#REF!</definedName>
    <definedName name="COSTTON1" localSheetId="0">#REF!</definedName>
    <definedName name="COSTTON1">#REF!</definedName>
    <definedName name="COSTTON2" localSheetId="0">#REF!</definedName>
    <definedName name="COSTTON2">#REF!</definedName>
    <definedName name="CostVS" localSheetId="0">#REF!</definedName>
    <definedName name="CostVS">#REF!</definedName>
    <definedName name="CountMonths" localSheetId="0">#REF!</definedName>
    <definedName name="CountMonths">#REF!</definedName>
    <definedName name="COV" localSheetId="0">#REF!</definedName>
    <definedName name="COV">#REF!</definedName>
    <definedName name="COVENANTS" localSheetId="0">#REF!</definedName>
    <definedName name="COVENANTS">#REF!</definedName>
    <definedName name="cp" localSheetId="0">[17]SGV_Oz!#REF!</definedName>
    <definedName name="cp">[17]SGV_Oz!#REF!</definedName>
    <definedName name="cp_syst" localSheetId="0">#REF!</definedName>
    <definedName name="cp_syst">#REF!</definedName>
    <definedName name="cpb" localSheetId="0">[35]SGV_Oz!#REF!</definedName>
    <definedName name="cpb">[35]SGV_Oz!#REF!</definedName>
    <definedName name="CPFL" localSheetId="0">#REF!</definedName>
    <definedName name="CPFL">#REF!</definedName>
    <definedName name="CPKAPRACT">'[1]Cashflow Forecast Port'!$I$73:$I$73</definedName>
    <definedName name="CPKAPRBUD" localSheetId="0">'[1]Cashflow Forecast Port'!#REF!</definedName>
    <definedName name="CPKAPRBUD">'[1]Cashflow Forecast Port'!#REF!</definedName>
    <definedName name="CPKAUGACT">'[1]Cashflow Forecast Port'!$Q$73:$Q$73</definedName>
    <definedName name="CPKAUGBUD" localSheetId="0">'[1]Cashflow Forecast Port'!#REF!</definedName>
    <definedName name="CPKAUGBUD">'[1]Cashflow Forecast Port'!#REF!</definedName>
    <definedName name="CPKDECACT">'[1]Cashflow Forecast Port'!$Y$73:$Y$73</definedName>
    <definedName name="CPKDECBUD" localSheetId="0">'[1]Cashflow Forecast Port'!#REF!</definedName>
    <definedName name="CPKDECBUD">'[1]Cashflow Forecast Port'!#REF!</definedName>
    <definedName name="CPKFEBACT">'[1]Cashflow Forecast Port'!$E$73:$E$73</definedName>
    <definedName name="CPKFEBBUD" localSheetId="0">'[1]Cashflow Forecast Port'!#REF!</definedName>
    <definedName name="CPKFEBBUD">'[1]Cashflow Forecast Port'!#REF!</definedName>
    <definedName name="CPKJANACT">'[1]Cashflow Forecast Port'!$C$73:$C$73</definedName>
    <definedName name="CPKJANBUD" localSheetId="0">'[1]Cashflow Forecast Port'!#REF!</definedName>
    <definedName name="CPKJANBUD">'[1]Cashflow Forecast Port'!#REF!</definedName>
    <definedName name="CPKJULACT">'[1]Cashflow Forecast Port'!$O$73:$O$73</definedName>
    <definedName name="CPKJULBUD" localSheetId="0">'[1]Cashflow Forecast Port'!#REF!</definedName>
    <definedName name="CPKJULBUD">'[1]Cashflow Forecast Port'!#REF!</definedName>
    <definedName name="CPKJUNACT">'[1]Cashflow Forecast Port'!$M$73:$M$73</definedName>
    <definedName name="CPKJUNBUD" localSheetId="0">'[1]Cashflow Forecast Port'!#REF!</definedName>
    <definedName name="CPKJUNBUD">'[1]Cashflow Forecast Port'!#REF!</definedName>
    <definedName name="CPKMARACT">'[1]Cashflow Forecast Port'!$G$73:$G$73</definedName>
    <definedName name="CPKMARBUD" localSheetId="0">'[1]Cashflow Forecast Port'!#REF!</definedName>
    <definedName name="CPKMARBUD">'[1]Cashflow Forecast Port'!#REF!</definedName>
    <definedName name="CPKMAYACT">'[1]Cashflow Forecast Port'!$K$73:$K$73</definedName>
    <definedName name="CPKMAYBUD" localSheetId="0">'[1]Cashflow Forecast Port'!#REF!</definedName>
    <definedName name="CPKMAYBUD">'[1]Cashflow Forecast Port'!#REF!</definedName>
    <definedName name="CPKNOVACT">'[1]Cashflow Forecast Port'!$W$73:$W$73</definedName>
    <definedName name="CPKNOVBUD" localSheetId="0">'[1]Cashflow Forecast Port'!#REF!</definedName>
    <definedName name="CPKNOVBUD">'[1]Cashflow Forecast Port'!#REF!</definedName>
    <definedName name="CPKOCTACT">'[1]Cashflow Forecast Port'!$U$73:$U$73</definedName>
    <definedName name="CPKOCTBUD" localSheetId="0">'[1]Cashflow Forecast Port'!#REF!</definedName>
    <definedName name="CPKOCTBUD">'[1]Cashflow Forecast Port'!#REF!</definedName>
    <definedName name="CPKSEPACT">'[1]Cashflow Forecast Port'!$S$73:$S$73</definedName>
    <definedName name="CPKSEPBUD" localSheetId="0">'[1]Cashflow Forecast Port'!#REF!</definedName>
    <definedName name="CPKSEPBUD">'[1]Cashflow Forecast Port'!#REF!</definedName>
    <definedName name="CPRIVK" localSheetId="0">#REF!</definedName>
    <definedName name="CPRIVK">#REF!</definedName>
    <definedName name="craft" localSheetId="0">#REF!</definedName>
    <definedName name="craft">#REF!</definedName>
    <definedName name="craftrate" localSheetId="0">#REF!</definedName>
    <definedName name="craftrate">#REF!</definedName>
    <definedName name="crane100te" localSheetId="0">#REF!</definedName>
    <definedName name="crane100te">#REF!</definedName>
    <definedName name="crane450te" localSheetId="0">#REF!</definedName>
    <definedName name="crane450te">#REF!</definedName>
    <definedName name="crane50te" localSheetId="0">#REF!</definedName>
    <definedName name="crane50te">#REF!</definedName>
    <definedName name="creditcurve" localSheetId="0">[38]curve!#REF!</definedName>
    <definedName name="creditcurve">[38]curve!#REF!</definedName>
    <definedName name="crema" hidden="1">#REF!</definedName>
    <definedName name="CREMA_1" hidden="1">[47]modaj!#REF!</definedName>
    <definedName name="CREMA_2" hidden="1">#REF!</definedName>
    <definedName name="CRESSUS" localSheetId="0">#REF!</definedName>
    <definedName name="CRESSUS">#REF!</definedName>
    <definedName name="crkf" localSheetId="0" hidden="1">{#N/A,#N/A,FALSE,"Aging Summary";#N/A,#N/A,FALSE,"Ratio Analysis";#N/A,#N/A,FALSE,"Test 120 Day Accts";#N/A,#N/A,FALSE,"Tickmarks"}</definedName>
    <definedName name="crkf" hidden="1">{#N/A,#N/A,FALSE,"Aging Summary";#N/A,#N/A,FALSE,"Ratio Analysis";#N/A,#N/A,FALSE,"Test 120 Day Accts";#N/A,#N/A,FALSE,"Tickmarks"}</definedName>
    <definedName name="CrushLoad">[48]Parameters!$G$36</definedName>
    <definedName name="crushmoisttph">[10]PDC_Worksheet!$E$47</definedName>
    <definedName name="crushtph4">[10]PDC_Worksheet!$E$45</definedName>
    <definedName name="CS" localSheetId="0">#REF!</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 localSheetId="0">#REF!</definedName>
    <definedName name="Cu_cathodes_production">#REF!</definedName>
    <definedName name="Cu_Concentrate_Breakdown" localSheetId="0">#REF!</definedName>
    <definedName name="Cu_Concentrate_Breakdown">#REF!</definedName>
    <definedName name="Cu_concentrate_production" localSheetId="0">#REF!</definedName>
    <definedName name="Cu_concentrate_production">#REF!</definedName>
    <definedName name="CUNIT">[49]Example!$M$7</definedName>
    <definedName name="cur_assets" localSheetId="0">#REF!</definedName>
    <definedName name="cur_assets">#REF!</definedName>
    <definedName name="cur_liab" localSheetId="0">#REF!</definedName>
    <definedName name="cur_liab">#REF!</definedName>
    <definedName name="CURRENCY">[50]Details!$B$3:$EO$3</definedName>
    <definedName name="Currency_location" localSheetId="0">#REF!</definedName>
    <definedName name="Currency_location">#REF!</definedName>
    <definedName name="Currency_names">[51]LISTS!$C$7:$C$10</definedName>
    <definedName name="CurrTabl" localSheetId="0">#REF!</definedName>
    <definedName name="CurrTabl">#REF!</definedName>
    <definedName name="CustomsFeesKzt" localSheetId="0">#REF!</definedName>
    <definedName name="CustomsFeesKzt">#REF!</definedName>
    <definedName name="CVApr" localSheetId="0">#REF!</definedName>
    <definedName name="CVApr">#REF!</definedName>
    <definedName name="CVAug" localSheetId="0">#REF!</definedName>
    <definedName name="CVAug">#REF!</definedName>
    <definedName name="CVDec" localSheetId="0">#REF!</definedName>
    <definedName name="CVDec">#REF!</definedName>
    <definedName name="CVFeb" localSheetId="0">#REF!</definedName>
    <definedName name="CVFeb">#REF!</definedName>
    <definedName name="CVJan" localSheetId="0">#REF!</definedName>
    <definedName name="CVJan">#REF!</definedName>
    <definedName name="CVJul" localSheetId="0">#REF!</definedName>
    <definedName name="CVJul">#REF!</definedName>
    <definedName name="CVJun" localSheetId="0">#REF!</definedName>
    <definedName name="CVJun">#REF!</definedName>
    <definedName name="CVMar" localSheetId="0">#REF!</definedName>
    <definedName name="CVMar">#REF!</definedName>
    <definedName name="CVMay" localSheetId="0">#REF!</definedName>
    <definedName name="CVMay">#REF!</definedName>
    <definedName name="CVNApr" localSheetId="0">#REF!</definedName>
    <definedName name="CVNApr">#REF!</definedName>
    <definedName name="CVNAug" localSheetId="0">#REF!</definedName>
    <definedName name="CVNAug">#REF!</definedName>
    <definedName name="CVNDec" localSheetId="0">#REF!</definedName>
    <definedName name="CVNDec">#REF!</definedName>
    <definedName name="CVNFeb" localSheetId="0">#REF!</definedName>
    <definedName name="CVNFeb">#REF!</definedName>
    <definedName name="CVNJan" localSheetId="0">#REF!</definedName>
    <definedName name="CVNJan">#REF!</definedName>
    <definedName name="CVNJul" localSheetId="0">#REF!</definedName>
    <definedName name="CVNJul">#REF!</definedName>
    <definedName name="CVNJun" localSheetId="0">#REF!</definedName>
    <definedName name="CVNJun">#REF!</definedName>
    <definedName name="CVNMar" localSheetId="0">#REF!</definedName>
    <definedName name="CVNMar">#REF!</definedName>
    <definedName name="CVNMay" localSheetId="0">#REF!</definedName>
    <definedName name="CVNMay">#REF!</definedName>
    <definedName name="CVNNov" localSheetId="0">#REF!</definedName>
    <definedName name="CVNNov">#REF!</definedName>
    <definedName name="CVNOct" localSheetId="0">#REF!</definedName>
    <definedName name="CVNOct">#REF!</definedName>
    <definedName name="CVNov" localSheetId="0">#REF!</definedName>
    <definedName name="CVNov">#REF!</definedName>
    <definedName name="CVNSep" localSheetId="0">#REF!</definedName>
    <definedName name="CVNSep">#REF!</definedName>
    <definedName name="CVNTot">'[5]P&amp;L CCI Detail'!$T$159</definedName>
    <definedName name="CVOct" localSheetId="0">#REF!</definedName>
    <definedName name="CVOct">#REF!</definedName>
    <definedName name="CVSep" localSheetId="0">#REF!</definedName>
    <definedName name="CVSep">#REF!</definedName>
    <definedName name="CVTot">'[5]P&amp;L CCI Detail'!$T$109</definedName>
    <definedName name="cycof">[10]PDC_Worksheet!$E$69</definedName>
    <definedName name="d" localSheetId="0">#REF!</definedName>
    <definedName name="d">#REF!</definedName>
    <definedName name="DATA" localSheetId="0">#REF!</definedName>
    <definedName name="DATA">#REF!</definedName>
    <definedName name="data1" localSheetId="0">#REF!</definedName>
    <definedName name="data1">#REF!</definedName>
    <definedName name="data2" localSheetId="0">#REF!</definedName>
    <definedName name="data2">#REF!</definedName>
    <definedName name="data3" localSheetId="0">#REF!</definedName>
    <definedName name="data3">#REF!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e">'[2]Plant Operations'!$A$4:$AL$4</definedName>
    <definedName name="days" localSheetId="0">#REF!</definedName>
    <definedName name="days">#REF!</definedName>
    <definedName name="DaysduringPowerPurchase">[24]Assumption!$E$33:$AV$33</definedName>
    <definedName name="DaysInMonth">[24]Assumption!$E$48:$AV$48</definedName>
    <definedName name="DaysInYear" localSheetId="0">[52]Assumptions!$I$23:$AC$23</definedName>
    <definedName name="DaysInYear">[53]Assumptions!$I$23:$AC$23</definedName>
    <definedName name="DCF" localSheetId="0">#REF!</definedName>
    <definedName name="DCF">#REF!</definedName>
    <definedName name="dcs" localSheetId="0">#REF!</definedName>
    <definedName name="dcs">#REF!</definedName>
    <definedName name="DEAL" localSheetId="0">#REF!</definedName>
    <definedName name="DEAL">#REF!</definedName>
    <definedName name="deal_type" localSheetId="0">#REF!</definedName>
    <definedName name="deal_type">#REF!</definedName>
    <definedName name="DEBT">#N/A</definedName>
    <definedName name="debt_amt" localSheetId="0">#REF!</definedName>
    <definedName name="debt_amt">#REF!</definedName>
    <definedName name="debt_calculated" localSheetId="0">#REF!</definedName>
    <definedName name="debt_calculated">#REF!</definedName>
    <definedName name="Debt_check" localSheetId="0">#REF!</definedName>
    <definedName name="Debt_check">#REF!</definedName>
    <definedName name="DEBT_COVERAGE_RATIO">'[54]DEBT PYMTS'!$B$62:$Q$62</definedName>
    <definedName name="debt_estimated" localSheetId="0">#REF!</definedName>
    <definedName name="debt_estimated">#REF!</definedName>
    <definedName name="Debt_Rate" localSheetId="0">'[26]#REF'!#REF!</definedName>
    <definedName name="Debt_Rate">'[26]#REF'!#REF!</definedName>
    <definedName name="debt1" localSheetId="0">[2]Inputs!#REF!</definedName>
    <definedName name="debt1">[2]Inputs!#REF!</definedName>
    <definedName name="debt2" localSheetId="0">[2]Inputs!#REF!</definedName>
    <definedName name="debt2">[2]Inputs!#REF!</definedName>
    <definedName name="debt3">[2]Debt!$D$13:$AJ$232</definedName>
    <definedName name="debtratio1" localSheetId="0">[2]Inputs!#REF!</definedName>
    <definedName name="debtratio1">[2]Inputs!#REF!</definedName>
    <definedName name="debtratio2" localSheetId="0">[2]Inputs!#REF!</definedName>
    <definedName name="debtratio2">[2]Inputs!#REF!</definedName>
    <definedName name="DEBTRES">#N/A</definedName>
    <definedName name="debtserv1" localSheetId="0">'[2]Debt Service'!#REF!</definedName>
    <definedName name="debtserv1">'[2]Debt Service'!#REF!</definedName>
    <definedName name="debtserv2" localSheetId="0">'[2]Debt Service'!#REF!</definedName>
    <definedName name="debtserv2">'[2]Debt Service'!#REF!</definedName>
    <definedName name="debtservcost" localSheetId="0">#REF!</definedName>
    <definedName name="debtservcost">#REF!</definedName>
    <definedName name="December_Days" localSheetId="0">#REF!</definedName>
    <definedName name="December_Days">#REF!</definedName>
    <definedName name="DecL3" localSheetId="0">#REF!</definedName>
    <definedName name="DecL3">#REF!</definedName>
    <definedName name="DecL4" localSheetId="0">#REF!</definedName>
    <definedName name="DecL4">#REF!</definedName>
    <definedName name="DecL5" localSheetId="0">#REF!</definedName>
    <definedName name="DecL5">#REF!</definedName>
    <definedName name="DecNI1" localSheetId="0">#REF!</definedName>
    <definedName name="DecNI1">#REF!</definedName>
    <definedName name="DecNI2" localSheetId="0">#REF!</definedName>
    <definedName name="DecNI2">#REF!</definedName>
    <definedName name="DecNI3" localSheetId="0">#REF!</definedName>
    <definedName name="DecNI3">#REF!</definedName>
    <definedName name="DecNI4" localSheetId="0">#REF!</definedName>
    <definedName name="DecNI4">#REF!</definedName>
    <definedName name="DecNI5" localSheetId="0">#REF!</definedName>
    <definedName name="DecNI5">#REF!</definedName>
    <definedName name="defd">[44]Master!$F$11</definedName>
    <definedName name="defl_obor" localSheetId="0">#REF!</definedName>
    <definedName name="defl_obor">#REF!</definedName>
    <definedName name="defl_proch" localSheetId="0">#REF!</definedName>
    <definedName name="defl_proch">#REF!</definedName>
    <definedName name="defl_proekt" localSheetId="0">#REF!</definedName>
    <definedName name="defl_proekt">#REF!</definedName>
    <definedName name="defl_smr" localSheetId="0">#REF!</definedName>
    <definedName name="defl_smr">#REF!</definedName>
    <definedName name="DEM">68.91</definedName>
    <definedName name="demkm_disposal" localSheetId="0">#REF!</definedName>
    <definedName name="demkm_disposal">#REF!</definedName>
    <definedName name="density_breakrock" localSheetId="0">#REF!</definedName>
    <definedName name="density_breakrock">#REF!</definedName>
    <definedName name="density_midle_rock">[55]const!$E$62</definedName>
    <definedName name="density_oldbreakrock" localSheetId="0">#REF!</definedName>
    <definedName name="density_oldbreakrock">#REF!</definedName>
    <definedName name="density_rock">[56]const!$E$58</definedName>
    <definedName name="DepCapacity">[2]SHELL!$B$220</definedName>
    <definedName name="DEPR" localSheetId="0">'[2]Constr, Op &amp; Fin Assmp'!#REF!</definedName>
    <definedName name="DEPR">'[2]Constr, Op &amp; Fin Assmp'!#REF!</definedName>
    <definedName name="DeprAdminFixedAssetsKzt" localSheetId="0">[25]Calculations!#REF!</definedName>
    <definedName name="DeprAdminFixedAssetsKzt">[25]Calculations!#REF!</definedName>
    <definedName name="DepRateTaka" localSheetId="0">[2]SHELL!#REF!</definedName>
    <definedName name="DepRateTaka">[2]SHELL!#REF!</definedName>
    <definedName name="DepRateUSD" localSheetId="0">[2]SHELL!#REF!</definedName>
    <definedName name="DepRateUSD">[2]SHELL!#REF!</definedName>
    <definedName name="DEPRECIATION" localSheetId="0">#REF!</definedName>
    <definedName name="DEPRECIATION">#REF!</definedName>
    <definedName name="DepreciationKzt" localSheetId="0">[25]Assumption!#REF!</definedName>
    <definedName name="DepreciationKzt">[25]Assumption!#REF!</definedName>
    <definedName name="DeprFixedAssetsKzt" localSheetId="0">#REF!</definedName>
    <definedName name="DeprFixedAssetsKzt">#REF!</definedName>
    <definedName name="DeprOperationalFixedAssetsKzt" localSheetId="0">#REF!</definedName>
    <definedName name="DeprOperationalFixedAssetsKzt">#REF!</definedName>
    <definedName name="desc2" localSheetId="0">#REF!</definedName>
    <definedName name="desc2">#REF!</definedName>
    <definedName name="DESC4" localSheetId="0">#REF!</definedName>
    <definedName name="DESC4">#REF!</definedName>
    <definedName name="DESPESA1" localSheetId="0">#REF!</definedName>
    <definedName name="DESPESA1">#REF!</definedName>
    <definedName name="DESPESA2" localSheetId="0">#REF!</definedName>
    <definedName name="DESPESA2">#REF!</definedName>
    <definedName name="DESPESA3" localSheetId="0">#REF!</definedName>
    <definedName name="DESPESA3">#REF!</definedName>
    <definedName name="DESPESA4" localSheetId="0">#REF!</definedName>
    <definedName name="DESPESA4">#REF!</definedName>
    <definedName name="dev_ccc">[57]Índices!$N$12:$Q$40</definedName>
    <definedName name="dev_ccc1">[58]preferred!$N$12:$Q$40</definedName>
    <definedName name="dev_ecf">[57]Índices!$W$16:$Z$54</definedName>
    <definedName name="dev_reneg_furnas">[57]Índices!$N$7:$Q$186</definedName>
    <definedName name="dev_sd">[57]Índices!$X$13:$AA$41</definedName>
    <definedName name="dev_sd_retrati">[57]Índices!$AC$13:$AF$41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'[59]Customize Your Loan Manager'!$G$21</definedName>
    <definedName name="dfs" localSheetId="0" hidden="1">{#N/A,#N/A,FALSE,"Aging Summary";#N/A,#N/A,FALSE,"Ratio Analysis";#N/A,#N/A,FALSE,"Test 120 Day Accts";#N/A,#N/A,FALSE,"Tickmarks"}</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 localSheetId="0">#REF!</definedName>
    <definedName name="DIA">#REF!</definedName>
    <definedName name="Diag" localSheetId="0">#REF!</definedName>
    <definedName name="Diag">#REF!</definedName>
    <definedName name="dieseldensity">[42]Input!$B$23</definedName>
    <definedName name="DieselFuelCostKzt" localSheetId="0">#REF!</definedName>
    <definedName name="DieselFuelCostKzt">#REF!</definedName>
    <definedName name="DieselFuelPriceKzt" localSheetId="0">#REF!</definedName>
    <definedName name="DieselFuelPriceKzt">#REF!</definedName>
    <definedName name="DieselFuelPriceKzt_Ton">[24]Assumption!$E$198:$AV$198</definedName>
    <definedName name="DieselFuelQuantityLitres" localSheetId="0">#REF!</definedName>
    <definedName name="DieselFuelQuantityLitres">#REF!</definedName>
    <definedName name="DieselFuelStationQuantatyTons">[24]Assumption!$E$197:$AV$197</definedName>
    <definedName name="Difference" localSheetId="0">#REF!</definedName>
    <definedName name="Difference">#REF!</definedName>
    <definedName name="DifferenceInTheTransmisionTariffForCustomersKzt" localSheetId="0">#REF!</definedName>
    <definedName name="DifferenceInTheTransmisionTariffForCustomersKzt">#REF!</definedName>
    <definedName name="DIRECTORY" localSheetId="0">#REF!</definedName>
    <definedName name="DIRECTORY">#REF!</definedName>
    <definedName name="DISC_RATE" localSheetId="0">#REF!</definedName>
    <definedName name="DISC_RATE">#REF!</definedName>
    <definedName name="discountrate">'[2]Finance &amp; Economic Data'!$E$9</definedName>
    <definedName name="discpaybk" localSheetId="0">#REF!</definedName>
    <definedName name="discpaybk">#REF!</definedName>
    <definedName name="DiscRate" localSheetId="0">'[2]Finance data'!#REF!</definedName>
    <definedName name="DiscRate">'[2]Finance data'!#REF!</definedName>
    <definedName name="diskont_investic" localSheetId="0">#REF!</definedName>
    <definedName name="diskont_investic">#REF!</definedName>
    <definedName name="display_area_2" localSheetId="0">#REF!</definedName>
    <definedName name="display_area_2">#REF!</definedName>
    <definedName name="display_area_3" localSheetId="0">#REF!</definedName>
    <definedName name="display_area_3">#REF!</definedName>
    <definedName name="display_area_4" localSheetId="0">#REF!</definedName>
    <definedName name="display_area_4">#REF!</definedName>
    <definedName name="distilcost" localSheetId="0">[2]Inputs!#REF!</definedName>
    <definedName name="distilcost">[2]Inputs!#REF!</definedName>
    <definedName name="distilesc" localSheetId="0">[2]Inputs!#REF!</definedName>
    <definedName name="distilesc">[2]Inputs!#REF!</definedName>
    <definedName name="dobycha" localSheetId="0">#REF!</definedName>
    <definedName name="dobycha">#REF!</definedName>
    <definedName name="dol_sod_bog_2" localSheetId="0">'[60]2.5_Календарь'!#REF!</definedName>
    <definedName name="dol_sod_bog_2">'[60]2.5_Календарь'!#REF!</definedName>
    <definedName name="dol_soder_v_bed1" localSheetId="0">'[60]2.5_Календарь'!#REF!</definedName>
    <definedName name="dol_soder_v_bed1">'[60]2.5_Календарь'!#REF!</definedName>
    <definedName name="dol_soder_v_bog1" localSheetId="0">'[60]2.5_Календарь'!#REF!</definedName>
    <definedName name="dol_soder_v_bog1">'[60]2.5_Календарь'!#REF!</definedName>
    <definedName name="dolar">[1]Sheet3!$C$56</definedName>
    <definedName name="dólar" localSheetId="0">[61]Índices!#REF!</definedName>
    <definedName name="dólar">[61]Índices!#REF!</definedName>
    <definedName name="DOLAR_MEDIO" localSheetId="0">#REF!</definedName>
    <definedName name="DOLAR_MEDIO">#REF!</definedName>
    <definedName name="dolja_finan_sob_sred" localSheetId="0">#REF!</definedName>
    <definedName name="dolja_finan_sob_sred">#REF!</definedName>
    <definedName name="dolja_kommerch_rasch" localSheetId="0">#REF!</definedName>
    <definedName name="dolja_kommerch_rasch">#REF!</definedName>
    <definedName name="dolja_kredita_fr" localSheetId="0">#REF!</definedName>
    <definedName name="dolja_kredita_fr">#REF!</definedName>
    <definedName name="dolja_kv1" localSheetId="0">'[60]2.5_Календарь'!#REF!</definedName>
    <definedName name="dolja_kv1">'[60]2.5_Календарь'!#REF!</definedName>
    <definedName name="dolja_kv2" localSheetId="0">'[60]2.5_Календарь'!#REF!</definedName>
    <definedName name="dolja_kv2">'[60]2.5_Календарь'!#REF!</definedName>
    <definedName name="dolja_obcheproisv" localSheetId="0">#REF!</definedName>
    <definedName name="dolja_obcheproisv">#REF!</definedName>
    <definedName name="dolja_prochih" localSheetId="0">#REF!</definedName>
    <definedName name="dolja_prochih">#REF!</definedName>
    <definedName name="dolja_sif1" localSheetId="0">'[60]2.5_Календарь'!#REF!</definedName>
    <definedName name="dolja_sif1">'[60]2.5_Календарь'!#REF!</definedName>
    <definedName name="dolja_sif2" localSheetId="0">'[60]2.5_Календарь'!#REF!</definedName>
    <definedName name="dolja_sif2">'[60]2.5_Календарь'!#REF!</definedName>
    <definedName name="dolja_sod_bed2" localSheetId="0">'[60]2.5_Календарь'!#REF!</definedName>
    <definedName name="dolja_sod_bed2">'[60]2.5_Календарь'!#REF!</definedName>
    <definedName name="dollarkw" localSheetId="0">[2]Inputs!#REF!</definedName>
    <definedName name="dollarkw">[2]Inputs!#REF!</definedName>
    <definedName name="DollarToCent" localSheetId="0">[2]SHELL!#REF!</definedName>
    <definedName name="DollarToCent">[2]SHELL!#REF!</definedName>
    <definedName name="DPAYB" localSheetId="0">#REF!</definedName>
    <definedName name="DPAYB">#REF!</definedName>
    <definedName name="DRAW" localSheetId="0">#REF!</definedName>
    <definedName name="DRAW">#REF!</definedName>
    <definedName name="DRAWLEFT" localSheetId="0">#REF!</definedName>
    <definedName name="DRAWLEFT">#REF!</definedName>
    <definedName name="DRAWTOP" localSheetId="0">#REF!</definedName>
    <definedName name="DRAWTOP">#REF!</definedName>
    <definedName name="Druck1" localSheetId="0">#REF!</definedName>
    <definedName name="Druck1">#REF!</definedName>
    <definedName name="Druck10" localSheetId="0">#REF!</definedName>
    <definedName name="Druck10">#REF!</definedName>
    <definedName name="Druck2" localSheetId="0">#REF!</definedName>
    <definedName name="Druck2">#REF!</definedName>
    <definedName name="Druck3" localSheetId="0">#REF!</definedName>
    <definedName name="Druck3">#REF!</definedName>
    <definedName name="Druck4" localSheetId="0">#REF!</definedName>
    <definedName name="Druck4">#REF!</definedName>
    <definedName name="Druck5" localSheetId="0">#REF!</definedName>
    <definedName name="Druck5">#REF!</definedName>
    <definedName name="Druck7" localSheetId="0">#REF!</definedName>
    <definedName name="Druck7">#REF!</definedName>
    <definedName name="Druck8" localSheetId="0">#REF!</definedName>
    <definedName name="Druck8">#REF!</definedName>
    <definedName name="DRYCAPACITY">#N/A</definedName>
    <definedName name="DSP" localSheetId="0">#REF!</definedName>
    <definedName name="DSP">#REF!</definedName>
    <definedName name="DSPIMO" localSheetId="0">#REF!</definedName>
    <definedName name="DSPIMO">#REF!</definedName>
    <definedName name="DSPMO" localSheetId="0">#REF!</definedName>
    <definedName name="DSPMO">#REF!</definedName>
    <definedName name="DSPTLMO" localSheetId="0">#REF!</definedName>
    <definedName name="DSPTLMO">#REF!</definedName>
    <definedName name="DSRA_CALC" localSheetId="0">#REF!</definedName>
    <definedName name="DSRA_CALC">#REF!</definedName>
    <definedName name="DSRApc" localSheetId="0">'[2]Operating Cash flow'!#REF!</definedName>
    <definedName name="DSRApc">'[2]Operating Cash flow'!#REF!</definedName>
    <definedName name="DTS" localSheetId="0">#REF!</definedName>
    <definedName name="DTS">#REF!</definedName>
    <definedName name="Due_to_related_parties" localSheetId="0">#REF!</definedName>
    <definedName name="Due_to_related_parties">#REF!</definedName>
    <definedName name="DWorks">[48]Parameters!$E$63</definedName>
    <definedName name="e" localSheetId="0">#REF!</definedName>
    <definedName name="e">#REF!</definedName>
    <definedName name="E_3">'[62]Общие начальные данные'!$C$32</definedName>
    <definedName name="E_4">'[62]Общие начальные данные'!$C$32</definedName>
    <definedName name="EAF" localSheetId="0">#REF!</definedName>
    <definedName name="EAF">#REF!</definedName>
    <definedName name="EAFASSUMTOP" localSheetId="0">#REF!</definedName>
    <definedName name="EAFASSUMTOP">#REF!</definedName>
    <definedName name="EAFLEFT" localSheetId="0">#REF!</definedName>
    <definedName name="EAFLEFT">#REF!</definedName>
    <definedName name="EAFTOP" localSheetId="0">#REF!</definedName>
    <definedName name="EAFTOP">#REF!</definedName>
    <definedName name="Earth" localSheetId="0">#REF!</definedName>
    <definedName name="Earth">#REF!</definedName>
    <definedName name="earthing" localSheetId="0">#REF!</definedName>
    <definedName name="earthing">#REF!</definedName>
    <definedName name="earthw" localSheetId="0">#REF!</definedName>
    <definedName name="earthw">#REF!</definedName>
    <definedName name="EBITDA_2005">'[37]IS$'!$Q$34</definedName>
    <definedName name="ecf" localSheetId="0">#REF!</definedName>
    <definedName name="ecf">#REF!</definedName>
    <definedName name="ecf_sucumb" localSheetId="0">#REF!</definedName>
    <definedName name="ecf_sucumb">#REF!</definedName>
    <definedName name="econ_profit" localSheetId="0">#REF!</definedName>
    <definedName name="econ_profit">#REF!</definedName>
    <definedName name="ECR" localSheetId="0">#REF!</definedName>
    <definedName name="ECR">#REF!</definedName>
    <definedName name="EDFSA" localSheetId="0">#REF!</definedName>
    <definedName name="EDFSA">#REF!</definedName>
    <definedName name="ee" localSheetId="0">#REF!</definedName>
    <definedName name="ee">#REF!</definedName>
    <definedName name="EEEEEE" localSheetId="0">'[1]Cashflow Forecast Port'!#REF!</definedName>
    <definedName name="EEEEEE">'[1]Cashflow Forecast Port'!#REF!</definedName>
    <definedName name="EEW" localSheetId="0">#REF!</definedName>
    <definedName name="EEW">#REF!</definedName>
    <definedName name="EffectiveVATforCoalPercent">[24]Assumption!$E$185:$AV$185</definedName>
    <definedName name="EFL" localSheetId="0">#REF!</definedName>
    <definedName name="EFL">#REF!</definedName>
    <definedName name="EHe" localSheetId="0">#REF!</definedName>
    <definedName name="EHe">#REF!</definedName>
    <definedName name="EIN" localSheetId="0">#REF!</definedName>
    <definedName name="EIN">#REF!</definedName>
    <definedName name="EK_Ore_Mining_Data" localSheetId="0">#REF!</definedName>
    <definedName name="EK_Ore_Mining_Data">#REF!</definedName>
    <definedName name="EkiCoalBurningPerMonthTons" localSheetId="0">#REF!</definedName>
    <definedName name="EkiCoalBurningPerMonthTons">#REF!</definedName>
    <definedName name="EkiCoalBurningPerMonthTonsIn" localSheetId="0">#REF!</definedName>
    <definedName name="EkiCoalBurningPerMonthTonsIn">#REF!</definedName>
    <definedName name="EkiCoalContractConsumpKzt" localSheetId="0">#REF!</definedName>
    <definedName name="EkiCoalContractConsumpKzt">#REF!</definedName>
    <definedName name="EkiCoalContractConsumpTons" localSheetId="0">#REF!</definedName>
    <definedName name="EkiCoalContractConsumpTons">#REF!</definedName>
    <definedName name="EkiCoalContractPaymInclVATzt" localSheetId="0">#REF!</definedName>
    <definedName name="EkiCoalContractPaymInclVATzt">#REF!</definedName>
    <definedName name="EkiCoalOverContractConsumpKzt" localSheetId="0">#REF!</definedName>
    <definedName name="EkiCoalOverContractConsumpKzt">#REF!</definedName>
    <definedName name="EkiCoalOverContractConsumpTons" localSheetId="0">#REF!</definedName>
    <definedName name="EkiCoalOverContractConsumpTons">#REF!</definedName>
    <definedName name="EkiCoalOverContractPaymInclVATKzt" localSheetId="0">#REF!</definedName>
    <definedName name="EkiCoalOverContractPaymInclVATKzt">#REF!</definedName>
    <definedName name="EkiCoalOverContractPaymInclVATzt" localSheetId="0">#REF!</definedName>
    <definedName name="EkiCoalOverContractPaymInclVATzt">#REF!</definedName>
    <definedName name="EkiCoalPriceKztPerTon">[24]Assumption!$E$97:$AV$97</definedName>
    <definedName name="EkiCoalPurchaseInclVATKzt" localSheetId="0">#REF!</definedName>
    <definedName name="EkiCoalPurchaseInclVATKzt">#REF!</definedName>
    <definedName name="EkiCoalPurchaseInclVATKztIn" localSheetId="0">#REF!</definedName>
    <definedName name="EkiCoalPurchaseInclVATKztIn">#REF!</definedName>
    <definedName name="EkiCoalPurchaseKzt" localSheetId="0">#REF!</definedName>
    <definedName name="EkiCoalPurchaseKzt">#REF!</definedName>
    <definedName name="EkiCoalPurchaseTons" localSheetId="0">#REF!</definedName>
    <definedName name="EkiCoalPurchaseTons">#REF!</definedName>
    <definedName name="EkiCoalRailWaysTariffKztPerTon">[24]Assumption!$E$108:$AV$108</definedName>
    <definedName name="EkiCoalTransportationKzt" localSheetId="0">#REF!</definedName>
    <definedName name="EkiCoalTransportationKzt">#REF!</definedName>
    <definedName name="EkiOverContractCoalPurchaseInclVATKzt" localSheetId="0">#REF!</definedName>
    <definedName name="EkiOverContractCoalPurchaseInclVATKzt">#REF!</definedName>
    <definedName name="EkiOverContractCoalPurchaseInclVATKztIn" localSheetId="0">#REF!</definedName>
    <definedName name="EkiOverContractCoalPurchaseInclVATKztIn">#REF!</definedName>
    <definedName name="EKL" localSheetId="0">#REF!</definedName>
    <definedName name="EKL">#REF!</definedName>
    <definedName name="elecoutput" localSheetId="0">#REF!</definedName>
    <definedName name="elecoutput">#REF!</definedName>
    <definedName name="elecprice" localSheetId="0">[2]Inputs!#REF!</definedName>
    <definedName name="elecprice">[2]Inputs!#REF!</definedName>
    <definedName name="elecpriceyr" localSheetId="0">#REF!</definedName>
    <definedName name="elecpriceyr">#REF!</definedName>
    <definedName name="ElectBal" localSheetId="0">#REF!</definedName>
    <definedName name="ElectBal">#REF!</definedName>
    <definedName name="ElectCash" localSheetId="0">#REF!</definedName>
    <definedName name="ElectCash">#REF!</definedName>
    <definedName name="ElectFormat1" localSheetId="0">#REF!</definedName>
    <definedName name="ElectFormat1">#REF!</definedName>
    <definedName name="ElectFormat2" localSheetId="0">#REF!</definedName>
    <definedName name="ElectFormat2">#REF!</definedName>
    <definedName name="ElectFormat3" localSheetId="0">#REF!</definedName>
    <definedName name="ElectFormat3">#REF!</definedName>
    <definedName name="ElectFormat4" localSheetId="0">#REF!</definedName>
    <definedName name="ElectFormat4">#REF!</definedName>
    <definedName name="ElectFormat5" localSheetId="0">#REF!</definedName>
    <definedName name="ElectFormat5">#REF!</definedName>
    <definedName name="ElectFormat6" localSheetId="0">#REF!</definedName>
    <definedName name="ElectFormat6">#REF!</definedName>
    <definedName name="ElectInc" localSheetId="0">#REF!</definedName>
    <definedName name="ElectInc">#REF!</definedName>
    <definedName name="ElectricityPurchaseKzt">[24]Calculations!$E$327:$AV$327</definedName>
    <definedName name="EmissionEkiCoalKztForkWh" localSheetId="0">#REF!</definedName>
    <definedName name="EmissionEkiCoalKztForkWh">#REF!</definedName>
    <definedName name="EmissionMaikCoalKztForkWh" localSheetId="0">#REF!</definedName>
    <definedName name="EmissionMaikCoalKztForkWh">#REF!</definedName>
    <definedName name="EmissionTaxKzt" localSheetId="0">#REF!</definedName>
    <definedName name="EmissionTaxKzt">#REF!</definedName>
    <definedName name="EmissionTaxPerkWhOnEkiCoalKzt" localSheetId="0">#REF!</definedName>
    <definedName name="EmissionTaxPerkWhOnEkiCoalKzt">#REF!</definedName>
    <definedName name="EmissionTaxPerkWhOnMaikCoalKzt" localSheetId="0">#REF!</definedName>
    <definedName name="EmissionTaxPerkWhOnMaikCoalKzt">#REF!</definedName>
    <definedName name="EmissionTaxRatekWhProduced">[24]Assumption!$E$174:$AV$174</definedName>
    <definedName name="END_of_PRICE_FIX_SUMMARY" localSheetId="0">'[63] Summary'!#REF!</definedName>
    <definedName name="END_of_PRICE_FIX_SUMMARY">'[63] Summary'!#REF!</definedName>
    <definedName name="Ending_Balance">#N/A</definedName>
    <definedName name="ENERSUL" localSheetId="0">#REF!</definedName>
    <definedName name="ENERSUL">#REF!</definedName>
    <definedName name="engineering" localSheetId="0">#REF!</definedName>
    <definedName name="engineering">#REF!</definedName>
    <definedName name="EngineeringConsultants">[24]Assumption!$E$271:$AV$271</definedName>
    <definedName name="enrc" localSheetId="0">#REF!</definedName>
    <definedName name="enrc">#REF!</definedName>
    <definedName name="enrcusd" localSheetId="0">#REF!</definedName>
    <definedName name="enrcusd">#REF!</definedName>
    <definedName name="Entered_Pmt" localSheetId="0">#REF!</definedName>
    <definedName name="Entered_Pmt">#REF!</definedName>
    <definedName name="EnvironmentalMonitoring">[24]Assumption!$E$268:$AV$268</definedName>
    <definedName name="epm" localSheetId="0">[44]Master!#REF!</definedName>
    <definedName name="epm">[44]Master!#REF!</definedName>
    <definedName name="EPS">'[1]Cashflow Forecast Port'!$BP$1:$BR$5</definedName>
    <definedName name="EPSAPRACT">'[1]Cashflow Forecast Port'!$I$69:$I$69</definedName>
    <definedName name="EPSAPRBUD" localSheetId="0">'[1]Cashflow Forecast Port'!#REF!</definedName>
    <definedName name="EPSAPRBUD">'[1]Cashflow Forecast Port'!#REF!</definedName>
    <definedName name="EPSAUGACT">'[1]Cashflow Forecast Port'!$Q$69:$Q$69</definedName>
    <definedName name="EPSAUGBUD" localSheetId="0">'[1]Cashflow Forecast Port'!#REF!</definedName>
    <definedName name="EPSAUGBUD">'[1]Cashflow Forecast Port'!#REF!</definedName>
    <definedName name="EPSDECACT">'[1]Cashflow Forecast Port'!$Y$69:$Y$69</definedName>
    <definedName name="EPSDECBUD" localSheetId="0">'[1]Cashflow Forecast Port'!#REF!</definedName>
    <definedName name="EPSDECBUD">'[1]Cashflow Forecast Port'!#REF!</definedName>
    <definedName name="EPSFEBACT">'[1]Cashflow Forecast Port'!$E$69:$E$69</definedName>
    <definedName name="EPSFEBBUD" localSheetId="0">'[1]Cashflow Forecast Port'!#REF!</definedName>
    <definedName name="EPSFEBBUD">'[1]Cashflow Forecast Port'!#REF!</definedName>
    <definedName name="EPSJANACT">'[1]Cashflow Forecast Port'!$C$69:$C$69</definedName>
    <definedName name="EPSJANBUD" localSheetId="0">'[1]Cashflow Forecast Port'!#REF!</definedName>
    <definedName name="EPSJANBUD">'[1]Cashflow Forecast Port'!#REF!</definedName>
    <definedName name="EPSJULACT">'[1]Cashflow Forecast Port'!$O$69:$O$69</definedName>
    <definedName name="EPSJULBUD" localSheetId="0">'[1]Cashflow Forecast Port'!#REF!</definedName>
    <definedName name="EPSJULBUD">'[1]Cashflow Forecast Port'!#REF!</definedName>
    <definedName name="EPSJUNACT">'[1]Cashflow Forecast Port'!$M$69:$M$69</definedName>
    <definedName name="EPSJUNBUD" localSheetId="0">'[1]Cashflow Forecast Port'!#REF!</definedName>
    <definedName name="EPSJUNBUD">'[1]Cashflow Forecast Port'!#REF!</definedName>
    <definedName name="EPSMARACT">'[1]Cashflow Forecast Port'!$G$69:$G$69</definedName>
    <definedName name="EPSMARBUD" localSheetId="0">'[1]Cashflow Forecast Port'!#REF!</definedName>
    <definedName name="EPSMARBUD">'[1]Cashflow Forecast Port'!#REF!</definedName>
    <definedName name="EPSMAYACT">'[1]Cashflow Forecast Port'!$K$69:$K$69</definedName>
    <definedName name="EPSMAYBUD" localSheetId="0">'[1]Cashflow Forecast Port'!#REF!</definedName>
    <definedName name="EPSMAYBUD">'[1]Cashflow Forecast Port'!#REF!</definedName>
    <definedName name="EPSNOVACT">'[1]Cashflow Forecast Port'!$W$69:$W$69</definedName>
    <definedName name="EPSNOVBUD" localSheetId="0">'[1]Cashflow Forecast Port'!#REF!</definedName>
    <definedName name="EPSNOVBUD">'[1]Cashflow Forecast Port'!#REF!</definedName>
    <definedName name="EPSOCTACT">'[1]Cashflow Forecast Port'!$U$69:$U$69</definedName>
    <definedName name="EPSOCTBUD" localSheetId="0">'[1]Cashflow Forecast Port'!#REF!</definedName>
    <definedName name="EPSOCTBUD">'[1]Cashflow Forecast Port'!#REF!</definedName>
    <definedName name="EPSSEPACT">'[1]Cashflow Forecast Port'!$S$69:$S$69</definedName>
    <definedName name="EPSSEPBUD" localSheetId="0">'[1]Cashflow Forecast Port'!#REF!</definedName>
    <definedName name="EPSSEPBUD">'[1]Cashflow Forecast Port'!#REF!</definedName>
    <definedName name="EPump" localSheetId="0">#REF!</definedName>
    <definedName name="EPump">#REF!</definedName>
    <definedName name="Eq_Cost" localSheetId="0">#REF!</definedName>
    <definedName name="Eq_Cost">#REF!</definedName>
    <definedName name="eqfund1" localSheetId="0">[2]Drawdown!#REF!</definedName>
    <definedName name="eqfund1">[2]Drawdown!#REF!</definedName>
    <definedName name="eqfund2" localSheetId="0">[2]Drawdown!#REF!</definedName>
    <definedName name="eqfund2">[2]Drawdown!#REF!</definedName>
    <definedName name="EQMARBUD" localSheetId="0">'[1]Cashflow Forecast Port'!#REF!</definedName>
    <definedName name="EQMARBUD">'[1]Cashflow Forecast Port'!#REF!</definedName>
    <definedName name="Equipment">'[51]EQUIPMENT TYPE'!$A$2:$A$108</definedName>
    <definedName name="Equipment_list" localSheetId="0">#REF!</definedName>
    <definedName name="Equipment_list">#REF!</definedName>
    <definedName name="Equity_contribution">[15]DRAWDOWN!$AL$237</definedName>
    <definedName name="EquityIN">[2]Construction!$E$72</definedName>
    <definedName name="er" localSheetId="0" hidden="1">{"ARPandL",#N/A,FALSE,"Report Annual";"ARCashflow",#N/A,FALSE,"Report Annual";"ARBalanceSheet",#N/A,FALSE,"Report Annual";"ARRatios",#N/A,FALSE,"Report Annual"}</definedName>
    <definedName name="er" hidden="1">{"ARPandL",#N/A,FALSE,"Report Annual";"ARCashflow",#N/A,FALSE,"Report Annual";"ARBalanceSheet",#N/A,FALSE,"Report Annual";"ARRatios",#N/A,FALSE,"Report Annual"}</definedName>
    <definedName name="ERECT" localSheetId="0">#REF!</definedName>
    <definedName name="ERECT">#REF!</definedName>
    <definedName name="ERECTION" localSheetId="0">#REF!</definedName>
    <definedName name="ERECTION">#REF!</definedName>
    <definedName name="erser" localSheetId="0">#REF!,#REF!,#REF!,#REF!,#REF!,#REF!,#REF!,#REF!,#REF!,#REF!,#REF!,#REF!</definedName>
    <definedName name="erser">#REF!,#REF!,#REF!,#REF!,#REF!,#REF!,#REF!,#REF!,#REF!,#REF!,#REF!,#REF!</definedName>
    <definedName name="ert" hidden="1">[14]Calc!$AB$153:$AB$325</definedName>
    <definedName name="Esc_1" localSheetId="0">'[2]Project Data'!#REF!</definedName>
    <definedName name="Esc_1">'[2]Project Data'!#REF!</definedName>
    <definedName name="Esc_2" localSheetId="0">'[2]Project Data'!#REF!</definedName>
    <definedName name="Esc_2">'[2]Project Data'!#REF!</definedName>
    <definedName name="Esc_3" localSheetId="0">'[2]Project Data'!#REF!</definedName>
    <definedName name="Esc_3">'[2]Project Data'!#REF!</definedName>
    <definedName name="ESC_BASE" localSheetId="0">#REF!</definedName>
    <definedName name="ESC_BASE">#REF!</definedName>
    <definedName name="ESCALATOR_2" localSheetId="0">#REF!</definedName>
    <definedName name="ESCALATOR_2">#REF!</definedName>
    <definedName name="ESCELSA" localSheetId="0">#REF!</definedName>
    <definedName name="ESCELSA">#REF!</definedName>
    <definedName name="EScr" localSheetId="0">#REF!</definedName>
    <definedName name="EScr">#REF!</definedName>
    <definedName name="esn" localSheetId="0">#REF!</definedName>
    <definedName name="esn">#REF!</definedName>
    <definedName name="ESS" localSheetId="0">#REF!</definedName>
    <definedName name="ESS">#REF!</definedName>
    <definedName name="EUR">134.77</definedName>
    <definedName name="EUR_6M.2006">'[64]X-rates'!$C$3</definedName>
    <definedName name="euro" localSheetId="0">#REF!</definedName>
    <definedName name="euro">#REF!</definedName>
    <definedName name="EV" localSheetId="0">#REF!</definedName>
    <definedName name="EV">#REF!</definedName>
    <definedName name="EVAccNApr" localSheetId="0">#REF!</definedName>
    <definedName name="EVAccNApr">#REF!</definedName>
    <definedName name="EVAccNAug" localSheetId="0">#REF!</definedName>
    <definedName name="EVAccNAug">#REF!</definedName>
    <definedName name="EVAccNDec" localSheetId="0">#REF!</definedName>
    <definedName name="EVAccNDec">#REF!</definedName>
    <definedName name="EVAccNFeb" localSheetId="0">#REF!</definedName>
    <definedName name="EVAccNFeb">#REF!</definedName>
    <definedName name="EVAccNJan" localSheetId="0">#REF!</definedName>
    <definedName name="EVAccNJan">#REF!</definedName>
    <definedName name="EVAccNJul" localSheetId="0">#REF!</definedName>
    <definedName name="EVAccNJul">#REF!</definedName>
    <definedName name="EVAccNJun" localSheetId="0">#REF!</definedName>
    <definedName name="EVAccNJun">#REF!</definedName>
    <definedName name="EVAccNMar" localSheetId="0">#REF!</definedName>
    <definedName name="EVAccNMar">#REF!</definedName>
    <definedName name="EVAccNMay" localSheetId="0">#REF!</definedName>
    <definedName name="EVAccNMay">#REF!</definedName>
    <definedName name="EVAccNNov" localSheetId="0">#REF!</definedName>
    <definedName name="EVAccNNov">#REF!</definedName>
    <definedName name="EVAccNOct" localSheetId="0">#REF!</definedName>
    <definedName name="EVAccNOct">#REF!</definedName>
    <definedName name="EVAccNSep" localSheetId="0">#REF!</definedName>
    <definedName name="EVAccNSep">#REF!</definedName>
    <definedName name="EVAcctApr" localSheetId="0">#REF!</definedName>
    <definedName name="EVAcctApr">#REF!</definedName>
    <definedName name="EVAcctAug" localSheetId="0">#REF!</definedName>
    <definedName name="EVAcctAug">#REF!</definedName>
    <definedName name="EVAcctDec" localSheetId="0">#REF!</definedName>
    <definedName name="EVAcctDec">#REF!</definedName>
    <definedName name="EVAcctFeb" localSheetId="0">#REF!</definedName>
    <definedName name="EVAcctFeb">#REF!</definedName>
    <definedName name="EVAcctJan" localSheetId="0">#REF!</definedName>
    <definedName name="EVAcctJan">#REF!</definedName>
    <definedName name="EVAcctJul" localSheetId="0">#REF!</definedName>
    <definedName name="EVAcctJul">#REF!</definedName>
    <definedName name="EVAcctJun" localSheetId="0">#REF!</definedName>
    <definedName name="EVAcctJun">#REF!</definedName>
    <definedName name="EVAcctMar" localSheetId="0">#REF!</definedName>
    <definedName name="EVAcctMar">#REF!</definedName>
    <definedName name="EVAcctMay" localSheetId="0">#REF!</definedName>
    <definedName name="EVAcctMay">#REF!</definedName>
    <definedName name="EVAcctNov" localSheetId="0">#REF!</definedName>
    <definedName name="EVAcctNov">#REF!</definedName>
    <definedName name="EVAcctOct" localSheetId="0">#REF!</definedName>
    <definedName name="EVAcctOct">#REF!</definedName>
    <definedName name="EVAcctSep" localSheetId="0">#REF!</definedName>
    <definedName name="EVAcctSep">#REF!</definedName>
    <definedName name="EVFXApr" localSheetId="0">#REF!</definedName>
    <definedName name="EVFXApr">#REF!</definedName>
    <definedName name="EVFXAug" localSheetId="0">#REF!</definedName>
    <definedName name="EVFXAug">#REF!</definedName>
    <definedName name="EVFXDec" localSheetId="0">#REF!</definedName>
    <definedName name="EVFXDec">#REF!</definedName>
    <definedName name="EVFXFeb" localSheetId="0">#REF!</definedName>
    <definedName name="EVFXFeb">#REF!</definedName>
    <definedName name="EVFXJan" localSheetId="0">#REF!</definedName>
    <definedName name="EVFXJan">#REF!</definedName>
    <definedName name="EVFXJul" localSheetId="0">#REF!</definedName>
    <definedName name="EVFXJul">#REF!</definedName>
    <definedName name="EVFXJun" localSheetId="0">#REF!</definedName>
    <definedName name="EVFXJun">#REF!</definedName>
    <definedName name="EVFXMar" localSheetId="0">#REF!</definedName>
    <definedName name="EVFXMar">#REF!</definedName>
    <definedName name="EVFXMay" localSheetId="0">#REF!</definedName>
    <definedName name="EVFXMay">#REF!</definedName>
    <definedName name="EVFXNov" localSheetId="0">#REF!</definedName>
    <definedName name="EVFXNov">#REF!</definedName>
    <definedName name="EVFXOct" localSheetId="0">#REF!</definedName>
    <definedName name="EVFXOct">#REF!</definedName>
    <definedName name="EVFXSep" localSheetId="0">#REF!</definedName>
    <definedName name="EVFXSep">#REF!</definedName>
    <definedName name="EVInAug" localSheetId="0">#REF!</definedName>
    <definedName name="EVInAug">#REF!</definedName>
    <definedName name="EVInDec" localSheetId="0">#REF!</definedName>
    <definedName name="EVInDec">#REF!</definedName>
    <definedName name="EVInJul" localSheetId="0">#REF!</definedName>
    <definedName name="EVInJul">#REF!</definedName>
    <definedName name="EVInJun" localSheetId="0">#REF!</definedName>
    <definedName name="EVInJun">#REF!</definedName>
    <definedName name="EVInNApr" localSheetId="0">#REF!</definedName>
    <definedName name="EVInNApr">#REF!</definedName>
    <definedName name="EVInNAug" localSheetId="0">#REF!</definedName>
    <definedName name="EVInNAug">#REF!</definedName>
    <definedName name="EVInNDec" localSheetId="0">#REF!</definedName>
    <definedName name="EVInNDec">#REF!</definedName>
    <definedName name="EVInNFeb" localSheetId="0">#REF!</definedName>
    <definedName name="EVInNFeb">#REF!</definedName>
    <definedName name="EVInNJan" localSheetId="0">#REF!</definedName>
    <definedName name="EVInNJan">#REF!</definedName>
    <definedName name="EVInNJul" localSheetId="0">#REF!</definedName>
    <definedName name="EVInNJul">#REF!</definedName>
    <definedName name="EVInNJun" localSheetId="0">#REF!</definedName>
    <definedName name="EVInNJun">#REF!</definedName>
    <definedName name="EVInNMar" localSheetId="0">#REF!</definedName>
    <definedName name="EVInNMar">#REF!</definedName>
    <definedName name="EVInNMay" localSheetId="0">#REF!</definedName>
    <definedName name="EVInNMay">#REF!</definedName>
    <definedName name="EVInNNov" localSheetId="0">#REF!</definedName>
    <definedName name="EVInNNov">#REF!</definedName>
    <definedName name="EVInNOct" localSheetId="0">#REF!</definedName>
    <definedName name="EVInNOct">#REF!</definedName>
    <definedName name="EVInNov" localSheetId="0">#REF!</definedName>
    <definedName name="EVInNov">#REF!</definedName>
    <definedName name="EVInNSep" localSheetId="0">#REF!</definedName>
    <definedName name="EVInNSep">#REF!</definedName>
    <definedName name="EVInOct" localSheetId="0">#REF!</definedName>
    <definedName name="EVInOct">#REF!</definedName>
    <definedName name="EVInSep" localSheetId="0">#REF!</definedName>
    <definedName name="EVInSep">#REF!</definedName>
    <definedName name="EVIntApr" localSheetId="0">#REF!</definedName>
    <definedName name="EVIntApr">#REF!</definedName>
    <definedName name="EVIntFeb" localSheetId="0">#REF!</definedName>
    <definedName name="EVIntFeb">#REF!</definedName>
    <definedName name="EVIntJan" localSheetId="0">#REF!</definedName>
    <definedName name="EVIntJan">#REF!</definedName>
    <definedName name="EVIntMar" localSheetId="0">#REF!</definedName>
    <definedName name="EVIntMar">#REF!</definedName>
    <definedName name="EVIntMay" localSheetId="0">#REF!</definedName>
    <definedName name="EVIntMay">#REF!</definedName>
    <definedName name="EVMPApr" localSheetId="0">#REF!</definedName>
    <definedName name="EVMPApr">#REF!</definedName>
    <definedName name="EVMPAug" localSheetId="0">#REF!</definedName>
    <definedName name="EVMPAug">#REF!</definedName>
    <definedName name="EVMPDec" localSheetId="0">#REF!</definedName>
    <definedName name="EVMPDec">#REF!</definedName>
    <definedName name="EVMPFeb" localSheetId="0">#REF!</definedName>
    <definedName name="EVMPFeb">#REF!</definedName>
    <definedName name="EVMPJan" localSheetId="0">#REF!</definedName>
    <definedName name="EVMPJan">#REF!</definedName>
    <definedName name="EVMPJul" localSheetId="0">#REF!</definedName>
    <definedName name="EVMPJul">#REF!</definedName>
    <definedName name="EVMPJun" localSheetId="0">#REF!</definedName>
    <definedName name="EVMPJun">#REF!</definedName>
    <definedName name="EVMPMar" localSheetId="0">#REF!</definedName>
    <definedName name="EVMPMar">#REF!</definedName>
    <definedName name="EVMPMay" localSheetId="0">#REF!</definedName>
    <definedName name="EVMPMay">#REF!</definedName>
    <definedName name="EVMPNApr" localSheetId="0">#REF!</definedName>
    <definedName name="EVMPNApr">#REF!</definedName>
    <definedName name="EVMPNAug" localSheetId="0">#REF!</definedName>
    <definedName name="EVMPNAug">#REF!</definedName>
    <definedName name="EVMPNDec" localSheetId="0">#REF!</definedName>
    <definedName name="EVMPNDec">#REF!</definedName>
    <definedName name="EVMPNFeb" localSheetId="0">#REF!</definedName>
    <definedName name="EVMPNFeb">#REF!</definedName>
    <definedName name="EVMPNJan" localSheetId="0">#REF!</definedName>
    <definedName name="EVMPNJan">#REF!</definedName>
    <definedName name="EVMPNJul" localSheetId="0">#REF!</definedName>
    <definedName name="EVMPNJul">#REF!</definedName>
    <definedName name="EVMPNJun" localSheetId="0">#REF!</definedName>
    <definedName name="EVMPNJun">#REF!</definedName>
    <definedName name="EVMPNMar" localSheetId="0">#REF!</definedName>
    <definedName name="EVMPNMar">#REF!</definedName>
    <definedName name="EVMPNMay" localSheetId="0">#REF!</definedName>
    <definedName name="EVMPNMay">#REF!</definedName>
    <definedName name="EVMPNNov" localSheetId="0">#REF!</definedName>
    <definedName name="EVMPNNov">#REF!</definedName>
    <definedName name="EVMPNOct" localSheetId="0">#REF!</definedName>
    <definedName name="EVMPNOct">#REF!</definedName>
    <definedName name="EVMPNov" localSheetId="0">#REF!</definedName>
    <definedName name="EVMPNov">#REF!</definedName>
    <definedName name="EVMPNSep" localSheetId="0">#REF!</definedName>
    <definedName name="EVMPNSep">#REF!</definedName>
    <definedName name="EVMPOct" localSheetId="0">#REF!</definedName>
    <definedName name="EVMPOct">#REF!</definedName>
    <definedName name="EVMPSep" localSheetId="0">#REF!</definedName>
    <definedName name="EVMPSep">#REF!</definedName>
    <definedName name="EVNFXApr" localSheetId="0">#REF!</definedName>
    <definedName name="EVNFXApr">#REF!</definedName>
    <definedName name="EVNFXAug" localSheetId="0">#REF!</definedName>
    <definedName name="EVNFXAug">#REF!</definedName>
    <definedName name="EVNFXDec" localSheetId="0">#REF!</definedName>
    <definedName name="EVNFXDec">#REF!</definedName>
    <definedName name="EVNFXFeb" localSheetId="0">#REF!</definedName>
    <definedName name="EVNFXFeb">#REF!</definedName>
    <definedName name="EVNFXJan" localSheetId="0">#REF!</definedName>
    <definedName name="EVNFXJan">#REF!</definedName>
    <definedName name="EVNFXJul" localSheetId="0">#REF!</definedName>
    <definedName name="EVNFXJul">#REF!</definedName>
    <definedName name="EVNFXJun" localSheetId="0">#REF!</definedName>
    <definedName name="EVNFXJun">#REF!</definedName>
    <definedName name="EVNFXMar" localSheetId="0">#REF!</definedName>
    <definedName name="EVNFXMar">#REF!</definedName>
    <definedName name="EVNFXMay" localSheetId="0">#REF!</definedName>
    <definedName name="EVNFXMay">#REF!</definedName>
    <definedName name="EVNFXNov" localSheetId="0">#REF!</definedName>
    <definedName name="EVNFXNov">#REF!</definedName>
    <definedName name="EVNFXOct" localSheetId="0">#REF!</definedName>
    <definedName name="EVNFXOct">#REF!</definedName>
    <definedName name="EVNFXSep" localSheetId="0">#REF!</definedName>
    <definedName name="EVNFXSep">#REF!</definedName>
    <definedName name="EVTxApr" localSheetId="0">#REF!</definedName>
    <definedName name="EVTxApr">#REF!</definedName>
    <definedName name="EVTxAug" localSheetId="0">#REF!</definedName>
    <definedName name="EVTxAug">#REF!</definedName>
    <definedName name="EVTxDev" localSheetId="0">#REF!</definedName>
    <definedName name="EVTxDev">#REF!</definedName>
    <definedName name="EVTxFeb" localSheetId="0">#REF!</definedName>
    <definedName name="EVTxFeb">#REF!</definedName>
    <definedName name="EVTxJan" localSheetId="0">#REF!</definedName>
    <definedName name="EVTxJan">#REF!</definedName>
    <definedName name="EVTxJul" localSheetId="0">#REF!</definedName>
    <definedName name="EVTxJul">#REF!</definedName>
    <definedName name="EVTxJun" localSheetId="0">#REF!</definedName>
    <definedName name="EVTxJun">#REF!</definedName>
    <definedName name="EVTxMar" localSheetId="0">#REF!</definedName>
    <definedName name="EVTxMar">#REF!</definedName>
    <definedName name="EVTxMay" localSheetId="0">#REF!</definedName>
    <definedName name="EVTxMay">#REF!</definedName>
    <definedName name="EVTxNApr" localSheetId="0">#REF!</definedName>
    <definedName name="EVTxNApr">#REF!</definedName>
    <definedName name="EVTxNAug" localSheetId="0">#REF!</definedName>
    <definedName name="EVTxNAug">#REF!</definedName>
    <definedName name="EVTxNDec" localSheetId="0">#REF!</definedName>
    <definedName name="EVTxNDec">#REF!</definedName>
    <definedName name="EVTxNFeb" localSheetId="0">#REF!</definedName>
    <definedName name="EVTxNFeb">#REF!</definedName>
    <definedName name="EVTxNJan" localSheetId="0">#REF!</definedName>
    <definedName name="EVTxNJan">#REF!</definedName>
    <definedName name="EVTxNJul" localSheetId="0">#REF!</definedName>
    <definedName name="EVTxNJul">#REF!</definedName>
    <definedName name="EVTxNJun" localSheetId="0">#REF!</definedName>
    <definedName name="EVTxNJun">#REF!</definedName>
    <definedName name="EVTxNMar" localSheetId="0">#REF!</definedName>
    <definedName name="EVTxNMar">#REF!</definedName>
    <definedName name="EVTxNMay" localSheetId="0">#REF!</definedName>
    <definedName name="EVTxNMay">#REF!</definedName>
    <definedName name="EVTxNNov" localSheetId="0">#REF!</definedName>
    <definedName name="EVTxNNov">#REF!</definedName>
    <definedName name="EVTxNOct" localSheetId="0">#REF!</definedName>
    <definedName name="EVTxNOct">#REF!</definedName>
    <definedName name="EVTxNov" localSheetId="0">#REF!</definedName>
    <definedName name="EVTxNov">#REF!</definedName>
    <definedName name="EVTxNSep" localSheetId="0">#REF!</definedName>
    <definedName name="EVTxNSep">#REF!</definedName>
    <definedName name="EVTxOct" localSheetId="0">#REF!</definedName>
    <definedName name="EVTxOct">#REF!</definedName>
    <definedName name="EVTxSep" localSheetId="0">#REF!</definedName>
    <definedName name="EVTxSep">#REF!</definedName>
    <definedName name="ewr" localSheetId="0">[7]ЯНВАРЬ!#REF!</definedName>
    <definedName name="ewr">[7]ЯНВАРЬ!#REF!</definedName>
    <definedName name="Excel_BuiltIn__FilterDatabase_5" localSheetId="0">#REF!</definedName>
    <definedName name="Excel_BuiltIn__FilterDatabase_5">#REF!</definedName>
    <definedName name="Excel_BuiltIn_Print_Area_1" localSheetId="0">#REF!</definedName>
    <definedName name="Excel_BuiltIn_Print_Area_1">#REF!</definedName>
    <definedName name="Excel_BuiltIn_Print_Titles_1">#REF!</definedName>
    <definedName name="Excel_BuiltIn_Print_Titles_11" localSheetId="0">[65]прочие!#REF!</definedName>
    <definedName name="Excel_BuiltIn_Print_Titles_11">[65]прочие!#REF!</definedName>
    <definedName name="exch_rate_apr_98" localSheetId="0">#REF!</definedName>
    <definedName name="exch_rate_apr_98">#REF!</definedName>
    <definedName name="exch_rate_aug_98" localSheetId="0">#REF!</definedName>
    <definedName name="exch_rate_aug_98">#REF!</definedName>
    <definedName name="exch_rate_dec" localSheetId="0">#REF!</definedName>
    <definedName name="exch_rate_dec">#REF!</definedName>
    <definedName name="exch_rate_dec_98" localSheetId="0">#REF!</definedName>
    <definedName name="exch_rate_dec_98">#REF!</definedName>
    <definedName name="exch_rate_feb" localSheetId="0">#REF!</definedName>
    <definedName name="exch_rate_feb">#REF!</definedName>
    <definedName name="exch_rate_jan">'[66]altai income statement'!$A$1</definedName>
    <definedName name="exch_rate_jan_98" localSheetId="0">#REF!</definedName>
    <definedName name="exch_rate_jan_98">#REF!</definedName>
    <definedName name="exch_rate_july_98" localSheetId="0">#REF!</definedName>
    <definedName name="exch_rate_july_98">#REF!</definedName>
    <definedName name="exch_rate_jun_98" localSheetId="0">#REF!</definedName>
    <definedName name="exch_rate_jun_98">#REF!</definedName>
    <definedName name="exch_rate_may_98" localSheetId="0">#REF!</definedName>
    <definedName name="exch_rate_may_98">#REF!</definedName>
    <definedName name="exch_rate_mch_98" localSheetId="0">#REF!</definedName>
    <definedName name="exch_rate_mch_98">#REF!</definedName>
    <definedName name="exch_rate_nov" localSheetId="0">#REF!</definedName>
    <definedName name="exch_rate_nov">#REF!</definedName>
    <definedName name="exch_rate_nov_98" localSheetId="0">#REF!</definedName>
    <definedName name="exch_rate_nov_98">#REF!</definedName>
    <definedName name="exch_rate_oct_98" localSheetId="0">#REF!</definedName>
    <definedName name="exch_rate_oct_98">#REF!</definedName>
    <definedName name="exch_rate_sept" localSheetId="0">#REF!</definedName>
    <definedName name="exch_rate_sept">#REF!</definedName>
    <definedName name="EXCHANGE" localSheetId="0">#REF!</definedName>
    <definedName name="EXCHANGE">#REF!</definedName>
    <definedName name="exchangerate1">[42]Input!$B$18</definedName>
    <definedName name="exchangerate2">[42]Input!$C$18</definedName>
    <definedName name="exchangerate3">[42]Input!$D$18</definedName>
    <definedName name="exchangerates" localSheetId="0">#REF!</definedName>
    <definedName name="exchangerates">#REF!</definedName>
    <definedName name="EXISTL3">'[5]P&amp;L CCI Detail'!$T$27</definedName>
    <definedName name="EXISTL4">'[5]P&amp;L CCI Detail'!$T$35</definedName>
    <definedName name="EXISTL5">'[5]P&amp;L CCI Detail'!$T$41</definedName>
    <definedName name="Expense" localSheetId="0">#REF!</definedName>
    <definedName name="Expense">#REF!</definedName>
    <definedName name="explor" localSheetId="0">#REF!</definedName>
    <definedName name="explor">#REF!</definedName>
    <definedName name="explorbv" localSheetId="0">#REF!</definedName>
    <definedName name="explorbv">#REF!</definedName>
    <definedName name="explorbvusd" localSheetId="0">#REF!</definedName>
    <definedName name="explorbvusd">#REF!</definedName>
    <definedName name="explorusd" localSheetId="0">#REF!</definedName>
    <definedName name="explorusd">#REF!</definedName>
    <definedName name="EXR.4Q.06" localSheetId="0">#REF!</definedName>
    <definedName name="EXR.4Q.06">#REF!</definedName>
    <definedName name="EXR.YTD.0205" localSheetId="0">#REF!</definedName>
    <definedName name="EXR.YTD.0205">#REF!</definedName>
    <definedName name="EXR.YTD.0206" localSheetId="0">#REF!</definedName>
    <definedName name="EXR.YTD.0206">#REF!</definedName>
    <definedName name="EXR.YTD.0207" localSheetId="0">#REF!</definedName>
    <definedName name="EXR.YTD.0207">#REF!</definedName>
    <definedName name="EXR.YTD.0208" localSheetId="0">#REF!</definedName>
    <definedName name="EXR.YTD.0208">#REF!</definedName>
    <definedName name="EXR.YTD.0305" localSheetId="0">#REF!</definedName>
    <definedName name="EXR.YTD.0305">#REF!</definedName>
    <definedName name="EXR.YTD.0306" localSheetId="0">#REF!</definedName>
    <definedName name="EXR.YTD.0306">#REF!</definedName>
    <definedName name="EXR.YTD.0307" localSheetId="0">#REF!</definedName>
    <definedName name="EXR.YTD.0307">#REF!</definedName>
    <definedName name="EXR.YTD.0308" localSheetId="0">#REF!</definedName>
    <definedName name="EXR.YTD.0308">#REF!</definedName>
    <definedName name="EXR.YTD.0405" localSheetId="0">#REF!</definedName>
    <definedName name="EXR.YTD.0405">#REF!</definedName>
    <definedName name="EXR.YTD.0406" localSheetId="0">#REF!</definedName>
    <definedName name="EXR.YTD.0406">#REF!</definedName>
    <definedName name="EXR.YTD.0407" localSheetId="0">#REF!</definedName>
    <definedName name="EXR.YTD.0407">#REF!</definedName>
    <definedName name="EXR.YTD.0408" localSheetId="0">#REF!</definedName>
    <definedName name="EXR.YTD.0408">#REF!</definedName>
    <definedName name="EXR.YTD.0505" localSheetId="0">#REF!</definedName>
    <definedName name="EXR.YTD.0505">#REF!</definedName>
    <definedName name="EXR.YTD.0506" localSheetId="0">#REF!</definedName>
    <definedName name="EXR.YTD.0506">#REF!</definedName>
    <definedName name="EXR.YTD.0507" localSheetId="0">#REF!</definedName>
    <definedName name="EXR.YTD.0507">#REF!</definedName>
    <definedName name="EXR.YTD.0508" localSheetId="0">#REF!</definedName>
    <definedName name="EXR.YTD.0508">#REF!</definedName>
    <definedName name="EXR.YTD.0605" localSheetId="0">#REF!</definedName>
    <definedName name="EXR.YTD.0605">#REF!</definedName>
    <definedName name="EXR.YTD.0606" localSheetId="0">#REF!</definedName>
    <definedName name="EXR.YTD.0606">#REF!</definedName>
    <definedName name="EXR.YTD.0607" localSheetId="0">#REF!</definedName>
    <definedName name="EXR.YTD.0607">#REF!</definedName>
    <definedName name="EXR.YTD.0608" localSheetId="0">#REF!</definedName>
    <definedName name="EXR.YTD.0608">#REF!</definedName>
    <definedName name="EXR.YTD.0705" localSheetId="0">#REF!</definedName>
    <definedName name="EXR.YTD.0705">#REF!</definedName>
    <definedName name="EXR.YTD.0706" localSheetId="0">#REF!</definedName>
    <definedName name="EXR.YTD.0706">#REF!</definedName>
    <definedName name="EXR.YTD.0707" localSheetId="0">#REF!</definedName>
    <definedName name="EXR.YTD.0707">#REF!</definedName>
    <definedName name="EXR.YTD.0708" localSheetId="0">#REF!</definedName>
    <definedName name="EXR.YTD.0708">#REF!</definedName>
    <definedName name="EXR.YTD.0805" localSheetId="0">#REF!</definedName>
    <definedName name="EXR.YTD.0805">#REF!</definedName>
    <definedName name="EXR.YTD.0806" localSheetId="0">#REF!</definedName>
    <definedName name="EXR.YTD.0806">#REF!</definedName>
    <definedName name="EXR.YTD.0807" localSheetId="0">#REF!</definedName>
    <definedName name="EXR.YTD.0807">#REF!</definedName>
    <definedName name="EXR.YTD.0808" localSheetId="0">#REF!</definedName>
    <definedName name="EXR.YTD.0808">#REF!</definedName>
    <definedName name="EXR.YTD.0905" localSheetId="0">#REF!</definedName>
    <definedName name="EXR.YTD.0905">#REF!</definedName>
    <definedName name="EXR.YTD.0906" localSheetId="0">#REF!</definedName>
    <definedName name="EXR.YTD.0906">#REF!</definedName>
    <definedName name="EXR.YTD.0907" localSheetId="0">#REF!</definedName>
    <definedName name="EXR.YTD.0907">#REF!</definedName>
    <definedName name="EXR.YTD.1005" localSheetId="0">#REF!</definedName>
    <definedName name="EXR.YTD.1005">#REF!</definedName>
    <definedName name="EXR.YTD.1006" localSheetId="0">#REF!</definedName>
    <definedName name="EXR.YTD.1006">#REF!</definedName>
    <definedName name="EXR.YTD.1007" localSheetId="0">#REF!</definedName>
    <definedName name="EXR.YTD.1007">#REF!</definedName>
    <definedName name="EXR.YTD.1105" localSheetId="0">#REF!</definedName>
    <definedName name="EXR.YTD.1105">#REF!</definedName>
    <definedName name="EXR.YTD.1106" localSheetId="0">#REF!</definedName>
    <definedName name="EXR.YTD.1106">#REF!</definedName>
    <definedName name="EXR.YTD.1107" localSheetId="0">#REF!</definedName>
    <definedName name="EXR.YTD.1107">#REF!</definedName>
    <definedName name="EXR.YTD.1205" localSheetId="0">#REF!</definedName>
    <definedName name="EXR.YTD.1205">#REF!</definedName>
    <definedName name="EXR.YTD.1206" localSheetId="0">#REF!</definedName>
    <definedName name="EXR.YTD.1206">#REF!</definedName>
    <definedName name="EXR.YTD.1207" localSheetId="0">#REF!</definedName>
    <definedName name="EXR.YTD.1207">#REF!</definedName>
    <definedName name="ExRate">[67]Summary!$W$8</definedName>
    <definedName name="extraction">[44]Master!$F$13</definedName>
    <definedName name="f" localSheetId="0">#REF!</definedName>
    <definedName name="f">#REF!</definedName>
    <definedName name="F_BALANCE" localSheetId="0">#REF!</definedName>
    <definedName name="F_BALANCE">#REF!</definedName>
    <definedName name="f_capital" localSheetId="0">#REF!</definedName>
    <definedName name="f_capital">#REF!</definedName>
    <definedName name="F_CASH" localSheetId="0">#REF!</definedName>
    <definedName name="F_CASH">#REF!</definedName>
    <definedName name="f_econ_profit" localSheetId="0">#REF!</definedName>
    <definedName name="f_econ_profit">#REF!</definedName>
    <definedName name="F_FINANCE" localSheetId="0">#REF!</definedName>
    <definedName name="F_FINANCE">#REF!</definedName>
    <definedName name="f_free_cash_flow" localSheetId="0">#REF!</definedName>
    <definedName name="f_free_cash_flow">#REF!</definedName>
    <definedName name="F_INCOME" localSheetId="0">#REF!</definedName>
    <definedName name="F_INCOME">#REF!</definedName>
    <definedName name="F_INVEST" localSheetId="0">#REF!</definedName>
    <definedName name="F_INVEST">#REF!</definedName>
    <definedName name="f_manual" localSheetId="0">#REF!</definedName>
    <definedName name="f_manual">#REF!</definedName>
    <definedName name="F_NOPLAT" localSheetId="0">#REF!</definedName>
    <definedName name="F_NOPLAT">#REF!</definedName>
    <definedName name="F_OPERATING" localSheetId="0">#REF!</definedName>
    <definedName name="F_OPERATING">#REF!</definedName>
    <definedName name="f_ratios" localSheetId="0">#REF!</definedName>
    <definedName name="f_ratios">#REF!</definedName>
    <definedName name="F_RESULTS" localSheetId="0">#REF!</definedName>
    <definedName name="F_RESULTS">#REF!</definedName>
    <definedName name="f_roic" localSheetId="0">#REF!</definedName>
    <definedName name="f_roic">#REF!</definedName>
    <definedName name="F_SUP_CALC" localSheetId="0">#REF!</definedName>
    <definedName name="F_SUP_CALC">#REF!</definedName>
    <definedName name="f_valuation" localSheetId="0">#REF!</definedName>
    <definedName name="f_valuation">#REF!</definedName>
    <definedName name="FACTORS" localSheetId="0">#REF!</definedName>
    <definedName name="FACTORS">#REF!</definedName>
    <definedName name="far" localSheetId="0">#REF!</definedName>
    <definedName name="far">#REF!</definedName>
    <definedName name="FBASE" localSheetId="0">#REF!</definedName>
    <definedName name="FBASE">#REF!</definedName>
    <definedName name="fc" localSheetId="0">[1]Assumptions!#REF!</definedName>
    <definedName name="fc">[1]Assumptions!#REF!</definedName>
    <definedName name="FCAPRACT">'[1]Cashflow Forecast Port'!$I$43:$I$44</definedName>
    <definedName name="FCAPRBUD">'[1]Cashflow Forecast Port'!$I$26:$I$31</definedName>
    <definedName name="FCASHTAX" localSheetId="0">#REF!</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 localSheetId="0">#REF!</definedName>
    <definedName name="FCOGS">#REF!</definedName>
    <definedName name="FCONSTANT" localSheetId="0">#REF!</definedName>
    <definedName name="FCONSTANT">#REF!</definedName>
    <definedName name="FCSEPACT">'[1]Cashflow Forecast Port'!$S$43:$S$44</definedName>
    <definedName name="FCSEPBUD">'[1]Cashflow Forecast Port'!$S$26:$S$31</definedName>
    <definedName name="FDEPRECIATION" localSheetId="0">#REF!</definedName>
    <definedName name="FDEPRECIATION">#REF!</definedName>
    <definedName name="fdnj" localSheetId="0">#REF!</definedName>
    <definedName name="fdnj">#REF!</definedName>
    <definedName name="FebL3" localSheetId="0">#REF!</definedName>
    <definedName name="FebL3">#REF!</definedName>
    <definedName name="FebL4" localSheetId="0">#REF!</definedName>
    <definedName name="FebL4">#REF!</definedName>
    <definedName name="FebL5" localSheetId="0">#REF!</definedName>
    <definedName name="FebL5">#REF!</definedName>
    <definedName name="FebNI1" localSheetId="0">#REF!</definedName>
    <definedName name="FebNI1">#REF!</definedName>
    <definedName name="FebNI2" localSheetId="0">#REF!</definedName>
    <definedName name="FebNI2">#REF!</definedName>
    <definedName name="FebNI3" localSheetId="0">#REF!</definedName>
    <definedName name="FebNI3">#REF!</definedName>
    <definedName name="FebNI4" localSheetId="0">#REF!</definedName>
    <definedName name="FebNI4">#REF!</definedName>
    <definedName name="FebNI5" localSheetId="0">#REF!</definedName>
    <definedName name="FebNI5">#REF!</definedName>
    <definedName name="February_Days" localSheetId="0">#REF!</definedName>
    <definedName name="February_Days">#REF!</definedName>
    <definedName name="Fed_tax">'[2]Finance data'!$F$100</definedName>
    <definedName name="fedrate">'[2]MODEL INPUTS'!$J$16</definedName>
    <definedName name="FedTax">'[2]Finance &amp; Economic Data'!$E$112</definedName>
    <definedName name="ferias" localSheetId="0">#REF!</definedName>
    <definedName name="ferias">#REF!</definedName>
    <definedName name="fernanda">[1]Sheet3!$C$57</definedName>
    <definedName name="fest_annuitet_summe" localSheetId="0">#REF!</definedName>
    <definedName name="fest_annuitet_summe">#REF!</definedName>
    <definedName name="fest_tilgung" localSheetId="0">#REF!</definedName>
    <definedName name="fest_tilgung">#REF!</definedName>
    <definedName name="ffffff" localSheetId="0" hidden="1">{#N/A,#N/A,FALSE,"Aging Summary";#N/A,#N/A,FALSE,"Ratio Analysis";#N/A,#N/A,FALSE,"Test 120 Day Accts";#N/A,#N/A,FALSE,"Tickmarks"}</definedName>
    <definedName name="ffffff" hidden="1">{#N/A,#N/A,FALSE,"Aging Summary";#N/A,#N/A,FALSE,"Ratio Analysis";#N/A,#N/A,FALSE,"Test 120 Day Accts";#N/A,#N/A,FALSE,"Tickmarks"}</definedName>
    <definedName name="FFINANCE" localSheetId="0">#REF!</definedName>
    <definedName name="FFINANCE">#REF!</definedName>
    <definedName name="ffk" localSheetId="0">[7]ЯНВАРЬ!#REF!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 localSheetId="0">#REF!</definedName>
    <definedName name="FGROWTH">#REF!</definedName>
    <definedName name="fgts" localSheetId="0">#REF!</definedName>
    <definedName name="fgts">#REF!</definedName>
    <definedName name="Fibor_Rate_12" localSheetId="0">#REF!</definedName>
    <definedName name="Fibor_Rate_12">#REF!</definedName>
    <definedName name="Fibor_Rate_3" localSheetId="0">#REF!</definedName>
    <definedName name="Fibor_Rate_3">#REF!</definedName>
    <definedName name="Fibor_Rate_6" localSheetId="0">#REF!</definedName>
    <definedName name="Fibor_Rate_6">#REF!</definedName>
    <definedName name="fieldequip" localSheetId="0">#REF!</definedName>
    <definedName name="fieldequip">#REF!</definedName>
    <definedName name="FILE" localSheetId="0">#REF!</definedName>
    <definedName name="FILE">#REF!</definedName>
    <definedName name="FINANCE" localSheetId="0">#REF!</definedName>
    <definedName name="FINANCE">#REF!</definedName>
    <definedName name="finance2" localSheetId="0" hidden="1">{"Finance 1",#N/A,FALSE,"FINANCE.XLS";"Finance 2",#N/A,FALSE,"FINANCE.XLS";"Finance 3",#N/A,FALSE,"FINANCE.XLS";"Finance 4",#N/A,FALSE,"FINANCE.XLS";"Finance 5",#N/A,FALSE,"FINANCE.XLS";"Finance 6",#N/A,FALSE,"FINANCE.XLS";"Finance 7",#N/A,FALSE,"FINANCE.XLS";"Finance 8",#N/A,FALSE,"FINANCE.XLS"}</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 localSheetId="0">#REF!</definedName>
    <definedName name="financeusd">#REF!</definedName>
    <definedName name="finclose" localSheetId="0">[2]Inputs!#REF!</definedName>
    <definedName name="finclose">[2]Inputs!#REF!</definedName>
    <definedName name="FINCREASED" localSheetId="0">#REF!</definedName>
    <definedName name="FINCREASED">#REF!</definedName>
    <definedName name="FINETOTHER" localSheetId="0">#REF!</definedName>
    <definedName name="FINETOTHER">#REF!</definedName>
    <definedName name="FINETPPE" localSheetId="0">#REF!</definedName>
    <definedName name="FINETPPE">#REF!</definedName>
    <definedName name="FInst" localSheetId="0">#REF!</definedName>
    <definedName name="FInst">#REF!</definedName>
    <definedName name="FINTENSITY" localSheetId="0">#REF!</definedName>
    <definedName name="FINTENSITY">#REF!</definedName>
    <definedName name="FINVESTMENT" localSheetId="0">#REF!</definedName>
    <definedName name="FINVESTMENT">#REF!</definedName>
    <definedName name="FINVESTYEARS" localSheetId="0">#REF!</definedName>
    <definedName name="FINVESTYEARS">#REF!</definedName>
    <definedName name="FIRM_ENERGY_PAY" localSheetId="0">#REF!</definedName>
    <definedName name="FIRM_ENERGY_PAY">#REF!</definedName>
    <definedName name="FIRM_ESC" localSheetId="0">#REF!</definedName>
    <definedName name="FIRM_ESC">#REF!</definedName>
    <definedName name="first14">#N/A</definedName>
    <definedName name="first15">#N/A</definedName>
    <definedName name="FISCAL_YEARS" localSheetId="0">#REF!</definedName>
    <definedName name="FISCAL_YEARS">#REF!</definedName>
    <definedName name="Fittings" localSheetId="0">#REF!</definedName>
    <definedName name="Fittings">#REF!</definedName>
    <definedName name="FIWORKING" localSheetId="0">#REF!</definedName>
    <definedName name="FIWORKING">#REF!</definedName>
    <definedName name="FixedAssetsAmortazRatePercent" localSheetId="0">[25]Assumption!#REF!</definedName>
    <definedName name="FixedAssetsAmortazRatePercent">[25]Assumption!#REF!</definedName>
    <definedName name="fixedoandm" localSheetId="0">[2]Inputs!#REF!</definedName>
    <definedName name="fixedoandm">[2]Inputs!#REF!</definedName>
    <definedName name="FIXGAS" localSheetId="0">#REF!</definedName>
    <definedName name="FIXGAS">#REF!</definedName>
    <definedName name="FIXGASESC" localSheetId="0">#REF!</definedName>
    <definedName name="FIXGASESC">#REF!</definedName>
    <definedName name="fixoandmcost" localSheetId="0">#REF!</definedName>
    <definedName name="fixoandmcost">#REF!</definedName>
    <definedName name="floc">[10]PDC_Worksheet!$E$104</definedName>
    <definedName name="FLOODLIGHT" localSheetId="0">#REF!</definedName>
    <definedName name="FLOODLIGHT">#REF!</definedName>
    <definedName name="FloodPowerPurchaseDays">[24]Assumption!$E$30:$AV$30</definedName>
    <definedName name="FloodPowerPurchasekWh" localSheetId="0">#REF!</definedName>
    <definedName name="FloodPowerPurchasekWh">#REF!</definedName>
    <definedName name="FloodPowerPurchaseMW">[24]Assumption!$E$29:$AV$29</definedName>
    <definedName name="FloodPowerPurchaseTariffFromAltaiKzt">[24]Assumption!$E$58:$AV$58</definedName>
    <definedName name="FLOW" localSheetId="0">#REF!</definedName>
    <definedName name="FLOW">#REF!</definedName>
    <definedName name="flujo2" localSheetId="0" hidden="1">{"FLUJO DE CAJA",#N/A,FALSE,"Hoja1";"ANEXOS FLUJO",#N/A,FALSE,"Hoja1"}</definedName>
    <definedName name="flujo2" hidden="1">{"FLUJO DE CAJA",#N/A,FALSE,"Hoja1";"ANEXOS FLUJO",#N/A,FALSE,"Hoja1"}</definedName>
    <definedName name="FLUXO2" localSheetId="0">'[1]Sul Summary_ Arlington'!#REF!</definedName>
    <definedName name="FLUXO2">'[1]Sul Summary_ Arlington'!#REF!</definedName>
    <definedName name="fluxo5" localSheetId="0">'[1]Sul Summary_ Arlington'!#REF!</definedName>
    <definedName name="fluxo5">'[1]Sul Summary_ Arlington'!#REF!</definedName>
    <definedName name="FMARGIN" localSheetId="0">#REF!</definedName>
    <definedName name="FMARGIN">#REF!</definedName>
    <definedName name="FNETPPE" localSheetId="0">#REF!</definedName>
    <definedName name="FNETPPE">#REF!</definedName>
    <definedName name="FNOPLAT" localSheetId="0">#REF!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 localSheetId="0">#REF!</definedName>
    <definedName name="FOPERATING">#REF!</definedName>
    <definedName name="FORE_ALL" localSheetId="0">#REF!</definedName>
    <definedName name="FORE_ALL">#REF!</definedName>
    <definedName name="FORECASTPPIICLF">#N/A</definedName>
    <definedName name="Format0Dec">[31]SMSTemp!$B$15</definedName>
    <definedName name="Format2Dec">[31]SMSTemp!$B$13</definedName>
    <definedName name="FOSTI" localSheetId="0">#REF!</definedName>
    <definedName name="FOSTI">#REF!</definedName>
    <definedName name="FOSTII" localSheetId="0">#REF!</definedName>
    <definedName name="FOSTII">#REF!</definedName>
    <definedName name="FOTHER" localSheetId="0">#REF!</definedName>
    <definedName name="FOTHER">#REF!</definedName>
    <definedName name="FPG" localSheetId="0">#REF!</definedName>
    <definedName name="FPG">#REF!</definedName>
    <definedName name="FPipVal" localSheetId="0">#REF!</definedName>
    <definedName name="FPipVal">#REF!</definedName>
    <definedName name="FPlate" localSheetId="0">#REF!</definedName>
    <definedName name="FPlate">#REF!</definedName>
    <definedName name="FPREROIC" localSheetId="0">#REF!</definedName>
    <definedName name="FPREROIC">#REF!</definedName>
    <definedName name="FRAMESIZE" localSheetId="0">#REF!</definedName>
    <definedName name="FRAMESIZE">#REF!</definedName>
    <definedName name="free_cash_flow" localSheetId="0">#REF!</definedName>
    <definedName name="free_cash_flow">#REF!</definedName>
    <definedName name="Frequency" localSheetId="0">[68]System!#REF!</definedName>
    <definedName name="Frequency">[68]System!#REF!</definedName>
    <definedName name="Frequesncy" localSheetId="0">[68]System!#REF!</definedName>
    <definedName name="Frequesncy">[68]System!#REF!</definedName>
    <definedName name="FROIC" localSheetId="0">#REF!</definedName>
    <definedName name="FROIC">#REF!</definedName>
    <definedName name="FROICYEARS" localSheetId="0">#REF!</definedName>
    <definedName name="FROICYEARS">#REF!</definedName>
    <definedName name="FSG_A" localSheetId="0">#REF!</definedName>
    <definedName name="FSG_A">#REF!</definedName>
    <definedName name="FSteel" localSheetId="0">#REF!</definedName>
    <definedName name="FSteel">#REF!</definedName>
    <definedName name="FSup" localSheetId="0">#REF!</definedName>
    <definedName name="FSup">#REF!</definedName>
    <definedName name="FTC_Share">'[26]#REF'!$F$16</definedName>
    <definedName name="FTU_COST" localSheetId="0">#REF!</definedName>
    <definedName name="FTU_COST">#REF!</definedName>
    <definedName name="FTU_ESC" localSheetId="0">#REF!</definedName>
    <definedName name="FTU_ESC">#REF!</definedName>
    <definedName name="FTURNOVER" localSheetId="0">#REF!</definedName>
    <definedName name="FTURNOVER">#REF!</definedName>
    <definedName name="Fuel_conversion_factor" localSheetId="0">[69]Assumptions!#REF!</definedName>
    <definedName name="Fuel_conversion_factor">[69]Assumptions!#REF!</definedName>
    <definedName name="Fuel_Cost_annual_excalation" localSheetId="0">[2]SHELL!#REF!</definedName>
    <definedName name="Fuel_Cost_annual_excalation">[2]SHELL!#REF!</definedName>
    <definedName name="Fuel_costs" localSheetId="0">[69]Assumptions!#REF!</definedName>
    <definedName name="Fuel_costs">[69]Assumptions!#REF!</definedName>
    <definedName name="Fuel_Price_Esc">'[26]#REF'!$G$20</definedName>
    <definedName name="Fuel_Transp_Esc">'[26]#REF'!$G$21</definedName>
    <definedName name="FuelChg">'[26]#REF'!$A$58:$IV$58</definedName>
    <definedName name="fuelcost" localSheetId="0">#REF!</definedName>
    <definedName name="fuelcost">#REF!</definedName>
    <definedName name="FuelOilAditionalPurchaseTon">[24]Assumption!$E$117:$AV$117</definedName>
    <definedName name="FuelOilCostKzt">[24]Calculations!$E$286:$AV$286</definedName>
    <definedName name="FuelOilPriceAdditionalKztTon">[24]Assumption!$E$118:$AV$118</definedName>
    <definedName name="FuelOilPriceKztTon">[24]Assumption!$E$116:$AV$116</definedName>
    <definedName name="fuelrequired" localSheetId="0">#REF!</definedName>
    <definedName name="fuelrequired">#REF!</definedName>
    <definedName name="Full_Print" localSheetId="0">#REF!</definedName>
    <definedName name="Full_Print">#REF!</definedName>
    <definedName name="FURNAS" localSheetId="0">#REF!</definedName>
    <definedName name="FURNAS">#REF!</definedName>
    <definedName name="furnas_itaipú" localSheetId="0">#REF!</definedName>
    <definedName name="furnas_itaipú">#REF!</definedName>
    <definedName name="futuresLib" localSheetId="0">#REF!</definedName>
    <definedName name="futuresLib">#REF!</definedName>
    <definedName name="FWORKING" localSheetId="0">#REF!</definedName>
    <definedName name="FWORKING">#REF!</definedName>
    <definedName name="fx" localSheetId="0">#REF!</definedName>
    <definedName name="fx">#REF!</definedName>
    <definedName name="FXNTot">'[5]P&amp;L CCI Detail'!$T$208</definedName>
    <definedName name="FXTot">'[5]P&amp;L CCI Detail'!$T$172</definedName>
    <definedName name="FYF_Capex">'[40]Thresholds for variances'!$F$20</definedName>
    <definedName name="FYF_Cash">'[40]Thresholds for variances'!$F$19</definedName>
    <definedName name="FYF_CFO">'[40]Thresholds for variances'!$F$21</definedName>
    <definedName name="FYF_EE">'[40]Thresholds for variances'!$F$16</definedName>
    <definedName name="FYF_FC">'[40]Thresholds for variances'!$F$9</definedName>
    <definedName name="FYF_FX">'[40]Thresholds for variances'!$F$17</definedName>
    <definedName name="FYF_IE">'[40]Thresholds for variances'!$F$15</definedName>
    <definedName name="FYF_II">'[40]Thresholds for variances'!$F$14</definedName>
    <definedName name="FYF_MI">'[40]Thresholds for variances'!$F$18</definedName>
    <definedName name="FYF_OE">'[40]Thresholds for variances'!$F$13</definedName>
    <definedName name="FYF_OGM">'[40]Thresholds for variances'!$F$11</definedName>
    <definedName name="FYF_OI">'[40]Thresholds for variances'!$F$12</definedName>
    <definedName name="FYF_Rev">'[40]Thresholds for variances'!$F$7</definedName>
    <definedName name="FYF_SGA">'[40]Thresholds for variances'!$F$10</definedName>
    <definedName name="FYF_VM">'[40]Thresholds for variances'!$F$8</definedName>
    <definedName name="FYJR" localSheetId="0">'[28]SG&amp;A'!#REF!</definedName>
    <definedName name="FYJR">'[28]SG&amp;A'!#REF!</definedName>
    <definedName name="G" localSheetId="0">#REF!</definedName>
    <definedName name="G">#REF!</definedName>
    <definedName name="ga">[44]Master!$F$37</definedName>
    <definedName name="ganacias2" localSheetId="0" hidden="1">{"GAN.Y PERD.RESUMIDO",#N/A,FALSE,"Hoja1";"GAN.Y PERD.DETALLADO",#N/A,FALSE,"Hoja1"}</definedName>
    <definedName name="ganacias2" hidden="1">{"GAN.Y PERD.RESUMIDO",#N/A,FALSE,"Hoja1";"GAN.Y PERD.DETALLADO",#N/A,FALSE,"Hoja1"}</definedName>
    <definedName name="garyneu" localSheetId="0" hidden="1">{#N/A,#N/A,FALSE,"Supuestos";#N/A,#N/A,FALSE,"Totales";#N/A,#N/A,FALSE,"UTE TDF";#N/A,#N/A,FALSE,"C. AUSTRAL";#N/A,#N/A,FALSE,"L. ATRAVESADO";#N/A,#N/A,FALSE,"FERNANDEZ  ORO";#N/A,#N/A,FALSE,"PORTEZUELOS";#N/A,#N/A,FALSE,"25 MM";#N/A,#N/A,FALSE,"SAN ROQUE";#N/A,#N/A,FALSE,"A.  PICHANA"}</definedName>
    <definedName name="garyneu" hidden="1">{#N/A,#N/A,FALSE,"Supuestos";#N/A,#N/A,FALSE,"Totales";#N/A,#N/A,FALSE,"UTE TDF";#N/A,#N/A,FALSE,"C. AUSTRAL";#N/A,#N/A,FALSE,"L. ATRAVESADO";#N/A,#N/A,FALSE,"FERNANDEZ  ORO";#N/A,#N/A,FALSE,"PORTEZUELOS";#N/A,#N/A,FALSE,"25 MM";#N/A,#N/A,FALSE,"SAN ROQUE";#N/A,#N/A,FALSE,"A.  PICHANA"}</definedName>
    <definedName name="garyneu1" localSheetId="0"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localSheetId="0"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localSheetId="0"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 localSheetId="0">#REF!</definedName>
    <definedName name="GAS_ESC">#REF!</definedName>
    <definedName name="GAS_PRICE" localSheetId="0">#REF!</definedName>
    <definedName name="GAS_PRICE">#REF!</definedName>
    <definedName name="GASESC" localSheetId="0">#REF!</definedName>
    <definedName name="GASESC">#REF!</definedName>
    <definedName name="gb_2" localSheetId="0">[33]Проект2002!#REF!</definedName>
    <definedName name="gb_2">[33]Проект2002!#REF!</definedName>
    <definedName name="gb_3" localSheetId="0">[33]Проект2002!#REF!</definedName>
    <definedName name="gb_3">[33]Проект2002!#REF!</definedName>
    <definedName name="GBALANCE" localSheetId="0">#REF!</definedName>
    <definedName name="GBALANCE">#REF!</definedName>
    <definedName name="GC_Cost">[48]Parameters!$E$42</definedName>
    <definedName name="GCAP_INVEST" localSheetId="0">#REF!</definedName>
    <definedName name="GCAP_INVEST">#REF!</definedName>
    <definedName name="GCW">[10]PDC_Worksheet!$F$502</definedName>
    <definedName name="gd_2" localSheetId="0">[33]Проект2002!#REF!</definedName>
    <definedName name="gd_2">[33]Проект2002!#REF!</definedName>
    <definedName name="gd_3" localSheetId="0">[33]Проект2002!#REF!</definedName>
    <definedName name="gd_3">[33]Проект2002!#REF!</definedName>
    <definedName name="GDBUT">[36]!GDBUT</definedName>
    <definedName name="GDPD">'[70]Finance &amp; Economic Data'!$E$5</definedName>
    <definedName name="GDRAP">[36]!GDRAP</definedName>
    <definedName name="GEBUT">[36]!GEBUT</definedName>
    <definedName name="GENERAL_SETTINGS_AND_CONVEYOR__INFORMATION" localSheetId="0">#REF!</definedName>
    <definedName name="GENERAL_SETTINGS_AND_CONVEYOR__INFORMATION">#REF!</definedName>
    <definedName name="genhours" localSheetId="0">#REF!</definedName>
    <definedName name="genhours">#REF!</definedName>
    <definedName name="GERAP">[36]!GERAP</definedName>
    <definedName name="Gerasul" localSheetId="0">#REF!</definedName>
    <definedName name="Gerasul">#REF!</definedName>
    <definedName name="GFeed4">[10]PDC_Worksheet!$F$483</definedName>
    <definedName name="GFINANCE" localSheetId="0">#REF!</definedName>
    <definedName name="GFINANCE">#REF!</definedName>
    <definedName name="GFORECAST" localSheetId="0">#REF!</definedName>
    <definedName name="GFORECAST">#REF!</definedName>
    <definedName name="GFREE_CASH" localSheetId="0">#REF!</definedName>
    <definedName name="GFREE_CASH">#REF!</definedName>
    <definedName name="gg" localSheetId="0" hidden="1">{#N/A,#N/A,FALSE,"Supuestos";#N/A,#N/A,FALSE,"Totales";#N/A,#N/A,FALSE,"UTE TDF";#N/A,#N/A,FALSE,"C. AUSTRAL";#N/A,#N/A,FALSE,"L. ATRAVESADO";#N/A,#N/A,FALSE,"FERNANDEZ  ORO";#N/A,#N/A,FALSE,"PORTEZUELOS";#N/A,#N/A,FALSE,"25 MM";#N/A,#N/A,FALSE,"SAN ROQUE";#N/A,#N/A,FALSE,"A.  PICHANA"}</definedName>
    <definedName name="gg" hidden="1">{#N/A,#N/A,FALSE,"Supuestos";#N/A,#N/A,FALSE,"Totales";#N/A,#N/A,FALSE,"UTE TDF";#N/A,#N/A,FALSE,"C. AUSTRAL";#N/A,#N/A,FALSE,"L. ATRAVESADO";#N/A,#N/A,FALSE,"FERNANDEZ  ORO";#N/A,#N/A,FALSE,"PORTEZUELOS";#N/A,#N/A,FALSE,"25 MM";#N/A,#N/A,FALSE,"SAN ROQUE";#N/A,#N/A,FALSE,"A.  PICHANA"}</definedName>
    <definedName name="ggg" localSheetId="0" hidden="1">{#N/A,#N/A,FALSE,"Aging Summary";#N/A,#N/A,FALSE,"Ratio Analysis";#N/A,#N/A,FALSE,"Test 120 Day Accts";#N/A,#N/A,FALSE,"Tickmarks"}</definedName>
    <definedName name="ggg" hidden="1">{#N/A,#N/A,FALSE,"Aging Summary";#N/A,#N/A,FALSE,"Ratio Analysis";#N/A,#N/A,FALSE,"Test 120 Day Accts";#N/A,#N/A,FALSE,"Tickmarks"}</definedName>
    <definedName name="ggggg1" localSheetId="0" hidden="1">{#N/A,#N/A,FALSE,"Supuestos";#N/A,#N/A,FALSE,"Totales";#N/A,#N/A,FALSE,"UTE TDF";#N/A,#N/A,FALSE,"C. AUSTRAL";#N/A,#N/A,FALSE,"L. ATRAVESADO";#N/A,#N/A,FALSE,"FERNANDEZ  ORO";#N/A,#N/A,FALSE,"PORTEZUELOS";#N/A,#N/A,FALSE,"25 MM";#N/A,#N/A,FALSE,"SAN ROQUE";#N/A,#N/A,FALSE,"A.  PICHANA"}</definedName>
    <definedName name="ggggg1" hidden="1">{#N/A,#N/A,FALSE,"Supuestos";#N/A,#N/A,FALSE,"Totales";#N/A,#N/A,FALSE,"UTE TDF";#N/A,#N/A,FALSE,"C. AUSTRAL";#N/A,#N/A,FALSE,"L. ATRAVESADO";#N/A,#N/A,FALSE,"FERNANDEZ  ORO";#N/A,#N/A,FALSE,"PORTEZUELOS";#N/A,#N/A,FALSE,"25 MM";#N/A,#N/A,FALSE,"SAN ROQUE";#N/A,#N/A,FALSE,"A.  PICHANA"}</definedName>
    <definedName name="gggggg" localSheetId="0"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localSheetId="0"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 localSheetId="0">#REF!</definedName>
    <definedName name="GINCOME">#REF!</definedName>
    <definedName name="GINPUT" localSheetId="0">#REF!</definedName>
    <definedName name="GINPUT">#REF!</definedName>
    <definedName name="GK_RESULTS" localSheetId="0">#REF!</definedName>
    <definedName name="GK_RESULTS">#REF!</definedName>
    <definedName name="Glands" localSheetId="0">#REF!</definedName>
    <definedName name="Glands">#REF!</definedName>
    <definedName name="glandsandterminations" localSheetId="0">#REF!</definedName>
    <definedName name="glandsandterminations">#REF!</definedName>
    <definedName name="GNOPLAT" localSheetId="0">#REF!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 localSheetId="0">'[71]8_NPV_1'!#REF!</definedName>
    <definedName name="god_okup">'[71]8_NPV_1'!#REF!</definedName>
    <definedName name="god_okup_3" localSheetId="0">#REF!</definedName>
    <definedName name="god_okup_3">#REF!</definedName>
    <definedName name="god_okup2" localSheetId="0">#REF!</definedName>
    <definedName name="god_okup2">#REF!</definedName>
    <definedName name="GoData">#N/A</definedName>
    <definedName name="GOIAPRACT" localSheetId="0">'[1]Cashflow Forecast Port'!#REF!</definedName>
    <definedName name="GOIAPRACT">'[1]Cashflow Forecast Port'!#REF!</definedName>
    <definedName name="GOIAPRBUD">'[1]Cashflow Forecast Port'!$I$24:$I$24</definedName>
    <definedName name="GOIAUGACT" localSheetId="0">'[1]Cashflow Forecast Port'!#REF!</definedName>
    <definedName name="GOIAUGACT">'[1]Cashflow Forecast Port'!#REF!</definedName>
    <definedName name="GOIAUGBUD">'[1]Cashflow Forecast Port'!$Q$24:$Q$24</definedName>
    <definedName name="GOIDECACT" localSheetId="0">'[1]Cashflow Forecast Port'!#REF!</definedName>
    <definedName name="GOIDECACT">'[1]Cashflow Forecast Port'!#REF!</definedName>
    <definedName name="goidecbud">'[1]Cashflow Forecast Port'!$Y$24</definedName>
    <definedName name="GOIFEBACT" localSheetId="0">'[1]Cashflow Forecast Port'!#REF!</definedName>
    <definedName name="GOIFEBACT">'[1]Cashflow Forecast Port'!#REF!</definedName>
    <definedName name="GOIFEBBUD">'[1]Cashflow Forecast Port'!$E$24:$E$24</definedName>
    <definedName name="GOIJANACT" localSheetId="0">'[1]Cashflow Forecast Port'!#REF!</definedName>
    <definedName name="GOIJANACT">'[1]Cashflow Forecast Port'!#REF!</definedName>
    <definedName name="GOIJANBUD">'[1]Cashflow Forecast Port'!$C$24:$C$24</definedName>
    <definedName name="GOIJULACT" localSheetId="0">'[1]Cashflow Forecast Port'!#REF!</definedName>
    <definedName name="GOIJULACT">'[1]Cashflow Forecast Port'!#REF!</definedName>
    <definedName name="GOIJULBUD">'[1]Cashflow Forecast Port'!$O$24:$O$24</definedName>
    <definedName name="GOIJUNACT" localSheetId="0">'[1]Cashflow Forecast Port'!#REF!</definedName>
    <definedName name="GOIJUNACT">'[1]Cashflow Forecast Port'!#REF!</definedName>
    <definedName name="GOIJUNBUD">'[1]Cashflow Forecast Port'!$M$24:$M$24</definedName>
    <definedName name="GOIMARACT" localSheetId="0">'[1]Cashflow Forecast Port'!#REF!</definedName>
    <definedName name="GOIMARACT">'[1]Cashflow Forecast Port'!#REF!</definedName>
    <definedName name="GOIMARBUD">'[1]Cashflow Forecast Port'!$G$24:$G$24</definedName>
    <definedName name="GOIMAYACT" localSheetId="0">'[1]Cashflow Forecast Port'!#REF!</definedName>
    <definedName name="GOIMAYACT">'[1]Cashflow Forecast Port'!#REF!</definedName>
    <definedName name="GOIMAYBUD">'[1]Cashflow Forecast Port'!$K$24:$K$24</definedName>
    <definedName name="GoIncomeChart">#N/A</definedName>
    <definedName name="GOINOVACT" localSheetId="0">'[1]Cashflow Forecast Port'!#REF!</definedName>
    <definedName name="GOINOVACT">'[1]Cashflow Forecast Port'!#REF!</definedName>
    <definedName name="GOINOVBUD">'[1]Cashflow Forecast Port'!$W$24:$W$24</definedName>
    <definedName name="GOIOCTACT" localSheetId="0">'[1]Cashflow Forecast Port'!#REF!</definedName>
    <definedName name="GOIOCTACT">'[1]Cashflow Forecast Port'!#REF!</definedName>
    <definedName name="GOIOCTBUD">'[1]Cashflow Forecast Port'!$U$24:$U$24</definedName>
    <definedName name="GOISEPACT" localSheetId="0">'[1]Cashflow Forecast Port'!#REF!</definedName>
    <definedName name="GOISEPACT">'[1]Cashflow Forecast Port'!#REF!</definedName>
    <definedName name="GOISEPBUD">'[1]Cashflow Forecast Port'!$S$24:$S$24</definedName>
    <definedName name="Gold">'[48]SBM Reserve'!$R$2</definedName>
    <definedName name="gold_currency" localSheetId="0">#REF!</definedName>
    <definedName name="gold_currency">#REF!</definedName>
    <definedName name="Gold_oz" localSheetId="0">#REF!</definedName>
    <definedName name="Gold_oz">#REF!</definedName>
    <definedName name="Gold_Price" localSheetId="0">#REF!</definedName>
    <definedName name="Gold_Price">#REF!</definedName>
    <definedName name="goldprice">[72]Input!$B$11</definedName>
    <definedName name="goldusd" localSheetId="0">#REF!</definedName>
    <definedName name="goldusd">#REF!</definedName>
    <definedName name="GOPERATING" localSheetId="0">#REF!</definedName>
    <definedName name="GOPERATING">#REF!</definedName>
    <definedName name="gor_vodosnab_letom">[73]Горячее_водоснабжение_лет!$E$29</definedName>
    <definedName name="gor_vodosnab_sim">[73]Горячее_водоснабжение_зим!$F$103</definedName>
    <definedName name="GPDIPD00" localSheetId="0">'[74]Reference #''s'!#REF!</definedName>
    <definedName name="GPDIPD00">'[74]Reference #''s'!#REF!</definedName>
    <definedName name="GPrice">[48]Parameters!$D$32</definedName>
    <definedName name="gr_2" localSheetId="0">[33]Проект2002!#REF!</definedName>
    <definedName name="gr_2">[33]Проект2002!#REF!</definedName>
    <definedName name="gr_3" localSheetId="0">[33]Проект2002!#REF!</definedName>
    <definedName name="gr_3">[33]Проект2002!#REF!</definedName>
    <definedName name="gravY">[10]PDC_Worksheet!$E$419</definedName>
    <definedName name="GrossSalesKazakhstanKzt" localSheetId="0">#REF!</definedName>
    <definedName name="GrossSalesKazakhstanKzt">#REF!</definedName>
    <definedName name="GrossSalesKazakhstanKzt000" localSheetId="0">#REF!</definedName>
    <definedName name="GrossSalesKazakhstanKzt000">#REF!</definedName>
    <definedName name="GrossSalesOtherOutsideCustomersKzt" localSheetId="0">#REF!</definedName>
    <definedName name="GrossSalesOtherOutsideCustomersKzt">#REF!</definedName>
    <definedName name="GrossSalesRussiaKzt" localSheetId="0">#REF!</definedName>
    <definedName name="GrossSalesRussiaKzt">#REF!</definedName>
    <definedName name="GrossSalesRussiaTraderKzt" localSheetId="0">#REF!</definedName>
    <definedName name="GrossSalesRussiaTraderKzt">#REF!</definedName>
    <definedName name="group_adj" localSheetId="0">#REF!</definedName>
    <definedName name="group_adj">#REF!</definedName>
    <definedName name="group_m" localSheetId="0">#REF!</definedName>
    <definedName name="group_m">#REF!</definedName>
    <definedName name="GSUP_CALC" localSheetId="0">#REF!</definedName>
    <definedName name="GSUP_CALC">#REF!</definedName>
    <definedName name="gt" localSheetId="0" hidden="1">[75]!header1-1 &amp; "." &amp; MAX(1,COUNTA(INDEX(#REF!,MATCH([75]!header1-1,#REF!,FALSE)):#REF!))</definedName>
    <definedName name="gt" hidden="1">[75]!header1-1 &amp; "." &amp; MAX(1,COUNTA(INDEX(#REF!,MATCH([75]!header1-1,#REF!,FALSE)):#REF!))</definedName>
    <definedName name="GTeeCopy" localSheetId="0">[2]SHELL!#REF!</definedName>
    <definedName name="GTeeCopy">[2]SHELL!#REF!</definedName>
    <definedName name="GTEEPASTE" localSheetId="0">[2]SHELL!#REF!</definedName>
    <definedName name="GTEEPASTE">[2]SHELL!#REF!</definedName>
    <definedName name="GVALUE" localSheetId="0">#REF!</definedName>
    <definedName name="GVALUE">#REF!</definedName>
    <definedName name="h" localSheetId="0">#REF!</definedName>
    <definedName name="h">#REF!</definedName>
    <definedName name="H_INCOME" localSheetId="0">#REF!</definedName>
    <definedName name="H_INCOME">#REF!</definedName>
    <definedName name="h4b" localSheetId="0">[17]SGV_Oz!#REF!</definedName>
    <definedName name="h4b">[17]SGV_Oz!#REF!</definedName>
    <definedName name="h4c" localSheetId="0">[17]SGV_Oz!#REF!</definedName>
    <definedName name="h4c">[17]SGV_Oz!#REF!</definedName>
    <definedName name="h4k" localSheetId="0">[17]SGV_Oz!#REF!</definedName>
    <definedName name="h4k">[17]SGV_Oz!#REF!</definedName>
    <definedName name="h4v" localSheetId="0">[17]SGV_Oz!#REF!</definedName>
    <definedName name="h4v">[17]SGV_Oz!#REF!</definedName>
    <definedName name="h6b" localSheetId="0">[17]SGV_Oz!#REF!</definedName>
    <definedName name="h6b">[17]SGV_Oz!#REF!</definedName>
    <definedName name="h6c" localSheetId="0">[17]SGV_Oz!#REF!</definedName>
    <definedName name="h6c">[17]SGV_Oz!#REF!</definedName>
    <definedName name="h7p" localSheetId="0">[17]SGV_Oz!#REF!</definedName>
    <definedName name="h7p">[17]SGV_Oz!#REF!</definedName>
    <definedName name="h8p" localSheetId="0">[17]SGV_Oz!#REF!</definedName>
    <definedName name="h8p">[17]SGV_Oz!#REF!</definedName>
    <definedName name="hb" localSheetId="0">[17]SGV_Oz!#REF!</definedName>
    <definedName name="hb">[17]SGV_Oz!#REF!</definedName>
    <definedName name="HBALANCE" localSheetId="0">#REF!</definedName>
    <definedName name="HBALANCE">#REF!</definedName>
    <definedName name="HCAP_INVEST" localSheetId="0">#REF!</definedName>
    <definedName name="HCAP_INVEST">#REF!</definedName>
    <definedName name="hch" localSheetId="0">[17]SGV_Oz!#REF!</definedName>
    <definedName name="hch">[17]SGV_Oz!#REF!</definedName>
    <definedName name="HEAD" localSheetId="0">#REF!</definedName>
    <definedName name="HEAD">#REF!</definedName>
    <definedName name="HEAD02" localSheetId="0">#REF!</definedName>
    <definedName name="HEAD02">#REF!</definedName>
    <definedName name="Header_Area" localSheetId="0">#REF!</definedName>
    <definedName name="Header_Area">#REF!</definedName>
    <definedName name="Header_Row">ROW(#REF!)</definedName>
    <definedName name="Header_Row_Back">ROW(#REF!)</definedName>
    <definedName name="header1" localSheetId="0">IF(COUNTA(#REF!)=0,0,INDEX(#REF!,MATCH(ROW(#REF!),#REF!,TRUE)))+1</definedName>
    <definedName name="header1">IF(COUNTA(#REF!)=0,0,INDEX(#REF!,MATCH(ROW(#REF!),#REF!,TRUE)))+1</definedName>
    <definedName name="Header2" localSheetId="0" hidden="1">[76]!header1-1 &amp; "." &amp; MAX(1,COUNTA(INDEX(#REF!,MATCH([76]!header1-1,#REF!,FALSE)):#REF!))</definedName>
    <definedName name="Header2" hidden="1">[76]!header1-1 &amp; "." &amp; MAX(1,COUNTA(INDEX(#REF!,MATCH([76]!header1-1,#REF!,FALSE)):#REF!))</definedName>
    <definedName name="HEADTOT" localSheetId="0">#REF!</definedName>
    <definedName name="HEADTOT">#REF!</definedName>
    <definedName name="HEAT_RATE" localSheetId="0">#REF!</definedName>
    <definedName name="HEAT_RATE">#REF!</definedName>
    <definedName name="heatoutput" localSheetId="0">#REF!</definedName>
    <definedName name="heatoutput">#REF!</definedName>
    <definedName name="heatrates" localSheetId="0">#REF!</definedName>
    <definedName name="heatrates">#REF!</definedName>
    <definedName name="Hedge_Profit" localSheetId="0">#REF!</definedName>
    <definedName name="Hedge_Profit">#REF!</definedName>
    <definedName name="HFINANCE" localSheetId="0">#REF!</definedName>
    <definedName name="HFINANCE">#REF!</definedName>
    <definedName name="HFREE_CASH" localSheetId="0">#REF!</definedName>
    <definedName name="HFREE_CASH">#REF!</definedName>
    <definedName name="hh" localSheetId="0" hidden="1">{"Valuation",#N/A,TRUE,"Valuation Summary";"Financial Statements",#N/A,TRUE,"Results";"Results",#N/A,TRUE,"Results";"Ratios",#N/A,TRUE,"Results";"P2 Summary",#N/A,TRUE,"Results";"Historical data",#N/A,TRUE,"Historical Data";"P1 Inputs",#N/A,TRUE,"Forecast Drivers";"P2 Inputs",#N/A,TRUE,"Forecast Drivers"}</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 localSheetId="0">#REF!</definedName>
    <definedName name="hhhh">#REF!</definedName>
    <definedName name="HHHHHH" localSheetId="0">'[1]Cashflow Forecast Port'!#REF!</definedName>
    <definedName name="HHHHHH">'[1]Cashflow Forecast Port'!#REF!</definedName>
    <definedName name="HHHHHHHHHHHHHHHHHHHHHHHHHH" localSheetId="0">'[1]Cashflow Forecast Port'!#REF!</definedName>
    <definedName name="HHHHHHHHHHHHHHHHHHHHHHHHHH">'[1]Cashflow Forecast Port'!#REF!</definedName>
    <definedName name="HIGH_CASE_REDUCTIONS" localSheetId="0">#REF!</definedName>
    <definedName name="HIGH_CASE_REDUCTIONS">#REF!</definedName>
    <definedName name="HIGH_CASE_SALES_MIX" localSheetId="0">#REF!</definedName>
    <definedName name="HIGH_CASE_SALES_MIX">#REF!</definedName>
    <definedName name="HILH">[77]!HILH</definedName>
    <definedName name="HIST_ALL" localSheetId="0">#REF!</definedName>
    <definedName name="HIST_ALL">#REF!</definedName>
    <definedName name="HJFHD" localSheetId="0">'[2]Constr, Op &amp; Fin Assmp'!#REF!</definedName>
    <definedName name="HJFHD">'[2]Constr, Op &amp; Fin Assmp'!#REF!</definedName>
    <definedName name="HK_RESULT" localSheetId="0">#REF!</definedName>
    <definedName name="HK_RESULT">#REF!</definedName>
    <definedName name="HNOPLAT" localSheetId="0">#REF!</definedName>
    <definedName name="HNOPLAT">#REF!</definedName>
    <definedName name="hob" localSheetId="0">[17]SGV_Oz!#REF!</definedName>
    <definedName name="hob">[17]SGV_Oz!#REF!</definedName>
    <definedName name="hon" localSheetId="0">[17]SGV_Oz!#REF!</definedName>
    <definedName name="hon">[17]SGV_Oz!#REF!</definedName>
    <definedName name="HOPERATING" localSheetId="0">#REF!</definedName>
    <definedName name="HOPERATING">#REF!</definedName>
    <definedName name="Hotel_Gok">[27]Input!$G$30</definedName>
    <definedName name="Hotel_Kar">[27]Input!$G$27</definedName>
    <definedName name="Hotel_Ust">[27]Input!$G$26</definedName>
    <definedName name="Hotel_Zhez1">[27]Input!$G$28</definedName>
    <definedName name="hours" localSheetId="0">#REF!</definedName>
    <definedName name="hours">#REF!</definedName>
    <definedName name="HoursInDay">[24]Assumption!$E$47:$AV$47</definedName>
    <definedName name="hqwe2" hidden="1">IF(COUNTA([78]KCC!$A$4:$A1048576)=0,0,INDEX([78]KCC!$A$4:$A1048576,MATCH(ROW([78]KCC!$A1048576),[78]KCC!$A$4:$A1048576,TRUE)))+1</definedName>
    <definedName name="HR" localSheetId="0">'[79]SCR O&amp;M'!#REF!</definedName>
    <definedName name="HR">'[79]SCR O&amp;M'!#REF!</definedName>
    <definedName name="HRLY" localSheetId="0">#REF!</definedName>
    <definedName name="HRLY">#REF!</definedName>
    <definedName name="HRLY1" localSheetId="0">#REF!</definedName>
    <definedName name="HRLY1">#REF!</definedName>
    <definedName name="HRLYa" localSheetId="0">#REF!</definedName>
    <definedName name="HRLYa">#REF!</definedName>
    <definedName name="HSUP_CALC" localSheetId="0">#REF!</definedName>
    <definedName name="HSUP_CALC">#REF!</definedName>
    <definedName name="hv" localSheetId="0">[17]SGV_Oz!#REF!</definedName>
    <definedName name="hv">[17]SGV_Oz!#REF!</definedName>
    <definedName name="i" localSheetId="0">#REF!</definedName>
    <definedName name="i">#REF!</definedName>
    <definedName name="IC" localSheetId="0">#REF!</definedName>
    <definedName name="IC">#REF!</definedName>
    <definedName name="IC_Revenue" localSheetId="0">#REF!</definedName>
    <definedName name="IC_Revenue">#REF!</definedName>
    <definedName name="IDC">[2]Summary!$F$28</definedName>
    <definedName name="igpm_ccc" localSheetId="0">#REF!</definedName>
    <definedName name="igpm_ccc">#REF!</definedName>
    <definedName name="igpm_ecf" localSheetId="0">#REF!</definedName>
    <definedName name="igpm_ecf">#REF!</definedName>
    <definedName name="igpm_ecf1" localSheetId="0">#REF!</definedName>
    <definedName name="igpm_ecf1">#REF!</definedName>
    <definedName name="igpm_furnas" localSheetId="0">#REF!</definedName>
    <definedName name="igpm_furnas">#REF!</definedName>
    <definedName name="igpm_sd" localSheetId="0">#REF!</definedName>
    <definedName name="igpm_sd">#REF!</definedName>
    <definedName name="ii" localSheetId="0">#REF!</definedName>
    <definedName name="ii">#REF!</definedName>
    <definedName name="inc" localSheetId="0">#REF!</definedName>
    <definedName name="inc">#REF!</definedName>
    <definedName name="INCOME">#N/A</definedName>
    <definedName name="income2" localSheetId="0">#REF!</definedName>
    <definedName name="income2">#REF!</definedName>
    <definedName name="IncomeStatement_29" localSheetId="0">#REF!</definedName>
    <definedName name="IncomeStatement_29">#REF!</definedName>
    <definedName name="IncomeStatement_3" localSheetId="0">#REF!</definedName>
    <definedName name="IncomeStatement_3">#REF!</definedName>
    <definedName name="IncomeStatement_4" localSheetId="0">#REF!</definedName>
    <definedName name="IncomeStatement_4">#REF!</definedName>
    <definedName name="INCREASED" localSheetId="0">#REF!</definedName>
    <definedName name="INCREASED">#REF!</definedName>
    <definedName name="ind_91_k_tekuch" localSheetId="0">#REF!</definedName>
    <definedName name="ind_91_k_tekuch">#REF!</definedName>
    <definedName name="IND_COST" localSheetId="0">#REF!</definedName>
    <definedName name="IND_COST">#REF!</definedName>
    <definedName name="IND_ESC" localSheetId="0">#REF!</definedName>
    <definedName name="IND_ESC">#REF!</definedName>
    <definedName name="ind_montag" localSheetId="0">#REF!</definedName>
    <definedName name="ind_montag">#REF!</definedName>
    <definedName name="ind_obor" localSheetId="0">#REF!</definedName>
    <definedName name="ind_obor">#REF!</definedName>
    <definedName name="ind_pir" localSheetId="0">#REF!</definedName>
    <definedName name="ind_pir">#REF!</definedName>
    <definedName name="ind_proch" localSheetId="0">#REF!</definedName>
    <definedName name="ind_proch">#REF!</definedName>
    <definedName name="ind_stroj" localSheetId="0">#REF!</definedName>
    <definedName name="ind_stroj">#REF!</definedName>
    <definedName name="INDCOSTS" localSheetId="0">#REF!</definedName>
    <definedName name="INDCOSTS">#REF!</definedName>
    <definedName name="index" localSheetId="0">#REF!</definedName>
    <definedName name="index">#REF!</definedName>
    <definedName name="índice">[61]Índices!$B$5:$D$84</definedName>
    <definedName name="indice1" localSheetId="0">#REF!</definedName>
    <definedName name="indice1">#REF!</definedName>
    <definedName name="indice2" localSheetId="0">#REF!</definedName>
    <definedName name="indice2">#REF!</definedName>
    <definedName name="indice3" localSheetId="0">#REF!</definedName>
    <definedName name="indice3">#REF!</definedName>
    <definedName name="indisp" localSheetId="0">#REF!</definedName>
    <definedName name="indisp">#REF!</definedName>
    <definedName name="INETOTHER" localSheetId="0">#REF!</definedName>
    <definedName name="INETOTHER">#REF!</definedName>
    <definedName name="INETPPE" localSheetId="0">#REF!</definedName>
    <definedName name="INETPPE">#REF!</definedName>
    <definedName name="INFLATION">'[80]Major Maint'!$B$14</definedName>
    <definedName name="INPUT" localSheetId="0">#REF!</definedName>
    <definedName name="INPUT">#REF!</definedName>
    <definedName name="input1" localSheetId="0">#REF!</definedName>
    <definedName name="input1">#REF!</definedName>
    <definedName name="input10" localSheetId="0">#REF!</definedName>
    <definedName name="input10">#REF!</definedName>
    <definedName name="input11" localSheetId="0">#REF!</definedName>
    <definedName name="input11">#REF!</definedName>
    <definedName name="input12" localSheetId="0">#REF!</definedName>
    <definedName name="input12">#REF!</definedName>
    <definedName name="input13" localSheetId="0">#REF!</definedName>
    <definedName name="input13">#REF!</definedName>
    <definedName name="input14" localSheetId="0">#REF!</definedName>
    <definedName name="input14">#REF!</definedName>
    <definedName name="input15" localSheetId="0">#REF!</definedName>
    <definedName name="input15">#REF!</definedName>
    <definedName name="input16" localSheetId="0">#REF!</definedName>
    <definedName name="input16">#REF!</definedName>
    <definedName name="input17" localSheetId="0">#REF!</definedName>
    <definedName name="input17">#REF!</definedName>
    <definedName name="input2" localSheetId="0">#REF!</definedName>
    <definedName name="input2">#REF!</definedName>
    <definedName name="input3" localSheetId="0">#REF!</definedName>
    <definedName name="input3">#REF!</definedName>
    <definedName name="input4" localSheetId="0">#REF!</definedName>
    <definedName name="input4">#REF!</definedName>
    <definedName name="input5" localSheetId="0">#REF!</definedName>
    <definedName name="input5">#REF!</definedName>
    <definedName name="input6" localSheetId="0">#REF!</definedName>
    <definedName name="input6">#REF!</definedName>
    <definedName name="input7" localSheetId="0">#REF!</definedName>
    <definedName name="input7">#REF!</definedName>
    <definedName name="input8" localSheetId="0">#REF!</definedName>
    <definedName name="input8">#REF!</definedName>
    <definedName name="input9" localSheetId="0">#REF!</definedName>
    <definedName name="input9">#REF!</definedName>
    <definedName name="inputs" localSheetId="0"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S_COST" localSheetId="0">#REF!</definedName>
    <definedName name="INS_COST">#REF!</definedName>
    <definedName name="Ins_Cost_Esc">'[26]#REF'!$G$28</definedName>
    <definedName name="INS_ESCALATOR" localSheetId="0">#REF!</definedName>
    <definedName name="INS_ESCALATOR">#REF!</definedName>
    <definedName name="inss" localSheetId="0">#REF!</definedName>
    <definedName name="inss">#REF!</definedName>
    <definedName name="instrate" localSheetId="0">#REF!</definedName>
    <definedName name="instrate">#REF!</definedName>
    <definedName name="insulationrate" localSheetId="0">#REF!</definedName>
    <definedName name="insulationrate">#REF!</definedName>
    <definedName name="Insurance">'[23]Operating Insurance'!$C$22</definedName>
    <definedName name="INT" localSheetId="0">#REF!</definedName>
    <definedName name="INT">#REF!</definedName>
    <definedName name="IntangibleFixedAssetsKzt" localSheetId="0">[25]Assumption!#REF!</definedName>
    <definedName name="IntangibleFixedAssetsKzt">[25]Assumption!#REF!</definedName>
    <definedName name="IntEarned">'[2]Cash Flow &amp; Coverages'!$A$19:$IV$19</definedName>
    <definedName name="InterconStudy" localSheetId="0">'[2]DEVELOPMENT COST'!#REF!</definedName>
    <definedName name="InterconStudy">'[2]DEVELOPMENT COST'!#REF!</definedName>
    <definedName name="Interest">#N/A</definedName>
    <definedName name="Interest_check" localSheetId="0">#REF!</definedName>
    <definedName name="Interest_check">#REF!</definedName>
    <definedName name="Interest_expenses" localSheetId="0">#REF!</definedName>
    <definedName name="Interest_expenses">#REF!</definedName>
    <definedName name="Interest_Income" localSheetId="0">#REF!</definedName>
    <definedName name="Interest_Income">#REF!</definedName>
    <definedName name="Interest_Rate" localSheetId="0">#REF!</definedName>
    <definedName name="Interest_Rate">#REF!</definedName>
    <definedName name="Interest_rolled_A_calculated" localSheetId="0">#REF!</definedName>
    <definedName name="Interest_rolled_A_calculated">#REF!</definedName>
    <definedName name="Interest_rolled_A_estimated" localSheetId="0">#REF!</definedName>
    <definedName name="Interest_rolled_A_estimated">#REF!</definedName>
    <definedName name="Interest_rolled_B_calculated" localSheetId="0">#REF!</definedName>
    <definedName name="Interest_rolled_B_calculated">#REF!</definedName>
    <definedName name="Interest_rolled_B_estimated" localSheetId="0">#REF!</definedName>
    <definedName name="Interest_rolled_B_estimated">#REF!</definedName>
    <definedName name="InterestAccuredKzt" localSheetId="0">#REF!</definedName>
    <definedName name="InterestAccuredKzt">#REF!</definedName>
    <definedName name="InterestAccuredUSD" localSheetId="0">#REF!</definedName>
    <definedName name="InterestAccuredUSD">#REF!</definedName>
    <definedName name="InterestSen">'[26]#REF'!$A$35:$IV$35</definedName>
    <definedName name="InterestSub">'[26]#REF'!$A$49:$IV$49</definedName>
    <definedName name="InternalAudit">[24]Assumption!$E$263:$AV$263</definedName>
    <definedName name="Intrate">'[26]#REF'!$B$3</definedName>
    <definedName name="intro1" localSheetId="0">#REF!</definedName>
    <definedName name="intro1">#REF!</definedName>
    <definedName name="INVEST" localSheetId="0">#REF!</definedName>
    <definedName name="INVEST">#REF!</definedName>
    <definedName name="investusd" localSheetId="0">#REF!</definedName>
    <definedName name="investusd">#REF!</definedName>
    <definedName name="ippoptprice" localSheetId="0">[2]Inputs!#REF!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'[26]#REF'!$A$1:$H$2110</definedName>
    <definedName name="IRNTot">'[5]P&amp;L CCI Detail'!$T$213</definedName>
    <definedName name="irr" localSheetId="0">#REF!</definedName>
    <definedName name="irr">#REF!</definedName>
    <definedName name="IRTot">'[5]P&amp;L CCI Detail'!$T$177</definedName>
    <definedName name="ISFIRST14">#N/A</definedName>
    <definedName name="IT_maint">[27]Input!$G$12</definedName>
    <definedName name="ITC_RATE">#N/A</definedName>
    <definedName name="item">[81]Статьи!$A$3:$B$55</definedName>
    <definedName name="itemm">[82]Статьи!$A$3:$B$42</definedName>
    <definedName name="ITmaint" localSheetId="0">#REF!</definedName>
    <definedName name="ITmaint">#REF!</definedName>
    <definedName name="ITREE" localSheetId="0">#REF!</definedName>
    <definedName name="ITREE">#REF!</definedName>
    <definedName name="IWORKING" localSheetId="0">#REF!</definedName>
    <definedName name="IWORKING">#REF!</definedName>
    <definedName name="jan" localSheetId="0">#REF!</definedName>
    <definedName name="jan">#REF!</definedName>
    <definedName name="Jan_06" localSheetId="0">'[83]capex '!#REF!</definedName>
    <definedName name="Jan_06">'[83]capex '!#REF!</definedName>
    <definedName name="Janaury_Days" localSheetId="0">#REF!</definedName>
    <definedName name="Janaury_Days">#REF!</definedName>
    <definedName name="JANCFACT">'[1]Cashflow Forecast Port'!$C$71:$C$71</definedName>
    <definedName name="JanL3" localSheetId="0">#REF!</definedName>
    <definedName name="JanL3">#REF!</definedName>
    <definedName name="JanL4" localSheetId="0">#REF!</definedName>
    <definedName name="JanL4">#REF!</definedName>
    <definedName name="JanL5" localSheetId="0">#REF!</definedName>
    <definedName name="JanL5">#REF!</definedName>
    <definedName name="JanNI1" localSheetId="0">#REF!</definedName>
    <definedName name="JanNI1">#REF!</definedName>
    <definedName name="JanNI2" localSheetId="0">#REF!</definedName>
    <definedName name="JanNI2">#REF!</definedName>
    <definedName name="JanNI3" localSheetId="0">#REF!</definedName>
    <definedName name="JanNI3">#REF!</definedName>
    <definedName name="JanNI4" localSheetId="0">#REF!</definedName>
    <definedName name="JanNI4">#REF!</definedName>
    <definedName name="JanNI5" localSheetId="0">#REF!</definedName>
    <definedName name="JanNI5">#REF!</definedName>
    <definedName name="jcy" hidden="1">{#N/A,#N/A,FALSE,"Aging Summary";#N/A,#N/A,FALSE,"Ratio Analysis";#N/A,#N/A,FALSE,"Test 120 Day Accts";#N/A,#N/A,FALSE,"Tickmarks"}</definedName>
    <definedName name="JulL3" localSheetId="0">#REF!</definedName>
    <definedName name="JulL3">#REF!</definedName>
    <definedName name="JulL4" localSheetId="0">#REF!</definedName>
    <definedName name="JulL4">#REF!</definedName>
    <definedName name="JulL5" localSheetId="0">#REF!</definedName>
    <definedName name="JulL5">#REF!</definedName>
    <definedName name="JulNI1" localSheetId="0">#REF!</definedName>
    <definedName name="JulNI1">#REF!</definedName>
    <definedName name="JulNI2" localSheetId="0">#REF!</definedName>
    <definedName name="JulNI2">#REF!</definedName>
    <definedName name="JulNI3" localSheetId="0">#REF!</definedName>
    <definedName name="JulNI3">#REF!</definedName>
    <definedName name="JulNI4" localSheetId="0">#REF!</definedName>
    <definedName name="JulNI4">#REF!</definedName>
    <definedName name="JulNI5" localSheetId="0">#REF!</definedName>
    <definedName name="JulNI5">#REF!</definedName>
    <definedName name="July_Days" localSheetId="0">#REF!</definedName>
    <definedName name="July_Days">#REF!</definedName>
    <definedName name="June_Days" localSheetId="0">#REF!</definedName>
    <definedName name="June_Days">#REF!</definedName>
    <definedName name="JunL3" localSheetId="0">#REF!</definedName>
    <definedName name="JunL3">#REF!</definedName>
    <definedName name="JunL4" localSheetId="0">#REF!</definedName>
    <definedName name="JunL4">#REF!</definedName>
    <definedName name="JunL5" localSheetId="0">#REF!</definedName>
    <definedName name="JunL5">#REF!</definedName>
    <definedName name="JunNI1" localSheetId="0">#REF!</definedName>
    <definedName name="JunNI1">#REF!</definedName>
    <definedName name="JunNI2" localSheetId="0">#REF!</definedName>
    <definedName name="JunNI2">#REF!</definedName>
    <definedName name="JunNI3" localSheetId="0">#REF!</definedName>
    <definedName name="JunNI3">#REF!</definedName>
    <definedName name="JunNI4" localSheetId="0">#REF!</definedName>
    <definedName name="JunNI4">#REF!</definedName>
    <definedName name="JunNI5" localSheetId="0">#REF!</definedName>
    <definedName name="JunNI5">#REF!</definedName>
    <definedName name="k" localSheetId="0">#REF!</definedName>
    <definedName name="k">#REF!</definedName>
    <definedName name="k_allgarage_fuel">[84]const!$E$66</definedName>
    <definedName name="k_break">[84]const!$E$63</definedName>
    <definedName name="K_chu_ekspl" localSheetId="0">#REF!</definedName>
    <definedName name="K_chu_ekspl">#REF!</definedName>
    <definedName name="K_chu_Kap" localSheetId="0">#REF!</definedName>
    <definedName name="K_chu_Kap">#REF!</definedName>
    <definedName name="K_chu_price" localSheetId="0">#REF!</definedName>
    <definedName name="K_chu_price">#REF!</definedName>
    <definedName name="k_DV">[84]const!$E$43</definedName>
    <definedName name="k_ESN">[84]const!$E$49</definedName>
    <definedName name="k_fond_master">[85]const!$E$46</definedName>
    <definedName name="k_kap_satr">[86]Чувствительность!$C$11</definedName>
    <definedName name="K_poln_seb">[86]Чувствительность!$C$9</definedName>
    <definedName name="k_premiya">[84]const!$E$45</definedName>
    <definedName name="k_proz_1">[87]Чувствительность!$C$12</definedName>
    <definedName name="k_rayon">[84]const!$E$44</definedName>
    <definedName name="k_reserv_otpusk">[84]const!$E$47</definedName>
    <definedName name="k_winter_fuel">[84]const!$E$65</definedName>
    <definedName name="Kaz">[27]Input!$G$33</definedName>
    <definedName name="KazakhstanBDPKzt" localSheetId="0">#REF!</definedName>
    <definedName name="KazakhstanBDPKzt">#REF!</definedName>
    <definedName name="KazakhstanDaysInMonth">[24]Assumption!$E$50:$AV$50</definedName>
    <definedName name="KazakhstanLoadMW">[24]Assumption!$E$8:$AV$8</definedName>
    <definedName name="KazakhstanLosseskWh" localSheetId="0">#REF!</definedName>
    <definedName name="KazakhstanLosseskWh">#REF!</definedName>
    <definedName name="KazakhstanLossesPersent">[24]Assumption!$E$88:$AV$88</definedName>
    <definedName name="KazakhstanSaleskWh" localSheetId="0">#REF!</definedName>
    <definedName name="KazakhstanSaleskWh">#REF!</definedName>
    <definedName name="KazCustomersAverTariffKzt">[24]Assumption!$E$70:$AV$70</definedName>
    <definedName name="KazCustomersBDPPersent">[24]Assumption!$E$82:$AV$82</definedName>
    <definedName name="KazCustomersTariffIncreasePercent" localSheetId="0">[25]Assumption!#REF!</definedName>
    <definedName name="KazCustomersTariffIncreasePercent">[25]Assumption!#REF!</definedName>
    <definedName name="kcc" localSheetId="0">#REF!</definedName>
    <definedName name="kcc">#REF!</definedName>
    <definedName name="kcc_currency" localSheetId="0">#REF!</definedName>
    <definedName name="kcc_currency">#REF!</definedName>
    <definedName name="kccrate" localSheetId="0">#REF!</definedName>
    <definedName name="kccrate">#REF!</definedName>
    <definedName name="kccusd" localSheetId="0">#REF!</definedName>
    <definedName name="kccusd">#REF!</definedName>
    <definedName name="kd" localSheetId="0">[17]SGV_Oz!#REF!</definedName>
    <definedName name="kd">[17]SGV_Oz!#REF!</definedName>
    <definedName name="KDPC_tp" localSheetId="0">#REF!</definedName>
    <definedName name="KDPC_tp">#REF!</definedName>
    <definedName name="keyfirst14">#N/A</definedName>
    <definedName name="keylast14">#N/A</definedName>
    <definedName name="kfn" localSheetId="0">ROW()-[0]!Header_Row</definedName>
    <definedName name="kfn">ROW()-[0]!Header_Row</definedName>
    <definedName name="KintCapRev">'[26]#REF'!$C$15:$V$15</definedName>
    <definedName name="KintFuelCost">'[26]#REF'!T1:XFC1</definedName>
    <definedName name="KintGen">'[26]#REF'!$C$88:$V$88</definedName>
    <definedName name="Kintigh_Fuel_Cost" localSheetId="0">'[26]#REF'!#REF!</definedName>
    <definedName name="Kintigh_Fuel_Cost">'[26]#REF'!#REF!</definedName>
    <definedName name="Kintigh_People">'[26]#REF'!$A$76:$IV$76</definedName>
    <definedName name="kjh">[77]!kjh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 localSheetId="0">[17]SGV_Oz!#REF!</definedName>
    <definedName name="ko">[17]SGV_Oz!#REF!</definedName>
    <definedName name="koeff2" localSheetId="0">[86]Изменение_оборотных_средств!#REF!</definedName>
    <definedName name="koeff2">[86]Изменение_оборотных_средств!#REF!</definedName>
    <definedName name="koeff3" localSheetId="0">[86]Изменение_оборотных_средств!#REF!</definedName>
    <definedName name="koeff3">[86]Изменение_оборотных_средств!#REF!</definedName>
    <definedName name="koeff4">[13]Sens!$F$88</definedName>
    <definedName name="kpd" localSheetId="0">#REF!</definedName>
    <definedName name="kpd">#REF!</definedName>
    <definedName name="kr" localSheetId="0">[17]SGV_Oz!#REF!</definedName>
    <definedName name="kr">[17]SGV_Oz!#REF!</definedName>
    <definedName name="kupolfuel2006">[88]Inventory!$F$38</definedName>
    <definedName name="kupolfuel2007">[88]Inventory!$G$38</definedName>
    <definedName name="kupolfuel2008">[88]Inventory!$H$38</definedName>
    <definedName name="kurs_US" localSheetId="0">#REF!</definedName>
    <definedName name="kurs_US">#REF!</definedName>
    <definedName name="KVNDKD" localSheetId="0">#REF!</definedName>
    <definedName name="KVNDKD">#REF!</definedName>
    <definedName name="kzeki_disposal.inp" localSheetId="0">#REF!</definedName>
    <definedName name="kzeki_disposal.inp">#REF!</definedName>
    <definedName name="kzt" localSheetId="0">#REF!</definedName>
    <definedName name="kzt">#REF!</definedName>
    <definedName name="KZT_10M.2006">'[89]X-rates'!$D$9</definedName>
    <definedName name="KZT_30.06.06">'[64]X-rates'!$D$4</definedName>
    <definedName name="KZT_8M2006">'[64]X-rates'!$D$5</definedName>
    <definedName name="KZT_end">'[90]X-rates'!$H$6</definedName>
    <definedName name="Labourrates">'[91]_RISK Correlations'!$C$5:$D$6</definedName>
    <definedName name="LakeSurfaceWaterEvaporationKzt" localSheetId="0">#REF!</definedName>
    <definedName name="LakeSurfaceWaterEvaporationKzt">#REF!</definedName>
    <definedName name="LakeSurfaceWaterEvaporationM3">[24]Assumption!$E$124:$AV$124</definedName>
    <definedName name="Language" localSheetId="0">#REF!</definedName>
    <definedName name="Language">#REF!</definedName>
    <definedName name="Last_Row">#N/A</definedName>
    <definedName name="last14">#N/A</definedName>
    <definedName name="last16">#N/A</definedName>
    <definedName name="LawyersServisesKzt">[24]Assumption!$E$261:$AV$261</definedName>
    <definedName name="LCCF">[49]FINANAL!$O$109</definedName>
    <definedName name="LCInt">'[70]Cash Flow &amp; Coverages'!$A$14:$IV$14</definedName>
    <definedName name="Lcoption" localSheetId="0">'[2]Finance data'!#REF!</definedName>
    <definedName name="Lcoption">'[2]Finance data'!#REF!</definedName>
    <definedName name="LEAD2">'[92]Sum Statement'!$AF$1:$AS$67</definedName>
    <definedName name="LEADa" localSheetId="0">'[93]Project Proforma'!#REF!</definedName>
    <definedName name="LEADa">'[93]Project Proforma'!#REF!</definedName>
    <definedName name="Leadadgw">'[94]Sum Statement'!$G$1:$N$50</definedName>
    <definedName name="LEADB">'[92]Sum Statement'!$S$1:$AE$67</definedName>
    <definedName name="LEADda">'[92]Sum Statement'!$S$1:$AE$67</definedName>
    <definedName name="LEADTAX">'[92]Sum Statement'!$A$1:$R$69</definedName>
    <definedName name="LECP6" localSheetId="0">#REF!</definedName>
    <definedName name="LECP6">#REF!</definedName>
    <definedName name="LECPW12" localSheetId="0">#REF!</definedName>
    <definedName name="LECPW12">#REF!</definedName>
    <definedName name="LECPW6" localSheetId="0">#REF!</definedName>
    <definedName name="LECPW6">#REF!</definedName>
    <definedName name="LECW6" localSheetId="0">#REF!</definedName>
    <definedName name="LECW6">#REF!</definedName>
    <definedName name="leverage" localSheetId="0">[2]Inputs!#REF!</definedName>
    <definedName name="leverage">[2]Inputs!#REF!</definedName>
    <definedName name="levtariff" localSheetId="0">#REF!</definedName>
    <definedName name="levtariff">#REF!</definedName>
    <definedName name="LIAB_PEN" localSheetId="0">#REF!</definedName>
    <definedName name="LIAB_PEN">#REF!</definedName>
    <definedName name="Libor_Rate_12" localSheetId="0">#REF!</definedName>
    <definedName name="Libor_Rate_12">#REF!</definedName>
    <definedName name="Libor_Rate_3" localSheetId="0">#REF!</definedName>
    <definedName name="Libor_Rate_3">#REF!</definedName>
    <definedName name="Libor_Rate_6" localSheetId="0">#REF!</definedName>
    <definedName name="Libor_Rate_6">#REF!</definedName>
    <definedName name="LIGHT" localSheetId="0">#REF!</definedName>
    <definedName name="LIGHT">#REF!</definedName>
    <definedName name="lightftgs_poweroutlets" localSheetId="0">#REF!</definedName>
    <definedName name="lightftgs_poweroutlets">#REF!</definedName>
    <definedName name="lightsmlpowercable" localSheetId="0">#REF!</definedName>
    <definedName name="lightsmlpowercable">#REF!</definedName>
    <definedName name="Lime_Price_Esc">'[26]#REF'!$G$23</definedName>
    <definedName name="Lime_Transp_Esc">'[26]#REF'!$G$24</definedName>
    <definedName name="LimeConsumptionPerTonOfWaterKg">[24]Assumption!$E$133:$AV$133</definedName>
    <definedName name="LimePricePerTonKzt">[24]Assumption!$E$139:$AV$139</definedName>
    <definedName name="LINE_ITEMS">[50]Details!$A$9:$A$91</definedName>
    <definedName name="Line_Tag" localSheetId="0">#REF!</definedName>
    <definedName name="Line_Tag">#REF!</definedName>
    <definedName name="LINELOSS">#N/A</definedName>
    <definedName name="linos">[10]PDC_Worksheet!$F$551</definedName>
    <definedName name="list" localSheetId="0">#REF!</definedName>
    <definedName name="list">#REF!</definedName>
    <definedName name="list2" localSheetId="0">#REF!</definedName>
    <definedName name="list2">#REF!</definedName>
    <definedName name="lkj">[77]!lkj</definedName>
    <definedName name="LoadOn1UnitMW">[24]Assumption!$E$17:$AV$17</definedName>
    <definedName name="LoadOn2UnitMW">[24]Assumption!$E$18:$AV$18</definedName>
    <definedName name="LoadOn3UnitMW">[24]Assumption!$E$19:$AV$19</definedName>
    <definedName name="LoadOn4UnitMW">[24]Assumption!$E$20:$AV$20</definedName>
    <definedName name="LoadOn5UnitMW">[24]Assumption!$E$21:$AV$21</definedName>
    <definedName name="Loan_Amount" localSheetId="0">#REF!</definedName>
    <definedName name="Loan_Amount">#REF!</definedName>
    <definedName name="Loan_Not_Paid">#N/A</definedName>
    <definedName name="Loan_Start" localSheetId="0">#REF!</definedName>
    <definedName name="Loan_Start">#REF!</definedName>
    <definedName name="Loan_Years" localSheetId="0">#REF!</definedName>
    <definedName name="Loan_Years">#REF!</definedName>
    <definedName name="loanA" localSheetId="0">[2]Inputs!#REF!</definedName>
    <definedName name="loanA">[2]Inputs!#REF!</definedName>
    <definedName name="loanB" localSheetId="0">[2]Inputs!#REF!</definedName>
    <definedName name="loanB">[2]Inputs!#REF!</definedName>
    <definedName name="LoanTable" localSheetId="0">#REF!</definedName>
    <definedName name="LoanTable">#REF!</definedName>
    <definedName name="LOC" localSheetId="0">#REF!</definedName>
    <definedName name="LOC">#REF!</definedName>
    <definedName name="LocalBankInterestAmountKzt" localSheetId="0">#REF!</definedName>
    <definedName name="LocalBankInterestAmountKzt">#REF!</definedName>
    <definedName name="LocalBanksInterestKzt" localSheetId="0">#REF!</definedName>
    <definedName name="LocalBanksInterestKzt">#REF!</definedName>
    <definedName name="Long_term_debts_to_affiliates" localSheetId="0">#REF!</definedName>
    <definedName name="Long_term_debts_to_affiliates">#REF!</definedName>
    <definedName name="Loss" localSheetId="0">#REF!</definedName>
    <definedName name="Loss">#REF!</definedName>
    <definedName name="LOW_CASE_REDUCTIONS" localSheetId="0">#REF!</definedName>
    <definedName name="LOW_CASE_REDUCTIONS">#REF!</definedName>
    <definedName name="LOW_CASE_SALES_MIX" localSheetId="0">#REF!</definedName>
    <definedName name="LOW_CASE_SALES_MIX">#REF!</definedName>
    <definedName name="m">'[95]Анализ закл. работ'!$C$195</definedName>
    <definedName name="MAAPRCAP" localSheetId="0">'[1]Cashflow Forecast Port'!#REF!</definedName>
    <definedName name="MAAPRCAP">'[1]Cashflow Forecast Port'!#REF!</definedName>
    <definedName name="MAAPRCO" localSheetId="0">'[1]Cashflow Forecast Port'!#REF!</definedName>
    <definedName name="MAAPRCO">'[1]Cashflow Forecast Port'!#REF!</definedName>
    <definedName name="MAAPRCOAL" localSheetId="0">'[1]Cashflow Forecast Port'!#REF!</definedName>
    <definedName name="MAAPRCOAL">'[1]Cashflow Forecast Port'!#REF!</definedName>
    <definedName name="MAAPRDA">'[1]Cashflow Forecast Port'!$I$43:$I$43</definedName>
    <definedName name="MAAPRDEP">'[1]Cashflow Forecast Port'!$I$59:$I$59</definedName>
    <definedName name="MAAPREOS" localSheetId="0">'[1]Cashflow Forecast Port'!#REF!</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 localSheetId="0">'[1]Cashflow Forecast Port'!#REF!</definedName>
    <definedName name="MAAPRSTEAM">'[1]Cashflow Forecast Port'!#REF!</definedName>
    <definedName name="MAAPRTAX">'[1]Cashflow Forecast Port'!$I$65:$I$65</definedName>
    <definedName name="MAAPRTO">'[1]Cashflow Forecast Port'!$I$45:$I$45</definedName>
    <definedName name="MAAPRWHEEL" localSheetId="0">'[1]Cashflow Forecast Port'!#REF!</definedName>
    <definedName name="MAAPRWHEEL">'[1]Cashflow Forecast Port'!#REF!</definedName>
    <definedName name="MAAUGCAP" localSheetId="0">'[1]Cashflow Forecast Port'!#REF!</definedName>
    <definedName name="MAAUGCAP">'[1]Cashflow Forecast Port'!#REF!</definedName>
    <definedName name="MAAUGCO" localSheetId="0">'[1]Cashflow Forecast Port'!#REF!</definedName>
    <definedName name="MAAUGCO">'[1]Cashflow Forecast Port'!#REF!</definedName>
    <definedName name="MAAUGCOAL" localSheetId="0">'[1]Cashflow Forecast Port'!#REF!</definedName>
    <definedName name="MAAUGCOAL">'[1]Cashflow Forecast Port'!#REF!</definedName>
    <definedName name="MAAUGDA">'[1]Cashflow Forecast Port'!$Q$43:$Q$43</definedName>
    <definedName name="MAAUGDEP">'[1]Cashflow Forecast Port'!$Q$59:$Q$59</definedName>
    <definedName name="MAAUGEOS" localSheetId="0">'[1]Cashflow Forecast Port'!#REF!</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 localSheetId="0">'[1]Cashflow Forecast Port'!#REF!</definedName>
    <definedName name="MAAUGSTEAM">'[1]Cashflow Forecast Port'!#REF!</definedName>
    <definedName name="MAAUGTAX">'[1]Cashflow Forecast Port'!$Q$65:$Q$65</definedName>
    <definedName name="MAAUGTO">'[1]Cashflow Forecast Port'!$Q$45:$Q$45</definedName>
    <definedName name="MAAUGWHEEL" localSheetId="0">'[1]Cashflow Forecast Port'!#REF!</definedName>
    <definedName name="MAAUGWHEEL">'[1]Cashflow Forecast Port'!#REF!</definedName>
    <definedName name="MAAUTIAT">'[1]Cashflow Forecast Port'!$Q$48:$Q$48</definedName>
    <definedName name="MACROS" localSheetId="0">#REF!</definedName>
    <definedName name="MACROS">#REF!</definedName>
    <definedName name="MACRS">[2]MACRS!$A$5:$C$34</definedName>
    <definedName name="MADECCAP" localSheetId="0">'[1]Cashflow Forecast Port'!#REF!</definedName>
    <definedName name="MADECCAP">'[1]Cashflow Forecast Port'!#REF!</definedName>
    <definedName name="MADECCO" localSheetId="0">'[1]Cashflow Forecast Port'!#REF!</definedName>
    <definedName name="MADECCO">'[1]Cashflow Forecast Port'!#REF!</definedName>
    <definedName name="MADECCOAL" localSheetId="0">'[1]Cashflow Forecast Port'!#REF!</definedName>
    <definedName name="MADECCOAL">'[1]Cashflow Forecast Port'!#REF!</definedName>
    <definedName name="MADECDA">'[1]Cashflow Forecast Port'!$Y$43:$Y$43</definedName>
    <definedName name="MADECDEP">'[1]Cashflow Forecast Port'!$Y$59:$Y$59</definedName>
    <definedName name="MADECEOS" localSheetId="0">'[1]Cashflow Forecast Port'!#REF!</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 localSheetId="0">'[1]Cashflow Forecast Port'!#REF!</definedName>
    <definedName name="MADECSTEAM">'[1]Cashflow Forecast Port'!#REF!</definedName>
    <definedName name="MADECTAX">'[1]Cashflow Forecast Port'!$Y$65:$Y$65</definedName>
    <definedName name="MADECTO">'[1]Cashflow Forecast Port'!$Y$45:$Y$45</definedName>
    <definedName name="MADECWHEEL" localSheetId="0">'[1]Cashflow Forecast Port'!#REF!</definedName>
    <definedName name="MADECWHEEL">'[1]Cashflow Forecast Port'!#REF!</definedName>
    <definedName name="MAFEBCAP" localSheetId="0">'[1]Cashflow Forecast Port'!#REF!</definedName>
    <definedName name="MAFEBCAP">'[1]Cashflow Forecast Port'!#REF!</definedName>
    <definedName name="MAFEBCO" localSheetId="0">'[1]Cashflow Forecast Port'!#REF!</definedName>
    <definedName name="MAFEBCO">'[1]Cashflow Forecast Port'!#REF!</definedName>
    <definedName name="MAFEBCOAL" localSheetId="0">'[1]Cashflow Forecast Port'!#REF!</definedName>
    <definedName name="MAFEBCOAL">'[1]Cashflow Forecast Port'!#REF!</definedName>
    <definedName name="MAFEBDA">'[1]Cashflow Forecast Port'!$E$43:$E$43</definedName>
    <definedName name="MAFEBDEP">'[1]Cashflow Forecast Port'!$E$59:$E$59</definedName>
    <definedName name="MAFEBEOS" localSheetId="0">'[1]Cashflow Forecast Port'!#REF!</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 localSheetId="0">'[1]Cashflow Forecast Port'!#REF!</definedName>
    <definedName name="MAFEBSTEAM">'[1]Cashflow Forecast Port'!#REF!</definedName>
    <definedName name="MAFEBTAX">'[1]Cashflow Forecast Port'!$E$65:$E$65</definedName>
    <definedName name="MAFEBTO">'[1]Cashflow Forecast Port'!$E$45:$E$45</definedName>
    <definedName name="MAFEBWHEEL" localSheetId="0">'[1]Cashflow Forecast Port'!#REF!</definedName>
    <definedName name="MAFEBWHEEL">'[1]Cashflow Forecast Port'!#REF!</definedName>
    <definedName name="MAGADMINDET" localSheetId="0">#REF!</definedName>
    <definedName name="MAGADMINDET">#REF!</definedName>
    <definedName name="MAGADMINDET1" localSheetId="0">#REF!</definedName>
    <definedName name="MAGADMINDET1">#REF!</definedName>
    <definedName name="MAGADMINDETa" localSheetId="0">#REF!</definedName>
    <definedName name="MAGADMINDETa">#REF!</definedName>
    <definedName name="MAGADMINSUM" localSheetId="0">#REF!</definedName>
    <definedName name="MAGADMINSUM">#REF!</definedName>
    <definedName name="MAGADMINSUM1" localSheetId="0">#REF!</definedName>
    <definedName name="MAGADMINSUM1">#REF!</definedName>
    <definedName name="MAGADMINSUMa" localSheetId="0">#REF!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 localSheetId="0">#REF!</definedName>
    <definedName name="MaikCoalConsumpKzt">#REF!</definedName>
    <definedName name="MaikCoalConsumpTons" localSheetId="0">#REF!</definedName>
    <definedName name="MaikCoalConsumpTons">#REF!</definedName>
    <definedName name="MaikCoalPaymentInclVATzt" localSheetId="0">#REF!</definedName>
    <definedName name="MaikCoalPaymentInclVATzt">#REF!</definedName>
    <definedName name="MaikCoalPriceKztPerTon">[24]Assumption!$E$99:$AV$99</definedName>
    <definedName name="MaikCoalPurchaseInclVATKzt" localSheetId="0">#REF!</definedName>
    <definedName name="MaikCoalPurchaseInclVATKzt">#REF!</definedName>
    <definedName name="MaikCoalPurchaseKzt" localSheetId="0">#REF!</definedName>
    <definedName name="MaikCoalPurchaseKzt">#REF!</definedName>
    <definedName name="MaikCoalPurchaseTons" localSheetId="0">#REF!</definedName>
    <definedName name="MaikCoalPurchaseTons">#REF!</definedName>
    <definedName name="MaikCoalRailWaysTariffKztPerTon">[24]Assumption!$E$111:$AV$111</definedName>
    <definedName name="MaikCoalTransportationKzt" localSheetId="0">#REF!</definedName>
    <definedName name="MaikCoalTransportationKzt">#REF!</definedName>
    <definedName name="MaikPortionOn1UnitPercent" localSheetId="0">#REF!</definedName>
    <definedName name="MaikPortionOn1UnitPercent">#REF!</definedName>
    <definedName name="MaikPortionOn2UnitPercent" localSheetId="0">#REF!</definedName>
    <definedName name="MaikPortionOn2UnitPercent">#REF!</definedName>
    <definedName name="MaikPortionOn3UnitPercent" localSheetId="0">#REF!</definedName>
    <definedName name="MaikPortionOn3UnitPercent">#REF!</definedName>
    <definedName name="MaikPortionOn4UnitPercent" localSheetId="0">#REF!</definedName>
    <definedName name="MaikPortionOn4UnitPercent">#REF!</definedName>
    <definedName name="MaikСoal_Portion1UnitPercent" localSheetId="0">#REF!</definedName>
    <definedName name="MaikСoal_Portion1UnitPercent">#REF!</definedName>
    <definedName name="MaikСoal_Portion2UnitPercent" localSheetId="0">#REF!</definedName>
    <definedName name="MaikСoal_Portion2UnitPercent">#REF!</definedName>
    <definedName name="MaikСoal_Portion3UnitPercent" localSheetId="0">#REF!</definedName>
    <definedName name="MaikСoal_Portion3UnitPercent">#REF!</definedName>
    <definedName name="MaikСoalPortion1UnitPercent" localSheetId="0">#REF!</definedName>
    <definedName name="MaikСoalPortion1UnitPercent">#REF!</definedName>
    <definedName name="MaikСoalPortion2UnitPercent" localSheetId="0">#REF!</definedName>
    <definedName name="MaikСoalPortion2UnitPercent">#REF!</definedName>
    <definedName name="MaikСoalPortion3UnitPercent" localSheetId="0">#REF!</definedName>
    <definedName name="MaikСoalPortion3UnitPercent">#REF!</definedName>
    <definedName name="MAIN" localSheetId="0">#REF!</definedName>
    <definedName name="MAIN">#REF!</definedName>
    <definedName name="MAINT_COST" localSheetId="0">#REF!</definedName>
    <definedName name="MAINT_COST">#REF!</definedName>
    <definedName name="MAINT_ESC" localSheetId="0">#REF!</definedName>
    <definedName name="MAINT_ESC">#REF!</definedName>
    <definedName name="maintcodes">'[37]Repair 2009'!$G$506:$H$517</definedName>
    <definedName name="MAINTDEPR" localSheetId="0">#REF!</definedName>
    <definedName name="MAINTDEPR">#REF!</definedName>
    <definedName name="MAINTDEPRLEFT" localSheetId="0">#REF!</definedName>
    <definedName name="MAINTDEPRLEFT">#REF!</definedName>
    <definedName name="MAINTDEPRTOP" localSheetId="0">#REF!</definedName>
    <definedName name="MAINTDEPRTOP">#REF!</definedName>
    <definedName name="MAINTGEN" localSheetId="0">#REF!</definedName>
    <definedName name="MAINTGEN">#REF!</definedName>
    <definedName name="MAINTGEN1" localSheetId="0">#REF!</definedName>
    <definedName name="MAINTGEN1">#REF!</definedName>
    <definedName name="MAINTGENa" localSheetId="0">#REF!</definedName>
    <definedName name="MAINTGENa">#REF!</definedName>
    <definedName name="maintpit" localSheetId="0">[44]Master!#REF!</definedName>
    <definedName name="maintpit">[44]Master!#REF!</definedName>
    <definedName name="MAINTSUM" localSheetId="0">#REF!</definedName>
    <definedName name="MAINTSUM">#REF!</definedName>
    <definedName name="MAINTSUM1" localSheetId="0">#REF!</definedName>
    <definedName name="MAINTSUM1">#REF!</definedName>
    <definedName name="MAINTSUMa" localSheetId="0">#REF!</definedName>
    <definedName name="MAINTSUMa">#REF!</definedName>
    <definedName name="MAINTSUMDET" localSheetId="0">#REF!</definedName>
    <definedName name="MAINTSUMDET">#REF!</definedName>
    <definedName name="MAINTSUMDET1" localSheetId="0">#REF!</definedName>
    <definedName name="MAINTSUMDET1">#REF!</definedName>
    <definedName name="MAINTSUMDETa" localSheetId="0">#REF!</definedName>
    <definedName name="MAINTSUMDETa">#REF!</definedName>
    <definedName name="maintug" localSheetId="0">[44]Master!#REF!</definedName>
    <definedName name="maintug">[44]Master!#REF!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 localSheetId="0">'[1]Cashflow Forecast Port'!#REF!</definedName>
    <definedName name="MAJANCAP">'[1]Cashflow Forecast Port'!#REF!</definedName>
    <definedName name="MAJANCO" localSheetId="0">'[1]Cashflow Forecast Port'!#REF!</definedName>
    <definedName name="MAJANCO">'[1]Cashflow Forecast Port'!#REF!</definedName>
    <definedName name="MAJANCOAL" localSheetId="0">'[1]Cashflow Forecast Port'!#REF!</definedName>
    <definedName name="MAJANCOAL">'[1]Cashflow Forecast Port'!#REF!</definedName>
    <definedName name="MAJANDA">'[1]Cashflow Forecast Port'!$C$43:$C$43</definedName>
    <definedName name="MAJANDEP">'[1]Cashflow Forecast Port'!$C$59:$C$59</definedName>
    <definedName name="MAJANEOS" localSheetId="0">'[1]Cashflow Forecast Port'!#REF!</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 localSheetId="0">'[1]Cashflow Forecast Port'!#REF!</definedName>
    <definedName name="MAJANSTEAM">'[1]Cashflow Forecast Port'!#REF!</definedName>
    <definedName name="MAJANTAX">'[1]Cashflow Forecast Port'!$C$65:$C$65</definedName>
    <definedName name="MAJANTO">'[1]Cashflow Forecast Port'!$C$45:$C$45</definedName>
    <definedName name="MAJANWHEEL" localSheetId="0">'[1]Cashflow Forecast Port'!#REF!</definedName>
    <definedName name="MAJANWHEEL">'[1]Cashflow Forecast Port'!#REF!</definedName>
    <definedName name="MAJULCAP" localSheetId="0">'[1]Cashflow Forecast Port'!#REF!</definedName>
    <definedName name="MAJULCAP">'[1]Cashflow Forecast Port'!#REF!</definedName>
    <definedName name="MAJULCO" localSheetId="0">'[1]Cashflow Forecast Port'!#REF!</definedName>
    <definedName name="MAJULCO">'[1]Cashflow Forecast Port'!#REF!</definedName>
    <definedName name="MAJULCOAL" localSheetId="0">'[1]Cashflow Forecast Port'!#REF!</definedName>
    <definedName name="MAJULCOAL">'[1]Cashflow Forecast Port'!#REF!</definedName>
    <definedName name="MAJULDA">'[1]Cashflow Forecast Port'!$O$43:$O$43</definedName>
    <definedName name="MAJULDEP">'[1]Cashflow Forecast Port'!$O$59:$O$59</definedName>
    <definedName name="MAJULEOS" localSheetId="0">'[1]Cashflow Forecast Port'!#REF!</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 localSheetId="0">'[1]Cashflow Forecast Port'!#REF!</definedName>
    <definedName name="MAJULSTEAM">'[1]Cashflow Forecast Port'!#REF!</definedName>
    <definedName name="MAJULTAX">'[1]Cashflow Forecast Port'!$O$65:$O$65</definedName>
    <definedName name="MAJULTO">'[1]Cashflow Forecast Port'!$O$45:$O$45</definedName>
    <definedName name="MAJULWHEEL" localSheetId="0">'[1]Cashflow Forecast Port'!#REF!</definedName>
    <definedName name="MAJULWHEEL">'[1]Cashflow Forecast Port'!#REF!</definedName>
    <definedName name="MAJUNCAP" localSheetId="0">'[1]Cashflow Forecast Port'!#REF!</definedName>
    <definedName name="MAJUNCAP">'[1]Cashflow Forecast Port'!#REF!</definedName>
    <definedName name="MAJUNCO" localSheetId="0">'[1]Cashflow Forecast Port'!#REF!</definedName>
    <definedName name="MAJUNCO">'[1]Cashflow Forecast Port'!#REF!</definedName>
    <definedName name="MAJUNCOAL" localSheetId="0">'[1]Cashflow Forecast Port'!#REF!</definedName>
    <definedName name="MAJUNCOAL">'[1]Cashflow Forecast Port'!#REF!</definedName>
    <definedName name="MAJUNDA">'[1]Cashflow Forecast Port'!$M$43:$M$43</definedName>
    <definedName name="MAJUNDEP">'[1]Cashflow Forecast Port'!$M$59:$M$59</definedName>
    <definedName name="MAJUNEOS" localSheetId="0">'[1]Cashflow Forecast Port'!#REF!</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 localSheetId="0">'[1]Cashflow Forecast Port'!#REF!</definedName>
    <definedName name="MAJUNSTEAM">'[1]Cashflow Forecast Port'!#REF!</definedName>
    <definedName name="MAJUNTAX">'[1]Cashflow Forecast Port'!$M$65:$M$65</definedName>
    <definedName name="MAJUNTO">'[1]Cashflow Forecast Port'!$M$45:$M$45</definedName>
    <definedName name="MAJUNWHEEL" localSheetId="0">'[1]Cashflow Forecast Port'!#REF!</definedName>
    <definedName name="MAJUNWHEEL">'[1]Cashflow Forecast Port'!#REF!</definedName>
    <definedName name="MAL" localSheetId="0">#REF!</definedName>
    <definedName name="MAL">#REF!</definedName>
    <definedName name="MAMARCAP" localSheetId="0">'[1]Cashflow Forecast Port'!#REF!</definedName>
    <definedName name="MAMARCAP">'[1]Cashflow Forecast Port'!#REF!</definedName>
    <definedName name="MAMARCO" localSheetId="0">'[1]Cashflow Forecast Port'!#REF!</definedName>
    <definedName name="MAMARCO">'[1]Cashflow Forecast Port'!#REF!</definedName>
    <definedName name="MAMARCOAL" localSheetId="0">'[1]Cashflow Forecast Port'!#REF!</definedName>
    <definedName name="MAMARCOAL">'[1]Cashflow Forecast Port'!#REF!</definedName>
    <definedName name="MAMARDA">'[1]Cashflow Forecast Port'!$G$43:$G$43</definedName>
    <definedName name="MAMARDEP">'[1]Cashflow Forecast Port'!$G$59:$G$59</definedName>
    <definedName name="MAMAREOS" localSheetId="0">'[1]Cashflow Forecast Port'!#REF!</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 localSheetId="0">'[1]Cashflow Forecast Port'!#REF!</definedName>
    <definedName name="MAMARSTEAM">'[1]Cashflow Forecast Port'!#REF!</definedName>
    <definedName name="MAMARTAX">'[1]Cashflow Forecast Port'!$G$65:$G$65</definedName>
    <definedName name="MAMARTO">'[1]Cashflow Forecast Port'!$G$45:$G$45</definedName>
    <definedName name="MAMARWHEEL" localSheetId="0">'[1]Cashflow Forecast Port'!#REF!</definedName>
    <definedName name="MAMARWHEEL">'[1]Cashflow Forecast Port'!#REF!</definedName>
    <definedName name="MAMAYCAP" localSheetId="0">'[1]Cashflow Forecast Port'!#REF!</definedName>
    <definedName name="MAMAYCAP">'[1]Cashflow Forecast Port'!#REF!</definedName>
    <definedName name="MAMAYCO" localSheetId="0">'[1]Cashflow Forecast Port'!#REF!</definedName>
    <definedName name="MAMAYCO">'[1]Cashflow Forecast Port'!#REF!</definedName>
    <definedName name="MAMAYCOAL" localSheetId="0">'[1]Cashflow Forecast Port'!#REF!</definedName>
    <definedName name="MAMAYCOAL">'[1]Cashflow Forecast Port'!#REF!</definedName>
    <definedName name="MAMAYDA">'[1]Cashflow Forecast Port'!$K$43:$K$43</definedName>
    <definedName name="MAMAYDEP">'[1]Cashflow Forecast Port'!$K$59:$K$59</definedName>
    <definedName name="MAMAYEOS" localSheetId="0">'[1]Cashflow Forecast Port'!#REF!</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 localSheetId="0">'[1]Cashflow Forecast Port'!#REF!</definedName>
    <definedName name="MAMAYSTEAM">'[1]Cashflow Forecast Port'!#REF!</definedName>
    <definedName name="MAMAYTAX">'[1]Cashflow Forecast Port'!$K$65:$K$65</definedName>
    <definedName name="MAMAYTO">'[1]Cashflow Forecast Port'!$K$45:$K$45</definedName>
    <definedName name="MAMAYWHEEL" localSheetId="0">'[1]Cashflow Forecast Port'!#REF!</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 localSheetId="0">#REF!</definedName>
    <definedName name="mankfa">#REF!</definedName>
    <definedName name="MANOVCAP" localSheetId="0">'[1]Cashflow Forecast Port'!#REF!</definedName>
    <definedName name="MANOVCAP">'[1]Cashflow Forecast Port'!#REF!</definedName>
    <definedName name="MANOVCO" localSheetId="0">'[1]Cashflow Forecast Port'!#REF!</definedName>
    <definedName name="MANOVCO">'[1]Cashflow Forecast Port'!#REF!</definedName>
    <definedName name="MANOVCOAL" localSheetId="0">'[1]Cashflow Forecast Port'!#REF!</definedName>
    <definedName name="MANOVCOAL">'[1]Cashflow Forecast Port'!#REF!</definedName>
    <definedName name="MANOVDA">'[1]Cashflow Forecast Port'!$W$43:$W$43</definedName>
    <definedName name="MANOVDEP">'[1]Cashflow Forecast Port'!$W$59:$W$59</definedName>
    <definedName name="MANOVEOS" localSheetId="0">'[1]Cashflow Forecast Port'!#REF!</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 localSheetId="0">'[1]Cashflow Forecast Port'!#REF!</definedName>
    <definedName name="MANOVSTEAM">'[1]Cashflow Forecast Port'!#REF!</definedName>
    <definedName name="MANOVTAX">'[1]Cashflow Forecast Port'!$W$65:$W$65</definedName>
    <definedName name="MANOVTO">'[1]Cashflow Forecast Port'!$W$45:$W$45</definedName>
    <definedName name="MANOVWHEEL" localSheetId="0">'[1]Cashflow Forecast Port'!#REF!</definedName>
    <definedName name="MANOVWHEEL">'[1]Cashflow Forecast Port'!#REF!</definedName>
    <definedName name="MANUAL" localSheetId="0">#REF!</definedName>
    <definedName name="MANUAL">#REF!</definedName>
    <definedName name="MAOCTCAP" localSheetId="0">'[1]Cashflow Forecast Port'!#REF!</definedName>
    <definedName name="MAOCTCAP">'[1]Cashflow Forecast Port'!#REF!</definedName>
    <definedName name="MAOCTCO" localSheetId="0">'[1]Cashflow Forecast Port'!#REF!</definedName>
    <definedName name="MAOCTCO">'[1]Cashflow Forecast Port'!#REF!</definedName>
    <definedName name="MAOCTCOAL" localSheetId="0">'[1]Cashflow Forecast Port'!#REF!</definedName>
    <definedName name="MAOCTCOAL">'[1]Cashflow Forecast Port'!#REF!</definedName>
    <definedName name="MAOCTDA">'[1]Cashflow Forecast Port'!$U$43:$U$43</definedName>
    <definedName name="MAOCTDEP">'[1]Cashflow Forecast Port'!$U$59:$U$59</definedName>
    <definedName name="MAOCTEOS" localSheetId="0">'[1]Cashflow Forecast Port'!#REF!</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 localSheetId="0">'[1]Cashflow Forecast Port'!#REF!</definedName>
    <definedName name="MAOCTSTEAM">'[1]Cashflow Forecast Port'!#REF!</definedName>
    <definedName name="MAOCTTAX">'[1]Cashflow Forecast Port'!$U$65:$U$65</definedName>
    <definedName name="MAOCTTO">'[1]Cashflow Forecast Port'!$U$45:$U$45</definedName>
    <definedName name="MAOCTWHEEL" localSheetId="0">'[1]Cashflow Forecast Port'!#REF!</definedName>
    <definedName name="MAOCTWHEEL">'[1]Cashflow Forecast Port'!#REF!</definedName>
    <definedName name="March_Days" localSheetId="0">#REF!</definedName>
    <definedName name="March_Days">#REF!</definedName>
    <definedName name="MARGIN" localSheetId="0">#REF!</definedName>
    <definedName name="MARGIN">#REF!</definedName>
    <definedName name="Markers" localSheetId="0">#REF!</definedName>
    <definedName name="Markers">#REF!</definedName>
    <definedName name="MarL3" localSheetId="0">#REF!</definedName>
    <definedName name="MarL3">#REF!</definedName>
    <definedName name="MarL4" localSheetId="0">#REF!</definedName>
    <definedName name="MarL4">#REF!</definedName>
    <definedName name="MarL5" localSheetId="0">#REF!</definedName>
    <definedName name="MarL5">#REF!</definedName>
    <definedName name="MarNI1" localSheetId="0">#REF!</definedName>
    <definedName name="MarNI1">#REF!</definedName>
    <definedName name="MarNI2" localSheetId="0">#REF!</definedName>
    <definedName name="MarNI2">#REF!</definedName>
    <definedName name="MarNI3" localSheetId="0">#REF!</definedName>
    <definedName name="MarNI3">#REF!</definedName>
    <definedName name="MarNI4" localSheetId="0">#REF!</definedName>
    <definedName name="MarNI4">#REF!</definedName>
    <definedName name="MarNI5" localSheetId="0">#REF!</definedName>
    <definedName name="MarNI5">#REF!</definedName>
    <definedName name="MASEPCAP" localSheetId="0">'[1]Cashflow Forecast Port'!#REF!</definedName>
    <definedName name="MASEPCAP">'[1]Cashflow Forecast Port'!#REF!</definedName>
    <definedName name="MASEPCO" localSheetId="0">'[1]Cashflow Forecast Port'!#REF!</definedName>
    <definedName name="MASEPCO">'[1]Cashflow Forecast Port'!#REF!</definedName>
    <definedName name="MASEPCOAL" localSheetId="0">'[1]Cashflow Forecast Port'!#REF!</definedName>
    <definedName name="MASEPCOAL">'[1]Cashflow Forecast Port'!#REF!</definedName>
    <definedName name="MASEPDA">'[1]Cashflow Forecast Port'!$S$43:$S$43</definedName>
    <definedName name="MASEPDEP">'[1]Cashflow Forecast Port'!$S$59:$S$59</definedName>
    <definedName name="MASEPEOS" localSheetId="0">'[1]Cashflow Forecast Port'!#REF!</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 localSheetId="0">'[1]Cashflow Forecast Port'!#REF!</definedName>
    <definedName name="MASEPSTEAM">'[1]Cashflow Forecast Port'!#REF!</definedName>
    <definedName name="MASEPTAX">'[1]Cashflow Forecast Port'!$S$65:$S$65</definedName>
    <definedName name="MASEPTO">'[1]Cashflow Forecast Port'!$S$45:$S$45</definedName>
    <definedName name="MASEPWHEEL" localSheetId="0">'[1]Cashflow Forecast Port'!#REF!</definedName>
    <definedName name="MASEPWHEEL">'[1]Cashflow Forecast Port'!#REF!</definedName>
    <definedName name="Mass" localSheetId="0">#REF!</definedName>
    <definedName name="Mass">#REF!</definedName>
    <definedName name="MasterCheck" localSheetId="0">[52]Check!$G$7</definedName>
    <definedName name="MasterCheck">[53]Check!$G$7</definedName>
    <definedName name="Matriz" localSheetId="0">#REF!</definedName>
    <definedName name="Matriz">#REF!</definedName>
    <definedName name="max">[2]SHELL!$I$140</definedName>
    <definedName name="Max_DSCR" localSheetId="0">#REF!</definedName>
    <definedName name="Max_DSCR">#REF!</definedName>
    <definedName name="maxtariff" localSheetId="0">#REF!</definedName>
    <definedName name="maxtariff">#REF!</definedName>
    <definedName name="May_Days" localSheetId="0">#REF!</definedName>
    <definedName name="May_Days">#REF!</definedName>
    <definedName name="MayL3" localSheetId="0">#REF!</definedName>
    <definedName name="MayL3">#REF!</definedName>
    <definedName name="MayL4" localSheetId="0">#REF!</definedName>
    <definedName name="MayL4">#REF!</definedName>
    <definedName name="MayL5" localSheetId="0">#REF!</definedName>
    <definedName name="MayL5">#REF!</definedName>
    <definedName name="MayNI1" localSheetId="0">#REF!</definedName>
    <definedName name="MayNI1">#REF!</definedName>
    <definedName name="MayNI2" localSheetId="0">#REF!</definedName>
    <definedName name="MayNI2">#REF!</definedName>
    <definedName name="MayNI3" localSheetId="0">#REF!</definedName>
    <definedName name="MayNI3">#REF!</definedName>
    <definedName name="MayNI4" localSheetId="0">#REF!</definedName>
    <definedName name="MayNI4">#REF!</definedName>
    <definedName name="MayNI5" localSheetId="0">#REF!</definedName>
    <definedName name="MayNI5">#REF!</definedName>
    <definedName name="MAYREVBUD" localSheetId="0">'[1]Cashflow Forecast Port'!#REF!</definedName>
    <definedName name="MAYREVBUD">'[1]Cashflow Forecast Port'!#REF!</definedName>
    <definedName name="MazutConsumptionPerStartTon">[24]Assumption!$E$114:$AV$114</definedName>
    <definedName name="MBAPRBANKINT" localSheetId="0">'[1]Cashflow Forecast Port'!#REF!</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 localSheetId="0">'[1]Cashflow Forecast Port'!#REF!</definedName>
    <definedName name="MBAPRDEP">'[1]Cashflow Forecast Port'!#REF!</definedName>
    <definedName name="MBAPREOS" localSheetId="0">'[1]Cashflow Forecast Port'!#REF!</definedName>
    <definedName name="MBAPREOS">'[1]Cashflow Forecast Port'!#REF!</definedName>
    <definedName name="MBAPREQ" localSheetId="0">'[1]Cashflow Forecast Port'!#REF!</definedName>
    <definedName name="MBAPREQ">'[1]Cashflow Forecast Port'!#REF!</definedName>
    <definedName name="MBAPRIAT" localSheetId="0">'[1]Cashflow Forecast Port'!#REF!</definedName>
    <definedName name="MBAPRIAT">'[1]Cashflow Forecast Port'!#REF!</definedName>
    <definedName name="MBAPRIBIT">'[1]Cashflow Forecast Port'!$I$33:$I$33</definedName>
    <definedName name="MBAPRINT">'[1]Cashflow Forecast Port'!$I$31:$I$31</definedName>
    <definedName name="MBAPRNETCONT" localSheetId="0">'[1]Cashflow Forecast Port'!#REF!</definedName>
    <definedName name="MBAPRNETCONT">'[1]Cashflow Forecast Port'!#REF!</definedName>
    <definedName name="MBAPRSTEAM" localSheetId="0">'[1]Cashflow Forecast Port'!#REF!</definedName>
    <definedName name="MBAPRSTEAM">'[1]Cashflow Forecast Port'!#REF!</definedName>
    <definedName name="MBAPRTAX" localSheetId="0">'[1]Cashflow Forecast Port'!#REF!</definedName>
    <definedName name="MBAPRTAX">'[1]Cashflow Forecast Port'!#REF!</definedName>
    <definedName name="MBAPRTO">'[1]Cashflow Forecast Port'!$I$20:$I$20</definedName>
    <definedName name="MBAPRWHEEL">'[1]Cashflow Forecast Port'!$I$18:$I$18</definedName>
    <definedName name="MBASE" localSheetId="0">#REF!</definedName>
    <definedName name="MBASE">#REF!</definedName>
    <definedName name="MBAUGBANKINT" localSheetId="0">'[1]Cashflow Forecast Port'!#REF!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 localSheetId="0">'[1]Cashflow Forecast Port'!#REF!</definedName>
    <definedName name="MBAUGDEP">'[1]Cashflow Forecast Port'!#REF!</definedName>
    <definedName name="MBAUGEOS" localSheetId="0">'[1]Cashflow Forecast Port'!#REF!</definedName>
    <definedName name="MBAUGEOS">'[1]Cashflow Forecast Port'!#REF!</definedName>
    <definedName name="MBAUGEQ" localSheetId="0">'[1]Cashflow Forecast Port'!#REF!</definedName>
    <definedName name="MBAUGEQ">'[1]Cashflow Forecast Port'!#REF!</definedName>
    <definedName name="MBAUGIAT" localSheetId="0">'[1]Cashflow Forecast Port'!#REF!</definedName>
    <definedName name="MBAUGIAT">'[1]Cashflow Forecast Port'!#REF!</definedName>
    <definedName name="MBAUGIBIT">'[1]Cashflow Forecast Port'!$Q$33:$Q$33</definedName>
    <definedName name="MBAUGINT">'[1]Cashflow Forecast Port'!$Q$31:$Q$31</definedName>
    <definedName name="MBAUGNETCONT" localSheetId="0">'[1]Cashflow Forecast Port'!#REF!</definedName>
    <definedName name="MBAUGNETCONT">'[1]Cashflow Forecast Port'!#REF!</definedName>
    <definedName name="MBAUGSTEAM" localSheetId="0">'[1]Cashflow Forecast Port'!#REF!</definedName>
    <definedName name="MBAUGSTEAM">'[1]Cashflow Forecast Port'!#REF!</definedName>
    <definedName name="MBAUGTAX" localSheetId="0">'[1]Cashflow Forecast Port'!#REF!</definedName>
    <definedName name="MBAUGTAX">'[1]Cashflow Forecast Port'!#REF!</definedName>
    <definedName name="MBAUGTO">'[1]Cashflow Forecast Port'!$Q$20:$Q$20</definedName>
    <definedName name="MBAUGWHEEL">'[1]Cashflow Forecast Port'!$Q$18:$Q$18</definedName>
    <definedName name="MBDECBANKINT" localSheetId="0">'[1]Cashflow Forecast Port'!#REF!</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 localSheetId="0">'[1]Cashflow Forecast Port'!#REF!</definedName>
    <definedName name="MBDECDEP">'[1]Cashflow Forecast Port'!#REF!</definedName>
    <definedName name="MBDECEOS" localSheetId="0">'[1]Cashflow Forecast Port'!#REF!</definedName>
    <definedName name="MBDECEOS">'[1]Cashflow Forecast Port'!#REF!</definedName>
    <definedName name="MBDECEQ" localSheetId="0">'[1]Cashflow Forecast Port'!#REF!</definedName>
    <definedName name="MBDECEQ">'[1]Cashflow Forecast Port'!#REF!</definedName>
    <definedName name="MBDECIAT" localSheetId="0">'[1]Cashflow Forecast Port'!#REF!</definedName>
    <definedName name="MBDECIAT">'[1]Cashflow Forecast Port'!#REF!</definedName>
    <definedName name="MBDECIBIT">'[1]Cashflow Forecast Port'!$Y$33:$Y$33</definedName>
    <definedName name="MBDECINT">'[1]Cashflow Forecast Port'!$Y$31:$Y$31</definedName>
    <definedName name="MBDECNETCONT" localSheetId="0">'[1]Cashflow Forecast Port'!#REF!</definedName>
    <definedName name="MBDECNETCONT">'[1]Cashflow Forecast Port'!#REF!</definedName>
    <definedName name="MBDECSTEAM" localSheetId="0">'[1]Cashflow Forecast Port'!#REF!</definedName>
    <definedName name="MBDECSTEAM">'[1]Cashflow Forecast Port'!#REF!</definedName>
    <definedName name="MBDECTAX" localSheetId="0">'[1]Cashflow Forecast Port'!#REF!</definedName>
    <definedName name="MBDECTAX">'[1]Cashflow Forecast Port'!#REF!</definedName>
    <definedName name="MBDECTO">'[1]Cashflow Forecast Port'!$Y$20:$Y$20</definedName>
    <definedName name="MBDECWHEEL">'[1]Cashflow Forecast Port'!$Y$18:$Y$18</definedName>
    <definedName name="MBFEBBANKINT" localSheetId="0">'[1]Cashflow Forecast Port'!#REF!</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 localSheetId="0">'[1]Cashflow Forecast Port'!#REF!</definedName>
    <definedName name="MBFEBDEP">'[1]Cashflow Forecast Port'!#REF!</definedName>
    <definedName name="MBFEBEOS" localSheetId="0">'[1]Cashflow Forecast Port'!#REF!</definedName>
    <definedName name="MBFEBEOS">'[1]Cashflow Forecast Port'!#REF!</definedName>
    <definedName name="MBFEBEQ" localSheetId="0">'[1]Cashflow Forecast Port'!#REF!</definedName>
    <definedName name="MBFEBEQ">'[1]Cashflow Forecast Port'!#REF!</definedName>
    <definedName name="MBFEBIAT" localSheetId="0">'[1]Cashflow Forecast Port'!#REF!</definedName>
    <definedName name="MBFEBIAT">'[1]Cashflow Forecast Port'!#REF!</definedName>
    <definedName name="MBFEBIBIT">'[1]Cashflow Forecast Port'!$E$33:$E$33</definedName>
    <definedName name="MBFEBINT">'[1]Cashflow Forecast Port'!$E$31:$E$31</definedName>
    <definedName name="MBFEBNETCONT" localSheetId="0">'[1]Cashflow Forecast Port'!#REF!</definedName>
    <definedName name="MBFEBNETCONT">'[1]Cashflow Forecast Port'!#REF!</definedName>
    <definedName name="MBFEBSTEAM" localSheetId="0">'[1]Cashflow Forecast Port'!#REF!</definedName>
    <definedName name="MBFEBSTEAM">'[1]Cashflow Forecast Port'!#REF!</definedName>
    <definedName name="MBFEBTAX" localSheetId="0">'[1]Cashflow Forecast Port'!#REF!</definedName>
    <definedName name="MBFEBTAX">'[1]Cashflow Forecast Port'!#REF!</definedName>
    <definedName name="MBFEBTO">'[1]Cashflow Forecast Port'!$E$20:$E$20</definedName>
    <definedName name="MBFEBWHEEL">'[1]Cashflow Forecast Port'!$E$18:$E$18</definedName>
    <definedName name="MBISNAPR" localSheetId="0">'[1]Cashflow Forecast Port'!#REF!</definedName>
    <definedName name="MBISNAPR">'[1]Cashflow Forecast Port'!#REF!</definedName>
    <definedName name="MBISNAUG" localSheetId="0">'[1]Cashflow Forecast Port'!#REF!</definedName>
    <definedName name="MBISNAUG">'[1]Cashflow Forecast Port'!#REF!</definedName>
    <definedName name="MBISNDEC" localSheetId="0">'[1]Cashflow Forecast Port'!#REF!</definedName>
    <definedName name="MBISNDEC">'[1]Cashflow Forecast Port'!#REF!</definedName>
    <definedName name="MBISNFEB" localSheetId="0">'[1]Cashflow Forecast Port'!#REF!</definedName>
    <definedName name="MBISNFEB">'[1]Cashflow Forecast Port'!#REF!</definedName>
    <definedName name="MBISNJAN" localSheetId="0">'[1]Cashflow Forecast Port'!#REF!</definedName>
    <definedName name="MBISNJAN">'[1]Cashflow Forecast Port'!#REF!</definedName>
    <definedName name="MBISNJUL" localSheetId="0">'[1]Cashflow Forecast Port'!#REF!</definedName>
    <definedName name="MBISNJUL">'[1]Cashflow Forecast Port'!#REF!</definedName>
    <definedName name="MBISNJUN" localSheetId="0">'[1]Cashflow Forecast Port'!#REF!</definedName>
    <definedName name="MBISNJUN">'[1]Cashflow Forecast Port'!#REF!</definedName>
    <definedName name="MBISNMAR" localSheetId="0">'[1]Cashflow Forecast Port'!#REF!</definedName>
    <definedName name="MBISNMAR">'[1]Cashflow Forecast Port'!#REF!</definedName>
    <definedName name="MBISNMAY" localSheetId="0">'[1]Cashflow Forecast Port'!#REF!</definedName>
    <definedName name="MBISNMAY">'[1]Cashflow Forecast Port'!#REF!</definedName>
    <definedName name="MBISNNOV" localSheetId="0">'[1]Cashflow Forecast Port'!#REF!</definedName>
    <definedName name="MBISNNOV">'[1]Cashflow Forecast Port'!#REF!</definedName>
    <definedName name="MBISNOCT" localSheetId="0">'[1]Cashflow Forecast Port'!#REF!</definedName>
    <definedName name="MBISNOCT">'[1]Cashflow Forecast Port'!#REF!</definedName>
    <definedName name="MBISNSEP" localSheetId="0">'[1]Cashflow Forecast Port'!#REF!</definedName>
    <definedName name="MBISNSEP">'[1]Cashflow Forecast Port'!#REF!</definedName>
    <definedName name="MBJANBANKINT" localSheetId="0">'[1]Cashflow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 localSheetId="0">'[1]Cashflow Forecast Port'!#REF!</definedName>
    <definedName name="MBJANDEP">'[1]Cashflow Forecast Port'!#REF!</definedName>
    <definedName name="MBJANEOS" localSheetId="0">'[1]Cashflow Forecast Port'!#REF!</definedName>
    <definedName name="MBJANEOS">'[1]Cashflow Forecast Port'!#REF!</definedName>
    <definedName name="MBJANEQ" localSheetId="0">'[1]Cashflow Forecast Port'!#REF!</definedName>
    <definedName name="MBJANEQ">'[1]Cashflow Forecast Port'!#REF!</definedName>
    <definedName name="MBJANIAT" localSheetId="0">'[1]Cashflow Forecast Port'!#REF!</definedName>
    <definedName name="MBJANIAT">'[1]Cashflow Forecast Port'!#REF!</definedName>
    <definedName name="MBJANIBIT">'[1]Cashflow Forecast Port'!$C$33:$C$33</definedName>
    <definedName name="MBJANINT">'[1]Cashflow Forecast Port'!$C$31:$C$31</definedName>
    <definedName name="MBJANNETCONT" localSheetId="0">'[1]Cashflow Forecast Port'!#REF!</definedName>
    <definedName name="MBJANNETCONT">'[1]Cashflow Forecast Port'!#REF!</definedName>
    <definedName name="MBJANSTEAM" localSheetId="0">'[1]Cashflow Forecast Port'!#REF!</definedName>
    <definedName name="MBJANSTEAM">'[1]Cashflow Forecast Port'!#REF!</definedName>
    <definedName name="MBJANTAX" localSheetId="0">'[1]Cashflow Forecast Port'!#REF!</definedName>
    <definedName name="MBJANTAX">'[1]Cashflow Forecast Port'!#REF!</definedName>
    <definedName name="MBJANWHEEL">'[1]Cashflow Forecast Port'!$C$18:$C$18</definedName>
    <definedName name="MBJULBANKINT" localSheetId="0">'[1]Cashflow Forecast Port'!#REF!</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 localSheetId="0">'[1]Cashflow Forecast Port'!#REF!</definedName>
    <definedName name="MBJULDEP">'[1]Cashflow Forecast Port'!#REF!</definedName>
    <definedName name="MBJULEOS" localSheetId="0">'[1]Cashflow Forecast Port'!#REF!</definedName>
    <definedName name="MBJULEOS">'[1]Cashflow Forecast Port'!#REF!</definedName>
    <definedName name="MBJULEQ" localSheetId="0">'[1]Cashflow Forecast Port'!#REF!</definedName>
    <definedName name="MBJULEQ">'[1]Cashflow Forecast Port'!#REF!</definedName>
    <definedName name="MBJULIAT" localSheetId="0">'[1]Cashflow Forecast Port'!#REF!</definedName>
    <definedName name="MBJULIAT">'[1]Cashflow Forecast Port'!#REF!</definedName>
    <definedName name="MBJULIBIT">'[1]Cashflow Forecast Port'!$O$33:$O$33</definedName>
    <definedName name="MBJULINT">'[1]Cashflow Forecast Port'!$O$31:$O$31</definedName>
    <definedName name="MBJULNETCONT" localSheetId="0">'[1]Cashflow Forecast Port'!#REF!</definedName>
    <definedName name="MBJULNETCONT">'[1]Cashflow Forecast Port'!#REF!</definedName>
    <definedName name="MBJULSTEAM" localSheetId="0">'[1]Cashflow Forecast Port'!#REF!</definedName>
    <definedName name="MBJULSTEAM">'[1]Cashflow Forecast Port'!#REF!</definedName>
    <definedName name="MBJULTAX" localSheetId="0">'[1]Cashflow Forecast Port'!#REF!</definedName>
    <definedName name="MBJULTAX">'[1]Cashflow Forecast Port'!#REF!</definedName>
    <definedName name="MBJULTO">'[1]Cashflow Forecast Port'!$O$20:$O$20</definedName>
    <definedName name="MBJULWHEEL">'[1]Cashflow Forecast Port'!$O$18:$O$18</definedName>
    <definedName name="MBJUNBANKINT" localSheetId="0">'[1]Cashflow Forecast Port'!#REF!</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 localSheetId="0">'[1]Cashflow Forecast Port'!#REF!</definedName>
    <definedName name="MBJUNDEP">'[1]Cashflow Forecast Port'!#REF!</definedName>
    <definedName name="MBJUNEOS" localSheetId="0">'[1]Cashflow Forecast Port'!#REF!</definedName>
    <definedName name="MBJUNEOS">'[1]Cashflow Forecast Port'!#REF!</definedName>
    <definedName name="MBJUNEQ" localSheetId="0">'[1]Cashflow Forecast Port'!#REF!</definedName>
    <definedName name="MBJUNEQ">'[1]Cashflow Forecast Port'!#REF!</definedName>
    <definedName name="MBJUNIAT" localSheetId="0">'[1]Cashflow Forecast Port'!#REF!</definedName>
    <definedName name="MBJUNIAT">'[1]Cashflow Forecast Port'!#REF!</definedName>
    <definedName name="MBJUNIBIT">'[1]Cashflow Forecast Port'!$M$33:$M$33</definedName>
    <definedName name="MBJUNINT">'[1]Cashflow Forecast Port'!$M$31:$M$31</definedName>
    <definedName name="MBJUNNETCONT" localSheetId="0">'[1]Cashflow Forecast Port'!#REF!</definedName>
    <definedName name="MBJUNNETCONT">'[1]Cashflow Forecast Port'!#REF!</definedName>
    <definedName name="MBJUNSTEAM" localSheetId="0">'[1]Cashflow Forecast Port'!#REF!</definedName>
    <definedName name="MBJUNSTEAM">'[1]Cashflow Forecast Port'!#REF!</definedName>
    <definedName name="MBJUNTAX" localSheetId="0">'[1]Cashflow Forecast Port'!#REF!</definedName>
    <definedName name="MBJUNTAX">'[1]Cashflow Forecast Port'!#REF!</definedName>
    <definedName name="MBJUNTO">'[1]Cashflow Forecast Port'!$M$20:$M$20</definedName>
    <definedName name="MBJUNWHEEL">'[1]Cashflow Forecast Port'!$M$18:$M$18</definedName>
    <definedName name="MBMARBANKINT" localSheetId="0">'[1]Cashflow Forecast Port'!#REF!</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 localSheetId="0">'[1]Cashflow Forecast Port'!#REF!</definedName>
    <definedName name="MBMARDEP">'[1]Cashflow Forecast Port'!#REF!</definedName>
    <definedName name="MBMAREOS" localSheetId="0">'[1]Cashflow Forecast Port'!#REF!</definedName>
    <definedName name="MBMAREOS">'[1]Cashflow Forecast Port'!#REF!</definedName>
    <definedName name="MBMAREQ" localSheetId="0">'[1]Cashflow Forecast Port'!#REF!</definedName>
    <definedName name="MBMAREQ">'[1]Cashflow Forecast Port'!#REF!</definedName>
    <definedName name="MBMARIAT" localSheetId="0">'[1]Cashflow Forecast Port'!#REF!</definedName>
    <definedName name="MBMARIAT">'[1]Cashflow Forecast Port'!#REF!</definedName>
    <definedName name="MBMARIBIT">'[1]Cashflow Forecast Port'!$G$33:$G$33</definedName>
    <definedName name="MBMARINT">'[1]Cashflow Forecast Port'!$G$31:$G$31</definedName>
    <definedName name="MBMARNETCONT" localSheetId="0">'[1]Cashflow Forecast Port'!#REF!</definedName>
    <definedName name="MBMARNETCONT">'[1]Cashflow Forecast Port'!#REF!</definedName>
    <definedName name="MBMARSTEAM" localSheetId="0">'[1]Cashflow Forecast Port'!#REF!</definedName>
    <definedName name="MBMARSTEAM">'[1]Cashflow Forecast Port'!#REF!</definedName>
    <definedName name="MBMARTAX" localSheetId="0">'[1]Cashflow Forecast Port'!#REF!</definedName>
    <definedName name="MBMARTAX">'[1]Cashflow Forecast Port'!#REF!</definedName>
    <definedName name="MBMARTO">'[1]Cashflow Forecast Port'!$G$20:$G$20</definedName>
    <definedName name="MBMARWHEEL">'[1]Cashflow Forecast Port'!$G$18:$G$18</definedName>
    <definedName name="MBMAYBANKINT" localSheetId="0">'[1]Cashflow Forecast Port'!#REF!</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 localSheetId="0">'[1]Cashflow Forecast Port'!#REF!</definedName>
    <definedName name="MBMAYDEP">'[1]Cashflow Forecast Port'!#REF!</definedName>
    <definedName name="MBMAYEOS" localSheetId="0">'[1]Cashflow Forecast Port'!#REF!</definedName>
    <definedName name="MBMAYEOS">'[1]Cashflow Forecast Port'!#REF!</definedName>
    <definedName name="MBMAYEQ" localSheetId="0">'[1]Cashflow Forecast Port'!#REF!</definedName>
    <definedName name="MBMAYEQ">'[1]Cashflow Forecast Port'!#REF!</definedName>
    <definedName name="MBMAYIAT" localSheetId="0">'[1]Cashflow Forecast Port'!#REF!</definedName>
    <definedName name="MBMAYIAT">'[1]Cashflow Forecast Port'!#REF!</definedName>
    <definedName name="MBMAYIBIT">'[1]Cashflow Forecast Port'!$K$33:$K$33</definedName>
    <definedName name="MBMAYINT">'[1]Cashflow Forecast Port'!$K$31:$K$31</definedName>
    <definedName name="MBMAYNETCONT" localSheetId="0">'[1]Cashflow Forecast Port'!#REF!</definedName>
    <definedName name="MBMAYNETCONT">'[1]Cashflow Forecast Port'!#REF!</definedName>
    <definedName name="MBMAYSTEAM" localSheetId="0">'[1]Cashflow Forecast Port'!#REF!</definedName>
    <definedName name="MBMAYSTEAM">'[1]Cashflow Forecast Port'!#REF!</definedName>
    <definedName name="MBMAYTAX" localSheetId="0">'[1]Cashflow Forecast Port'!#REF!</definedName>
    <definedName name="MBMAYTAX">'[1]Cashflow Forecast Port'!#REF!</definedName>
    <definedName name="MBMAYTO">'[1]Cashflow Forecast Port'!$K$20:$K$20</definedName>
    <definedName name="MBMAYWHEEL">'[1]Cashflow Forecast Port'!$K$18:$K$18</definedName>
    <definedName name="MBMIAPR" localSheetId="0">'[1]Cashflow Forecast Port'!#REF!</definedName>
    <definedName name="MBMIAPR">'[1]Cashflow Forecast Port'!#REF!</definedName>
    <definedName name="MBMIAUG" localSheetId="0">'[1]Cashflow Forecast Port'!#REF!</definedName>
    <definedName name="MBMIAUG">'[1]Cashflow Forecast Port'!#REF!</definedName>
    <definedName name="MBMIDEC" localSheetId="0">'[1]Cashflow Forecast Port'!#REF!</definedName>
    <definedName name="MBMIDEC">'[1]Cashflow Forecast Port'!#REF!</definedName>
    <definedName name="MBMIFEB" localSheetId="0">'[1]Cashflow Forecast Port'!#REF!</definedName>
    <definedName name="MBMIFEB">'[1]Cashflow Forecast Port'!#REF!</definedName>
    <definedName name="MBMIJAN" localSheetId="0">'[1]Cashflow Forecast Port'!#REF!</definedName>
    <definedName name="MBMIJAN">'[1]Cashflow Forecast Port'!#REF!</definedName>
    <definedName name="MBMIJUL" localSheetId="0">'[1]Cashflow Forecast Port'!#REF!</definedName>
    <definedName name="MBMIJUL">'[1]Cashflow Forecast Port'!#REF!</definedName>
    <definedName name="MBMIJUN" localSheetId="0">'[1]Cashflow Forecast Port'!#REF!</definedName>
    <definedName name="MBMIJUN">'[1]Cashflow Forecast Port'!#REF!</definedName>
    <definedName name="MBMIMAR" localSheetId="0">'[1]Cashflow Forecast Port'!#REF!</definedName>
    <definedName name="MBMIMAR">'[1]Cashflow Forecast Port'!#REF!</definedName>
    <definedName name="MBMIMAY" localSheetId="0">'[1]Cashflow Forecast Port'!#REF!</definedName>
    <definedName name="MBMIMAY">'[1]Cashflow Forecast Port'!#REF!</definedName>
    <definedName name="MBMINOV" localSheetId="0">'[1]Cashflow Forecast Port'!#REF!</definedName>
    <definedName name="MBMINOV">'[1]Cashflow Forecast Port'!#REF!</definedName>
    <definedName name="MBMIOCT" localSheetId="0">'[1]Cashflow Forecast Port'!#REF!</definedName>
    <definedName name="MBMIOCT">'[1]Cashflow Forecast Port'!#REF!</definedName>
    <definedName name="MBMISEP" localSheetId="0">'[1]Cashflow Forecast Port'!#REF!</definedName>
    <definedName name="MBMISEP">'[1]Cashflow Forecast Port'!#REF!</definedName>
    <definedName name="MBNOVBANKINT" localSheetId="0">'[1]Cashflow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 localSheetId="0">'[1]Cashflow Forecast Port'!#REF!</definedName>
    <definedName name="MBNOVDEP">'[1]Cashflow Forecast Port'!#REF!</definedName>
    <definedName name="MBNOVEOS" localSheetId="0">'[1]Cashflow Forecast Port'!#REF!</definedName>
    <definedName name="MBNOVEOS">'[1]Cashflow Forecast Port'!#REF!</definedName>
    <definedName name="MBNOVEQ" localSheetId="0">'[1]Cashflow Forecast Port'!#REF!</definedName>
    <definedName name="MBNOVEQ">'[1]Cashflow Forecast Port'!#REF!</definedName>
    <definedName name="MBNOVIAT" localSheetId="0">'[1]Cashflow Forecast Port'!#REF!</definedName>
    <definedName name="MBNOVIAT">'[1]Cashflow Forecast Port'!#REF!</definedName>
    <definedName name="MBNOVIBIT">'[1]Cashflow Forecast Port'!$W$33:$W$33</definedName>
    <definedName name="MBNOVINT">'[1]Cashflow Forecast Port'!$W$31:$W$31</definedName>
    <definedName name="MBNOVNETCONT" localSheetId="0">'[1]Cashflow Forecast Port'!#REF!</definedName>
    <definedName name="MBNOVNETCONT">'[1]Cashflow Forecast Port'!#REF!</definedName>
    <definedName name="MBNOVSTEAM" localSheetId="0">'[1]Cashflow Forecast Port'!#REF!</definedName>
    <definedName name="MBNOVSTEAM">'[1]Cashflow Forecast Port'!#REF!</definedName>
    <definedName name="MBNOVTAX" localSheetId="0">'[1]Cashflow Forecast Port'!#REF!</definedName>
    <definedName name="MBNOVTAX">'[1]Cashflow Forecast Port'!#REF!</definedName>
    <definedName name="MBNOVTO">'[1]Cashflow Forecast Port'!$W$20:$W$20</definedName>
    <definedName name="MBNOVWHEEL">'[1]Cashflow Forecast Port'!$W$18:$W$18</definedName>
    <definedName name="MBOCTBANKINT" localSheetId="0">'[1]Cashflow Forecast Port'!#REF!</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 localSheetId="0">'[1]Cashflow Forecast Port'!#REF!</definedName>
    <definedName name="MBOCTDEP">'[1]Cashflow Forecast Port'!#REF!</definedName>
    <definedName name="MBOCTEOS" localSheetId="0">'[1]Cashflow Forecast Port'!#REF!</definedName>
    <definedName name="MBOCTEOS">'[1]Cashflow Forecast Port'!#REF!</definedName>
    <definedName name="MBOCTEQ" localSheetId="0">'[1]Cashflow Forecast Port'!#REF!</definedName>
    <definedName name="MBOCTEQ">'[1]Cashflow Forecast Port'!#REF!</definedName>
    <definedName name="MBOCTIAT" localSheetId="0">'[1]Cashflow Forecast Port'!#REF!</definedName>
    <definedName name="MBOCTIAT">'[1]Cashflow Forecast Port'!#REF!</definedName>
    <definedName name="MBOCTIBIT">'[1]Cashflow Forecast Port'!$U$33:$U$33</definedName>
    <definedName name="MBOCTINT">'[1]Cashflow Forecast Port'!$U$31:$U$31</definedName>
    <definedName name="MBOCTNETCONT" localSheetId="0">'[1]Cashflow Forecast Port'!#REF!</definedName>
    <definedName name="MBOCTNETCONT">'[1]Cashflow Forecast Port'!#REF!</definedName>
    <definedName name="MBOCTSTEAM" localSheetId="0">'[1]Cashflow Forecast Port'!#REF!</definedName>
    <definedName name="MBOCTSTEAM">'[1]Cashflow Forecast Port'!#REF!</definedName>
    <definedName name="MBOCTTAX" localSheetId="0">'[1]Cashflow Forecast Port'!#REF!</definedName>
    <definedName name="MBOCTTAX">'[1]Cashflow Forecast Port'!#REF!</definedName>
    <definedName name="MBOCTTO">'[1]Cashflow Forecast Port'!$U$20:$U$20</definedName>
    <definedName name="MBOCTWHEEL" localSheetId="0">'[1]Cashflow Forecast Port'!#REF!</definedName>
    <definedName name="MBOCTWHEEL">'[1]Cashflow Forecast Port'!#REF!</definedName>
    <definedName name="MBSEPBANKINT" localSheetId="0">'[1]Cashflow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 localSheetId="0">'[1]Cashflow Forecast Port'!#REF!</definedName>
    <definedName name="MBSEPDEP">'[1]Cashflow Forecast Port'!#REF!</definedName>
    <definedName name="MBSEPEOS" localSheetId="0">'[1]Cashflow Forecast Port'!#REF!</definedName>
    <definedName name="MBSEPEOS">'[1]Cashflow Forecast Port'!#REF!</definedName>
    <definedName name="MBSEPEQ" localSheetId="0">'[1]Cashflow Forecast Port'!#REF!</definedName>
    <definedName name="MBSEPEQ">'[1]Cashflow Forecast Port'!#REF!</definedName>
    <definedName name="MBSEPIAT" localSheetId="0">'[1]Cashflow Forecast Port'!#REF!</definedName>
    <definedName name="MBSEPIAT">'[1]Cashflow Forecast Port'!#REF!</definedName>
    <definedName name="MBSEPIBIT">'[1]Cashflow Forecast Port'!$S$33:$S$33</definedName>
    <definedName name="MBSEPINT">'[1]Cashflow Forecast Port'!$S$31:$S$31</definedName>
    <definedName name="MBSEPNETCONT" localSheetId="0">'[1]Cashflow Forecast Port'!#REF!</definedName>
    <definedName name="MBSEPNETCONT">'[1]Cashflow Forecast Port'!#REF!</definedName>
    <definedName name="MBSEPSTEAM" localSheetId="0">'[1]Cashflow Forecast Port'!#REF!</definedName>
    <definedName name="MBSEPSTEAM">'[1]Cashflow Forecast Port'!#REF!</definedName>
    <definedName name="MBSEPTAX" localSheetId="0">'[1]Cashflow Forecast Port'!#REF!</definedName>
    <definedName name="MBSEPTAX">'[1]Cashflow Forecast Port'!#REF!</definedName>
    <definedName name="MBSEPTO">'[1]Cashflow Forecast Port'!$S$20:$S$20</definedName>
    <definedName name="MBSEPWHEEL">'[1]Cashflow Forecast Port'!$S$18:$S$18</definedName>
    <definedName name="MCASHTAX" localSheetId="0">#REF!</definedName>
    <definedName name="MCASHTAX">#REF!</definedName>
    <definedName name="MCOGS" localSheetId="0">#REF!</definedName>
    <definedName name="MCOGS">#REF!</definedName>
    <definedName name="MCONSTANT" localSheetId="0">#REF!</definedName>
    <definedName name="MCONSTANT">#REF!</definedName>
    <definedName name="MCOST_CAP" localSheetId="0">#REF!</definedName>
    <definedName name="MCOST_CAP">#REF!</definedName>
    <definedName name="MDATA_FILE" localSheetId="0">#REF!</definedName>
    <definedName name="MDATA_FILE">#REF!</definedName>
    <definedName name="MDEPRECIATION" localSheetId="0">#REF!</definedName>
    <definedName name="MDEPRECIATION">#REF!</definedName>
    <definedName name="Mech_List" localSheetId="0">#REF!</definedName>
    <definedName name="Mech_List">#REF!</definedName>
    <definedName name="mercado1" localSheetId="0">#REF!</definedName>
    <definedName name="mercado1">#REF!</definedName>
    <definedName name="mercado10" localSheetId="0">#REF!</definedName>
    <definedName name="mercado10">#REF!</definedName>
    <definedName name="mercado11" localSheetId="0">#REF!</definedName>
    <definedName name="mercado11">#REF!</definedName>
    <definedName name="mercado12" localSheetId="0">#REF!</definedName>
    <definedName name="mercado12">#REF!</definedName>
    <definedName name="mercado2" localSheetId="0">#REF!</definedName>
    <definedName name="mercado2">#REF!</definedName>
    <definedName name="mercado3" localSheetId="0">#REF!</definedName>
    <definedName name="mercado3">#REF!</definedName>
    <definedName name="mercado4" localSheetId="0">#REF!</definedName>
    <definedName name="mercado4">#REF!</definedName>
    <definedName name="mercado5" localSheetId="0">#REF!</definedName>
    <definedName name="mercado5">#REF!</definedName>
    <definedName name="mercado6" localSheetId="0">#REF!</definedName>
    <definedName name="mercado6">#REF!</definedName>
    <definedName name="mercado7" localSheetId="0">#REF!</definedName>
    <definedName name="mercado7">#REF!</definedName>
    <definedName name="mercado8" localSheetId="0">#REF!</definedName>
    <definedName name="mercado8">#REF!</definedName>
    <definedName name="mercado9" localSheetId="0">#REF!</definedName>
    <definedName name="mercado9">#REF!</definedName>
    <definedName name="merchantmw" localSheetId="0">[2]Inputs!#REF!</definedName>
    <definedName name="merchantmw">[2]Inputs!#REF!</definedName>
    <definedName name="merchprice" localSheetId="0">[2]Inputs!#REF!</definedName>
    <definedName name="merchprice">[2]Inputs!#REF!</definedName>
    <definedName name="mesjac_okup" localSheetId="0">#REF!</definedName>
    <definedName name="mesjac_okup">#REF!</definedName>
    <definedName name="Method" localSheetId="0">#REF!</definedName>
    <definedName name="Method">#REF!</definedName>
    <definedName name="MFORECAST" localSheetId="0">#REF!</definedName>
    <definedName name="MFORECAST">#REF!</definedName>
    <definedName name="MGOTO" localSheetId="0">#REF!</definedName>
    <definedName name="MGOTO">#REF!</definedName>
    <definedName name="MGRATIOS" localSheetId="0">#REF!</definedName>
    <definedName name="MGRATIOS">#REF!</definedName>
    <definedName name="MGROWTH" localSheetId="0">#REF!</definedName>
    <definedName name="MGROWTH">#REF!</definedName>
    <definedName name="MHELP" localSheetId="0">#REF!</definedName>
    <definedName name="MHELP">#REF!</definedName>
    <definedName name="MHIST_RATIOS" localSheetId="0">#REF!</definedName>
    <definedName name="MHIST_RATIOS">#REF!</definedName>
    <definedName name="MHISTORICAL" localSheetId="0">#REF!</definedName>
    <definedName name="MHISTORICAL">#REF!</definedName>
    <definedName name="mil" localSheetId="0">[1]Assumptions!#REF!</definedName>
    <definedName name="mil">[1]Assumptions!#REF!</definedName>
    <definedName name="MILLCONSTSUM" localSheetId="0">#REF!</definedName>
    <definedName name="MILLCONSTSUM">#REF!</definedName>
    <definedName name="MILLCONSTSUM1" localSheetId="0">#REF!</definedName>
    <definedName name="MILLCONSTSUM1">#REF!</definedName>
    <definedName name="MILLCONSTSUMa" localSheetId="0">#REF!</definedName>
    <definedName name="MILLCONSTSUMa">#REF!</definedName>
    <definedName name="MILLGEN" localSheetId="0">#REF!</definedName>
    <definedName name="MILLGEN">#REF!</definedName>
    <definedName name="MILLGEN1" localSheetId="0">#REF!</definedName>
    <definedName name="MILLGEN1">#REF!</definedName>
    <definedName name="MILLGENa" localSheetId="0">#REF!</definedName>
    <definedName name="MILLGENa">#REF!</definedName>
    <definedName name="Millgengggg">'[96]Mine Gen'!$A$1:$R$157</definedName>
    <definedName name="MILLMAINT" localSheetId="0">#REF!</definedName>
    <definedName name="MILLMAINT">#REF!</definedName>
    <definedName name="MILLMAINT1" localSheetId="0">#REF!</definedName>
    <definedName name="MILLMAINT1">#REF!</definedName>
    <definedName name="MILLMAINTa" localSheetId="0">#REF!</definedName>
    <definedName name="MILLMAINTa">#REF!</definedName>
    <definedName name="millot">[44]Master!$F$30:$F$32</definedName>
    <definedName name="millot2">[44]Master!$F$22</definedName>
    <definedName name="MILLPROD" localSheetId="0">#REF!</definedName>
    <definedName name="MILLPROD">#REF!</definedName>
    <definedName name="MILLPROD1" localSheetId="0">#REF!</definedName>
    <definedName name="MILLPROD1">#REF!</definedName>
    <definedName name="MILLPRODa" localSheetId="0">#REF!</definedName>
    <definedName name="MILLPRODa">#REF!</definedName>
    <definedName name="MILLSUM" localSheetId="0">#REF!</definedName>
    <definedName name="MILLSUM">#REF!</definedName>
    <definedName name="MILLSUM1" localSheetId="0">#REF!</definedName>
    <definedName name="MILLSUM1">#REF!</definedName>
    <definedName name="MILLSUMa" localSheetId="0">#REF!</definedName>
    <definedName name="MILLSUMa">#REF!</definedName>
    <definedName name="MILLTAIL" localSheetId="0">#REF!</definedName>
    <definedName name="MILLTAIL">#REF!</definedName>
    <definedName name="MILLTAIL1" localSheetId="0">#REF!</definedName>
    <definedName name="MILLTAIL1">#REF!</definedName>
    <definedName name="MILLTAILa" localSheetId="0">#REF!</definedName>
    <definedName name="MILLTAILa">#REF!</definedName>
    <definedName name="mimtotoct" localSheetId="0">#REF!</definedName>
    <definedName name="mimtotoct">#REF!</definedName>
    <definedName name="Min_DSCR" localSheetId="0">#REF!</definedName>
    <definedName name="Min_DSCR">#REF!</definedName>
    <definedName name="MINCREASED" localSheetId="0">#REF!</definedName>
    <definedName name="MINCREASED">#REF!</definedName>
    <definedName name="MINEDEVDET" localSheetId="0">#REF!</definedName>
    <definedName name="MINEDEVDET">#REF!</definedName>
    <definedName name="MINEDEVDET1" localSheetId="0">#REF!</definedName>
    <definedName name="MINEDEVDET1">#REF!</definedName>
    <definedName name="MINEDEVDETa" localSheetId="0">#REF!</definedName>
    <definedName name="MINEDEVDETa">#REF!</definedName>
    <definedName name="MINEDEVSUM" localSheetId="0">#REF!</definedName>
    <definedName name="MINEDEVSUM">#REF!</definedName>
    <definedName name="MINEDEVSUM1" localSheetId="0">#REF!</definedName>
    <definedName name="MINEDEVSUM1">#REF!</definedName>
    <definedName name="MINEDEVSUMa" localSheetId="0">#REF!</definedName>
    <definedName name="MINEDEVSUMa">#REF!</definedName>
    <definedName name="MINEEQUIP" localSheetId="0">#REF!</definedName>
    <definedName name="MINEEQUIP">#REF!</definedName>
    <definedName name="MINEEQUIP1" localSheetId="0">#REF!</definedName>
    <definedName name="MINEEQUIP1">#REF!</definedName>
    <definedName name="MINEEQUIPa" localSheetId="0">#REF!</definedName>
    <definedName name="MINEEQUIPa">#REF!</definedName>
    <definedName name="MINEGEN" localSheetId="0">#REF!</definedName>
    <definedName name="MINEGEN">#REF!</definedName>
    <definedName name="MINEGEN1" localSheetId="0">#REF!</definedName>
    <definedName name="MINEGEN1">#REF!</definedName>
    <definedName name="MINEGENa" localSheetId="0">#REF!</definedName>
    <definedName name="MINEGENa">#REF!</definedName>
    <definedName name="MINEHAULAGEDET" localSheetId="0">#REF!</definedName>
    <definedName name="MINEHAULAGEDET">#REF!</definedName>
    <definedName name="MINEHAULAGEDET1" localSheetId="0">#REF!</definedName>
    <definedName name="MINEHAULAGEDET1">#REF!</definedName>
    <definedName name="MINEHAULAGEDETa" localSheetId="0">#REF!</definedName>
    <definedName name="MINEHAULAGEDETa">#REF!</definedName>
    <definedName name="MINESTOPINGDET" localSheetId="0">#REF!</definedName>
    <definedName name="MINESTOPINGDET">#REF!</definedName>
    <definedName name="MINESTOPINGDET1" localSheetId="0">#REF!</definedName>
    <definedName name="MINESTOPINGDET1">#REF!</definedName>
    <definedName name="MINESTOPINGDETa" localSheetId="0">#REF!</definedName>
    <definedName name="MINESTOPINGDETa">#REF!</definedName>
    <definedName name="MINETOTHER" localSheetId="0">#REF!</definedName>
    <definedName name="MINETOTHER">#REF!</definedName>
    <definedName name="MINETPPE" localSheetId="0">#REF!</definedName>
    <definedName name="MINETPPE">#REF!</definedName>
    <definedName name="MINIMUM" localSheetId="0">#REF!</definedName>
    <definedName name="MINIMUM">#REF!</definedName>
    <definedName name="MINIMUM2" localSheetId="0">#REF!</definedName>
    <definedName name="MINIMUM2">#REF!</definedName>
    <definedName name="MINIT" localSheetId="0">#REF!</definedName>
    <definedName name="MINIT">#REF!</definedName>
    <definedName name="MINPUT" localSheetId="0">#REF!</definedName>
    <definedName name="MINPUT">#REF!</definedName>
    <definedName name="MINTENSITY" localSheetId="0">#REF!</definedName>
    <definedName name="MINTENSITY">#REF!</definedName>
    <definedName name="mintitnov" localSheetId="0">#REF!</definedName>
    <definedName name="mintitnov">#REF!</definedName>
    <definedName name="mintotapr" localSheetId="0">#REF!</definedName>
    <definedName name="mintotapr">#REF!</definedName>
    <definedName name="mintotaug" localSheetId="0">#REF!</definedName>
    <definedName name="mintotaug">#REF!</definedName>
    <definedName name="mintotdec" localSheetId="0">#REF!</definedName>
    <definedName name="mintotdec">#REF!</definedName>
    <definedName name="mintotfeb" localSheetId="0">#REF!</definedName>
    <definedName name="mintotfeb">#REF!</definedName>
    <definedName name="mintotjan" localSheetId="0">#REF!</definedName>
    <definedName name="mintotjan">#REF!</definedName>
    <definedName name="mintotjul" localSheetId="0">#REF!</definedName>
    <definedName name="mintotjul">#REF!</definedName>
    <definedName name="mintotjun" localSheetId="0">#REF!</definedName>
    <definedName name="mintotjun">#REF!</definedName>
    <definedName name="mintotmar" localSheetId="0">#REF!</definedName>
    <definedName name="mintotmar">#REF!</definedName>
    <definedName name="mintotmay" localSheetId="0">#REF!</definedName>
    <definedName name="mintotmay">#REF!</definedName>
    <definedName name="mintotsep" localSheetId="0">#REF!</definedName>
    <definedName name="mintotsep">#REF!</definedName>
    <definedName name="mintottot">'[5]P&amp;L CCI Detail'!$T$245</definedName>
    <definedName name="MINVESTMENT" localSheetId="0">#REF!</definedName>
    <definedName name="MINVESTMENT">#REF!</definedName>
    <definedName name="MINVESTYEARS" localSheetId="0">#REF!</definedName>
    <definedName name="MINVESTYEARS">#REF!</definedName>
    <definedName name="Misc_OM_Cost_Esc">'[26]#REF'!$G$30</definedName>
    <definedName name="MIWORKING" localSheetId="0">#REF!</definedName>
    <definedName name="MIWORKING">#REF!</definedName>
    <definedName name="mkm" localSheetId="0">#REF!</definedName>
    <definedName name="mkm">#REF!</definedName>
    <definedName name="mkm_currency" localSheetId="0">#REF!</definedName>
    <definedName name="mkm_currency">#REF!</definedName>
    <definedName name="mkmusd" localSheetId="0">#REF!</definedName>
    <definedName name="mkmusd">#REF!</definedName>
    <definedName name="MKT_COMP" localSheetId="0">#REF!</definedName>
    <definedName name="MKT_COMP">#REF!</definedName>
    <definedName name="MKT_DEBT" localSheetId="0">#REF!</definedName>
    <definedName name="MKT_DEBT">#REF!</definedName>
    <definedName name="MMAIN" localSheetId="0">#REF!</definedName>
    <definedName name="MMAIN">#REF!</definedName>
    <definedName name="MMARGIN" localSheetId="0">#REF!</definedName>
    <definedName name="MMARGIN">#REF!</definedName>
    <definedName name="MNETPPE" localSheetId="0">#REF!</definedName>
    <definedName name="MNETPPE">#REF!</definedName>
    <definedName name="MNOPLAT" localSheetId="0">#REF!</definedName>
    <definedName name="MNOPLAT">#REF!</definedName>
    <definedName name="Mobcom" localSheetId="0">#REF!</definedName>
    <definedName name="Mobcom">#REF!</definedName>
    <definedName name="ModelStartDate" localSheetId="0">[52]Assumptions!$E$19</definedName>
    <definedName name="ModelStartDate">[53]Assumptions!$E$19</definedName>
    <definedName name="ModelTitle" localSheetId="0">[52]Assumptions!$D$11</definedName>
    <definedName name="ModelTitle">[53]Assumptions!$D$11</definedName>
    <definedName name="MOGOTO" localSheetId="0">#REF!</definedName>
    <definedName name="MOGOTO">#REF!</definedName>
    <definedName name="Money1" localSheetId="0">[86]Изменение_оборотных_средств!#REF!</definedName>
    <definedName name="Money1">[86]Изменение_оборотных_средств!#REF!</definedName>
    <definedName name="Money2" localSheetId="0">[86]Изменение_оборотных_средств!#REF!</definedName>
    <definedName name="Money2">[86]Изменение_оборотных_средств!#REF!</definedName>
    <definedName name="MONTH" localSheetId="0">#REF!</definedName>
    <definedName name="MONTH">#REF!</definedName>
    <definedName name="Monthly_Payment">#N/A</definedName>
    <definedName name="MOTHER" localSheetId="0">#REF!</definedName>
    <definedName name="MOTHER">#REF!</definedName>
    <definedName name="MOTOR_RATING" localSheetId="0">#REF!</definedName>
    <definedName name="MOTOR_RATING">#REF!</definedName>
    <definedName name="MOTPOWER" localSheetId="0">#REF!</definedName>
    <definedName name="MOTPOWER">#REF!</definedName>
    <definedName name="MPNTot">'[5]P&amp;L CCI Detail'!$T$233</definedName>
    <definedName name="MPREROIC" localSheetId="0">#REF!</definedName>
    <definedName name="MPREROIC">#REF!</definedName>
    <definedName name="MPRINT" localSheetId="0">#REF!</definedName>
    <definedName name="MPRINT">#REF!</definedName>
    <definedName name="MPTot">'[5]P&amp;L CCI Detail'!$T$189</definedName>
    <definedName name="MROIC" localSheetId="0">#REF!</definedName>
    <definedName name="MROIC">#REF!</definedName>
    <definedName name="MROICYEARS" localSheetId="0">#REF!</definedName>
    <definedName name="MROICYEARS">#REF!</definedName>
    <definedName name="mrot" localSheetId="0">#REF!</definedName>
    <definedName name="mrot">#REF!</definedName>
    <definedName name="MRTREE" localSheetId="0">#REF!</definedName>
    <definedName name="MRTREE">#REF!</definedName>
    <definedName name="MS" localSheetId="0">#REF!</definedName>
    <definedName name="MS">#REF!</definedName>
    <definedName name="MSG_A" localSheetId="0">#REF!</definedName>
    <definedName name="MSG_A">#REF!</definedName>
    <definedName name="MTREE_INVEST" localSheetId="0">#REF!</definedName>
    <definedName name="MTREE_INVEST">#REF!</definedName>
    <definedName name="MTURNOVER" localSheetId="0">#REF!</definedName>
    <definedName name="MTURNOVER">#REF!</definedName>
    <definedName name="MVALUE" localSheetId="0">#REF!</definedName>
    <definedName name="MVALUE">#REF!</definedName>
    <definedName name="MWACC" localSheetId="0">#REF!</definedName>
    <definedName name="MWACC">#REF!</definedName>
    <definedName name="MWHeFactor" localSheetId="0">'[74]Reference #''s'!#REF!</definedName>
    <definedName name="MWHeFactor">'[74]Reference #''s'!#REF!</definedName>
    <definedName name="MWINDOW" localSheetId="0">#REF!</definedName>
    <definedName name="MWINDOW">#REF!</definedName>
    <definedName name="MWORKING" localSheetId="0">#REF!</definedName>
    <definedName name="MWORKING">#REF!</definedName>
    <definedName name="n">[2]Debt_Mkt_Value!$B$24</definedName>
    <definedName name="n_day_in_period">[84]const!$E$50</definedName>
    <definedName name="n_month">[84]const!$E$51</definedName>
    <definedName name="n_smena">[84]const!$E$41</definedName>
    <definedName name="n_vahta">[84]const!$E$42</definedName>
    <definedName name="NaCN">[10]PDC_Worksheet!$E$119</definedName>
    <definedName name="nal_dobych_drag_met" localSheetId="0">#REF!</definedName>
    <definedName name="nal_dobych_drag_met">#REF!</definedName>
    <definedName name="nal_doh_fislic" localSheetId="0">#REF!</definedName>
    <definedName name="nal_doh_fislic">#REF!</definedName>
    <definedName name="nal_imuch" localSheetId="0">#REF!</definedName>
    <definedName name="nal_imuch">#REF!</definedName>
    <definedName name="nal_prib" localSheetId="0">#REF!</definedName>
    <definedName name="nal_prib">#REF!</definedName>
    <definedName name="Name" localSheetId="0">#REF!</definedName>
    <definedName name="Name">#REF!</definedName>
    <definedName name="nApu">[97]Variables!$B$6</definedName>
    <definedName name="NaturalCoalLossesKzt">[24]Calculations!$E$370:$AV$370</definedName>
    <definedName name="NaturalCoalLossesPersent">[24]Assumption!$E$102:$AV$102</definedName>
    <definedName name="NaturalCoalLossesTons" localSheetId="0">#REF!</definedName>
    <definedName name="NaturalCoalLossesTons">#REF!</definedName>
    <definedName name="NBK">89.57</definedName>
    <definedName name="nCom">[97]Variables!$B$4</definedName>
    <definedName name="nds" localSheetId="0">#REF!</definedName>
    <definedName name="nds">#REF!</definedName>
    <definedName name="nds_ne_dlja_vvoda">'[98]Общие начальные данные'!$C$25</definedName>
    <definedName name="NetKazakhstanProductionkWh" localSheetId="0">#REF!</definedName>
    <definedName name="NetKazakhstanProductionkWh">#REF!</definedName>
    <definedName name="NetMaximumCapacityMW">[24]KPI!$E$22:$AV$22</definedName>
    <definedName name="NetMonthlyStationProductionkWh" localSheetId="0">[25]Calculations!#REF!</definedName>
    <definedName name="NetMonthlyStationProductionkWh">[25]Calculations!#REF!</definedName>
    <definedName name="NetOtherOutsideCustomersProductionkWh" localSheetId="0">#REF!</definedName>
    <definedName name="NetOtherOutsideCustomersProductionkWh">#REF!</definedName>
    <definedName name="Netout" localSheetId="0">'[79]SCR O&amp;M'!#REF!</definedName>
    <definedName name="Netout">'[79]SCR O&amp;M'!#REF!</definedName>
    <definedName name="NETPPE" localSheetId="0">#REF!</definedName>
    <definedName name="NETPPE">#REF!</definedName>
    <definedName name="NetRussiaProductionkWh" localSheetId="0">#REF!</definedName>
    <definedName name="NetRussiaProductionkWh">#REF!</definedName>
    <definedName name="NetRussiaTraderProductionkWh" localSheetId="0">#REF!</definedName>
    <definedName name="NetRussiaTraderProductionkWh">#REF!</definedName>
    <definedName name="NetSalesKazakhstanKzt" localSheetId="0">#REF!</definedName>
    <definedName name="NetSalesKazakhstanKzt">#REF!</definedName>
    <definedName name="NetSalesOtherOutsideCustomersKzt" localSheetId="0">#REF!</definedName>
    <definedName name="NetSalesOtherOutsideCustomersKzt">#REF!</definedName>
    <definedName name="NetSalesRussiaKzt" localSheetId="0">#REF!</definedName>
    <definedName name="NetSalesRussiaKzt">#REF!</definedName>
    <definedName name="NetSalesRussiaTraderKzt" localSheetId="0">#REF!</definedName>
    <definedName name="NetSalesRussiaTraderKzt">#REF!</definedName>
    <definedName name="NetVAT_payable_receivableKztI" localSheetId="0">#REF!</definedName>
    <definedName name="NetVAT_payable_receivableKztI">#REF!</definedName>
    <definedName name="NetVATPayableReceivableKzt" localSheetId="0">#REF!</definedName>
    <definedName name="NetVATPayableReceivableKzt">#REF!</definedName>
    <definedName name="NEW_INVESTMENT" localSheetId="0">#REF!</definedName>
    <definedName name="NEW_INVESTMENT">#REF!</definedName>
    <definedName name="NextMonthPaymentKzt" localSheetId="0">#REF!</definedName>
    <definedName name="NextMonthPaymentKzt">#REF!</definedName>
    <definedName name="nInd">[97]Variables!$B$2</definedName>
    <definedName name="NNOPLAT" localSheetId="0">#REF!</definedName>
    <definedName name="NNOPLAT">#REF!</definedName>
    <definedName name="NoA" localSheetId="0">#REF!</definedName>
    <definedName name="NoA">#REF!</definedName>
    <definedName name="nOfi">[97]Variables!$B$5</definedName>
    <definedName name="NOMO" localSheetId="0">#REF!</definedName>
    <definedName name="NOMO">#REF!</definedName>
    <definedName name="nompaybk" localSheetId="0">#REF!</definedName>
    <definedName name="nompaybk">#REF!</definedName>
    <definedName name="nomTabla">[97]Variables!$A$22</definedName>
    <definedName name="NonIC">'[99]Non IC Input'!$B$4:$P$597</definedName>
    <definedName name="NonOperationalTaxesKzt" localSheetId="0">#REF!</definedName>
    <definedName name="NonOperationalTaxesKzt">#REF!</definedName>
    <definedName name="NonProductionFuelTons">[24]Assumption!$E$196:$AV$196</definedName>
    <definedName name="NoP" localSheetId="0">#REF!</definedName>
    <definedName name="NoP">#REF!</definedName>
    <definedName name="NOPLAT" localSheetId="0">#REF!</definedName>
    <definedName name="NOPLAT">#REF!</definedName>
    <definedName name="NOPLATP" localSheetId="0">#REF!</definedName>
    <definedName name="NOPLATP">#REF!</definedName>
    <definedName name="norma_otchisl_affinag" localSheetId="0">#REF!</definedName>
    <definedName name="norma_otchisl_affinag">#REF!</definedName>
    <definedName name="norma_sapasa_oborot_sredstv" localSheetId="0">#REF!</definedName>
    <definedName name="norma_sapasa_oborot_sredstv">#REF!</definedName>
    <definedName name="noted">'[100]Currency _ Location Sheet '!$A$1:$Y$79</definedName>
    <definedName name="NOTICE">#N/A</definedName>
    <definedName name="November_Days" localSheetId="0">#REF!</definedName>
    <definedName name="November_Days">#REF!</definedName>
    <definedName name="NovL3" localSheetId="0">#REF!</definedName>
    <definedName name="NovL3">#REF!</definedName>
    <definedName name="NovL4" localSheetId="0">#REF!</definedName>
    <definedName name="NovL4">#REF!</definedName>
    <definedName name="NovL5" localSheetId="0">#REF!</definedName>
    <definedName name="NovL5">#REF!</definedName>
    <definedName name="NovNI1" localSheetId="0">#REF!</definedName>
    <definedName name="NovNI1">#REF!</definedName>
    <definedName name="NovNI2" localSheetId="0">#REF!</definedName>
    <definedName name="NovNI2">#REF!</definedName>
    <definedName name="NovNI3" localSheetId="0">#REF!</definedName>
    <definedName name="NovNI3">#REF!</definedName>
    <definedName name="NovNI4" localSheetId="0">#REF!</definedName>
    <definedName name="NovNI4">#REF!</definedName>
    <definedName name="NovNI5" localSheetId="0">#REF!</definedName>
    <definedName name="NovNI5">#REF!</definedName>
    <definedName name="NOZZINT" localSheetId="0">#REF!</definedName>
    <definedName name="NOZZINT">#REF!</definedName>
    <definedName name="npi" localSheetId="0">#REF!</definedName>
    <definedName name="npi">#REF!</definedName>
    <definedName name="npv" localSheetId="0">#REF!</definedName>
    <definedName name="npv">#REF!</definedName>
    <definedName name="npv_b" localSheetId="0">#REF!</definedName>
    <definedName name="npv_b">#REF!</definedName>
    <definedName name="npv_doll" localSheetId="0">#REF!</definedName>
    <definedName name="npv_doll">#REF!</definedName>
    <definedName name="npvdop" localSheetId="0">#REF!</definedName>
    <definedName name="npvdop">#REF!</definedName>
    <definedName name="nRes">[97]Variables!$B$3</definedName>
    <definedName name="NS" localSheetId="0">#REF!</definedName>
    <definedName name="NS">#REF!</definedName>
    <definedName name="NSCAPFACT">#N/A</definedName>
    <definedName name="Number_of_Payments" localSheetId="0">#REF!</definedName>
    <definedName name="Number_of_Payments">#REF!</definedName>
    <definedName name="NUMCHECK" localSheetId="0">AND(ISNUMBER(#REF!),ISNUMBER(#REF!),ISNUMBER(#REF!),ISNUMBER(#REF!))</definedName>
    <definedName name="NUMCHECK">AND(ISNUMBER(#REF!),ISNUMBER(#REF!),ISNUMBER(#REF!),ISNUMBER(#REF!))</definedName>
    <definedName name="NUMENTRIES" localSheetId="0">'[59]Loan Amortization Table'!#REF!</definedName>
    <definedName name="NUMENTRIES">'[59]Loan Amortization Table'!#REF!</definedName>
    <definedName name="NY_Cap_Tax">'[26]#REF'!$F$99</definedName>
    <definedName name="NY_GR_Tax">'[26]#REF'!$F$100</definedName>
    <definedName name="NY_GR_Tax_sw">'[26]#REF'!$F$101</definedName>
    <definedName name="NY_Tax">'[26]#REF'!$F$98</definedName>
    <definedName name="o" localSheetId="0">#REF!</definedName>
    <definedName name="o">#REF!</definedName>
    <definedName name="O_M_ESC">#N/A</definedName>
    <definedName name="O_M91">#N/A</definedName>
    <definedName name="object" localSheetId="0">#REF!</definedName>
    <definedName name="object">#REF!</definedName>
    <definedName name="Oborot_sredstva">[101]Калькуляция!$B$63</definedName>
    <definedName name="OctL3" localSheetId="0">#REF!</definedName>
    <definedName name="OctL3">#REF!</definedName>
    <definedName name="OctL4" localSheetId="0">#REF!</definedName>
    <definedName name="OctL4">#REF!</definedName>
    <definedName name="OctL5" localSheetId="0">#REF!</definedName>
    <definedName name="OctL5">#REF!</definedName>
    <definedName name="OctNI1" localSheetId="0">#REF!</definedName>
    <definedName name="OctNI1">#REF!</definedName>
    <definedName name="OctNI2" localSheetId="0">#REF!</definedName>
    <definedName name="OctNI2">#REF!</definedName>
    <definedName name="OctNI3" localSheetId="0">#REF!</definedName>
    <definedName name="OctNI3">#REF!</definedName>
    <definedName name="OctNI4" localSheetId="0">#REF!</definedName>
    <definedName name="OctNI4">#REF!</definedName>
    <definedName name="OctNI5" localSheetId="0">#REF!</definedName>
    <definedName name="OctNI5">#REF!</definedName>
    <definedName name="October_Days" localSheetId="0">#REF!</definedName>
    <definedName name="October_Days">#REF!</definedName>
    <definedName name="OGECOALFORECAST">#N/A</definedName>
    <definedName name="OH">'[23]Corp OH'!$C$12</definedName>
    <definedName name="OLE_LINK1_57" localSheetId="0">'[102]Перечень связанных сторон'!#REF!</definedName>
    <definedName name="OLE_LINK1_57">'[102]Перечень связанных сторон'!#REF!</definedName>
    <definedName name="OLE_LINK2_1" localSheetId="0">#REF!</definedName>
    <definedName name="OLE_LINK2_1">#REF!</definedName>
    <definedName name="OM" localSheetId="0">#REF!</definedName>
    <definedName name="OM">#REF!</definedName>
    <definedName name="OM_Table2.1" localSheetId="0">#REF!</definedName>
    <definedName name="OM_Table2.1">#REF!</definedName>
    <definedName name="OM_Table2.2" localSheetId="0">#REF!</definedName>
    <definedName name="OM_Table2.2">#REF!</definedName>
    <definedName name="OM_Table2.3" localSheetId="0">#REF!</definedName>
    <definedName name="OM_Table2.3">#REF!</definedName>
    <definedName name="oo" localSheetId="0">[84]const!#REF!</definedName>
    <definedName name="oo">[84]const!#REF!</definedName>
    <definedName name="OP_SYS" localSheetId="0">#REF!</definedName>
    <definedName name="OP_SYS">#REF!</definedName>
    <definedName name="Op_year">'[26]#REF'!$A$2:$IV$2</definedName>
    <definedName name="opbs">[37]BSUSD!$B$7:$D$108</definedName>
    <definedName name="OPCAPFACT">#N/A</definedName>
    <definedName name="OpCash_2005">'[37]CF$'!$Q$21</definedName>
    <definedName name="opening" localSheetId="0">#REF!</definedName>
    <definedName name="opening">#REF!</definedName>
    <definedName name="OperatFixedCostInclVATKxt" localSheetId="0">#REF!</definedName>
    <definedName name="OperatFixedCostInclVATKxt">#REF!</definedName>
    <definedName name="OperatFixedCostNetVATKxt" localSheetId="0">#REF!</definedName>
    <definedName name="OperatFixedCostNetVATKxt">#REF!</definedName>
    <definedName name="OPERATING" localSheetId="0">#REF!</definedName>
    <definedName name="OPERATING">#REF!</definedName>
    <definedName name="OPERATION_DATE" localSheetId="0">#REF!</definedName>
    <definedName name="OPERATION_DATE">#REF!</definedName>
    <definedName name="OperationAESpeopleQuantity">[24]Assumption!$E$162:$AV$162</definedName>
    <definedName name="OperationalBonusKzt">[24]Assumption!$E$154:$AV$154</definedName>
    <definedName name="OperationalContractorsQuantity" localSheetId="0">[25]Assumption!#REF!</definedName>
    <definedName name="OperationalContractorsQuantity">[25]Assumption!#REF!</definedName>
    <definedName name="OperationalContractorsQuontaty" localSheetId="0">[25]Assumption!#REF!</definedName>
    <definedName name="OperationalContractorsQuontaty">[25]Assumption!#REF!</definedName>
    <definedName name="OperationalContractorsSalaryKzt" localSheetId="0">[25]Assumption!#REF!</definedName>
    <definedName name="OperationalContractorsSalaryKzt">[25]Assumption!#REF!</definedName>
    <definedName name="OperationalContractorsSalaryKztIn" localSheetId="0">[25]Assumption!#REF!</definedName>
    <definedName name="OperationalContractorsSalaryKztIn">[25]Assumption!#REF!</definedName>
    <definedName name="OperationalFixedAssetsKzt" localSheetId="0">[25]Assumption!#REF!</definedName>
    <definedName name="OperationalFixedAssetsKzt">[25]Assumption!#REF!</definedName>
    <definedName name="OperationalPeopleQuantity" localSheetId="0">[25]Assumption!#REF!</definedName>
    <definedName name="OperationalPeopleQuantity">[25]Assumption!#REF!</definedName>
    <definedName name="OperationalPeopleQuontaty" localSheetId="0">[25]Assumption!#REF!</definedName>
    <definedName name="OperationalPeopleQuontaty">[25]Assumption!#REF!</definedName>
    <definedName name="OperationalPersonTrainingKzt" localSheetId="0">[25]Assumption!#REF!</definedName>
    <definedName name="OperationalPersonTrainingKzt">[25]Assumption!#REF!</definedName>
    <definedName name="OperationalSafetySuppliesKzt">[24]Assumption!$E$205:$AV$205</definedName>
    <definedName name="OperationalSalaryKztPerson" localSheetId="0">[25]Assumption!#REF!</definedName>
    <definedName name="OperationalSalaryKztPerson">[25]Assumption!#REF!</definedName>
    <definedName name="OperationalSalaryKztPersonIn" localSheetId="0">[25]Assumption!#REF!</definedName>
    <definedName name="OperationalSalaryKztPersonIn">[25]Assumption!#REF!</definedName>
    <definedName name="OperationalTaxesKzt">[24]Calculations!$E$343:$AV$343</definedName>
    <definedName name="OperationContactorsPeopleQuantity">[24]Assumption!$E$163:$AV$163</definedName>
    <definedName name="OperationContractorsPeopleSalaryKztPerson">[24]Assumption!$E$152:$AV$152</definedName>
    <definedName name="OperCash" localSheetId="0">#REF!</definedName>
    <definedName name="OperCash">#REF!</definedName>
    <definedName name="OperFormat" localSheetId="0">#REF!</definedName>
    <definedName name="OperFormat">#REF!</definedName>
    <definedName name="OperFormat2" localSheetId="0">#REF!</definedName>
    <definedName name="OperFormat2">#REF!</definedName>
    <definedName name="OperFormat3" localSheetId="0">#REF!</definedName>
    <definedName name="OperFormat3">#REF!</definedName>
    <definedName name="Operformat4" localSheetId="0">#REF!</definedName>
    <definedName name="Operformat4">#REF!</definedName>
    <definedName name="OperFormat5" localSheetId="0">#REF!</definedName>
    <definedName name="OperFormat5">#REF!</definedName>
    <definedName name="OperFormat6" localSheetId="0">#REF!</definedName>
    <definedName name="OperFormat6">#REF!</definedName>
    <definedName name="opsyear" localSheetId="0">#REF!</definedName>
    <definedName name="opsyear">#REF!</definedName>
    <definedName name="OpYear">'[2]Plant Operations'!$A$3:$IV$3</definedName>
    <definedName name="OTH1O" localSheetId="0">#REF!</definedName>
    <definedName name="OTH1O">#REF!</definedName>
    <definedName name="Other">'[23]Other Contract Services'!$C$17</definedName>
    <definedName name="OTHER_ESC" localSheetId="0">#REF!</definedName>
    <definedName name="OTHER_ESC">#REF!</definedName>
    <definedName name="Other_expnese" localSheetId="0">#REF!</definedName>
    <definedName name="Other_expnese">#REF!</definedName>
    <definedName name="OTHER_REV" localSheetId="0">#REF!</definedName>
    <definedName name="OTHER_REV">#REF!</definedName>
    <definedName name="other2" localSheetId="0">#REF!</definedName>
    <definedName name="other2">#REF!</definedName>
    <definedName name="OtherAdminFixedCostKzt">[24]Assumption!$E$255:$AV$255</definedName>
    <definedName name="OtherCoalPurchaseInclVATKzt" localSheetId="0">#REF!</definedName>
    <definedName name="OtherCoalPurchaseInclVATKzt">#REF!</definedName>
    <definedName name="OtherCoalPurchaseInclVATKztIn" localSheetId="0">#REF!</definedName>
    <definedName name="OtherCoalPurchaseInclVATKztIn">#REF!</definedName>
    <definedName name="othercorp" localSheetId="0">#REF!</definedName>
    <definedName name="othercorp">#REF!</definedName>
    <definedName name="othercorpusd" localSheetId="0">#REF!</definedName>
    <definedName name="othercorpusd">#REF!</definedName>
    <definedName name="OtherCustomersDaysInMonth">[24]Assumption!$E$53:$AV$53</definedName>
    <definedName name="OtherCustomersLoad">[24]Assumption!$E$11:$AV$11</definedName>
    <definedName name="OtherOperatFixedCostKzt">[24]Assumption!$E$217:$AV$217</definedName>
    <definedName name="OtherOutOfProfitKzt">[24]Assumption!$E$258:$AV$258</definedName>
    <definedName name="OtherOutsideCustomersAverTariffRR">[24]Assumption!$E$79:$AV$79</definedName>
    <definedName name="OtherOutsideCustomersBDPKzt" localSheetId="0">#REF!</definedName>
    <definedName name="OtherOutsideCustomersBDPKzt">#REF!</definedName>
    <definedName name="OtherOutsideCustomersBDPPersent">[24]Assumption!$E$85:$AV$85</definedName>
    <definedName name="OtherOutsideCustomersLossesPercent" localSheetId="0">[25]Assumption!#REF!</definedName>
    <definedName name="OtherOutsideCustomersLossesPercent">[25]Assumption!#REF!</definedName>
    <definedName name="OtherOutsideCustomersLossesPersent">[24]Assumption!$E$91:$AV$91</definedName>
    <definedName name="OtherOutsideCustomersSaleskWh" localSheetId="0">#REF!</definedName>
    <definedName name="OtherOutsideCustomersSaleskWh">#REF!</definedName>
    <definedName name="OtherServisesKzt">[24]Assumption!$E$269:$AV$269</definedName>
    <definedName name="OtherSupplCoalConsumpKzt" localSheetId="0">#REF!</definedName>
    <definedName name="OtherSupplCoalConsumpKzt">#REF!</definedName>
    <definedName name="OtherSupplCoalConsumpTons" localSheetId="0">#REF!</definedName>
    <definedName name="OtherSupplCoalConsumpTons">#REF!</definedName>
    <definedName name="OtherSupplCoalPaymInclVATKzt" localSheetId="0">#REF!</definedName>
    <definedName name="OtherSupplCoalPaymInclVATKzt">#REF!</definedName>
    <definedName name="OtherSupplierCoalPriceKztPerTon">[24]Assumption!$E$100:$AV$100</definedName>
    <definedName name="OtherSupplierCoalPurchaseKzt" localSheetId="0">#REF!</definedName>
    <definedName name="OtherSupplierCoalPurchaseKzt">#REF!</definedName>
    <definedName name="OtherSupplierCoalPurchaseTons" localSheetId="0">#REF!</definedName>
    <definedName name="OtherSupplierCoalPurchaseTons">#REF!</definedName>
    <definedName name="OtherSupplierCoalRailWaysTariffKztPerTon">[24]Assumption!$E$112:$AV$112</definedName>
    <definedName name="OtherSupplierCoalTransportationKzt" localSheetId="0">#REF!</definedName>
    <definedName name="OtherSupplierCoalTransportationKzt">#REF!</definedName>
    <definedName name="OtherTaxesKzt">[24]Assumption!$E$193:$AV$193</definedName>
    <definedName name="OtherTaxesMunicipalKzt" localSheetId="0">#REF!</definedName>
    <definedName name="OtherTaxesMunicipalKzt">#REF!</definedName>
    <definedName name="OtherTaxesMunicipalKztIn" localSheetId="0">#REF!</definedName>
    <definedName name="OtherTaxesMunicipalKztIn">#REF!</definedName>
    <definedName name="OtherVariableCostKzt" localSheetId="0">#REF!</definedName>
    <definedName name="OtherVariableCostKzt">#REF!</definedName>
    <definedName name="OtherVariableCostNetVatKzt" localSheetId="0">#REF!</definedName>
    <definedName name="OtherVariableCostNetVatKzt">#REF!</definedName>
    <definedName name="otop">[103]Отопление!$G$173</definedName>
    <definedName name="OutageHR" localSheetId="0">'[74]Reference #''s'!#REF!</definedName>
    <definedName name="OutageHR">'[74]Reference #''s'!#REF!</definedName>
    <definedName name="outlevtariff" localSheetId="0">[2]Outputs!#REF!</definedName>
    <definedName name="outlevtariff">[2]Outputs!#REF!</definedName>
    <definedName name="outmaxtariff" localSheetId="0">[2]Outputs!#REF!</definedName>
    <definedName name="outmaxtariff">[2]Outputs!#REF!</definedName>
    <definedName name="outnpv" localSheetId="0">[2]Outputs!#REF!</definedName>
    <definedName name="outnpv">[2]Outputs!#REF!</definedName>
    <definedName name="output" localSheetId="0">#REF!</definedName>
    <definedName name="output">#REF!</definedName>
    <definedName name="OUTRAS_EMPRESAS" localSheetId="0">#REF!</definedName>
    <definedName name="OUTRAS_EMPRESAS">#REF!</definedName>
    <definedName name="OutsideCustomersLosseskWh" localSheetId="0">#REF!</definedName>
    <definedName name="OutsideCustomersLosseskWh">#REF!</definedName>
    <definedName name="outyr1tariff" localSheetId="0">[2]Outputs!#REF!</definedName>
    <definedName name="outyr1tariff">[2]Outputs!#REF!</definedName>
    <definedName name="OverContractEkiCoalPriceKztPerTon">[24]Assumption!$E$98:$AV$98</definedName>
    <definedName name="OverContractEkiCoalRailWaysTariffKztPerTon">[24]Assumption!$E$109:$AV$109</definedName>
    <definedName name="OverContractialCoalPurchaseKzt" localSheetId="0">#REF!</definedName>
    <definedName name="OverContractialCoalPurchaseKzt">#REF!</definedName>
    <definedName name="OverContractialCoalPurchaseTons" localSheetId="0">#REF!</definedName>
    <definedName name="OverContractialCoalPurchaseTons">#REF!</definedName>
    <definedName name="OverContractialCoalTransportationKzt" localSheetId="0">#REF!</definedName>
    <definedName name="OverContractialCoalTransportationKzt">#REF!</definedName>
    <definedName name="Overhead_tax_rate" localSheetId="0">[15]ASSUMPTIONS!#REF!</definedName>
    <definedName name="Overhead_tax_rate">[15]ASSUMPTIONS!#REF!</definedName>
    <definedName name="Overs" localSheetId="0">#REF!</definedName>
    <definedName name="Overs">#REF!</definedName>
    <definedName name="ownership" localSheetId="0">[2]Inputs!#REF!</definedName>
    <definedName name="ownership">[2]Inputs!#REF!</definedName>
    <definedName name="ownership2" localSheetId="0">[2]Inputs!#REF!</definedName>
    <definedName name="ownership2">[2]Inputs!#REF!</definedName>
    <definedName name="OWNSUMa" localSheetId="0">[93]Capital!#REF!</definedName>
    <definedName name="OWNSUMa">[93]Capital!#REF!</definedName>
    <definedName name="oz">'[104]3.3. Inventories'!$D$3</definedName>
    <definedName name="Ozoneremovalrate" localSheetId="0">'[79]SCR O&amp;M'!#REF!</definedName>
    <definedName name="Ozoneremovalrate">'[79]SCR O&amp;M'!#REF!</definedName>
    <definedName name="p" localSheetId="0">[17]SGV_Oz!#REF!</definedName>
    <definedName name="p">[17]SGV_Oz!#REF!</definedName>
    <definedName name="P_doll_oz" localSheetId="0">#REF!</definedName>
    <definedName name="P_doll_oz">#REF!</definedName>
    <definedName name="P_gold_Rub_kg" localSheetId="0">#REF!</definedName>
    <definedName name="P_gold_Rub_kg">#REF!</definedName>
    <definedName name="P_kg_gold" localSheetId="0">#REF!</definedName>
    <definedName name="P_kg_gold">#REF!</definedName>
    <definedName name="P02U2" localSheetId="0">#REF!</definedName>
    <definedName name="P02U2">#REF!</definedName>
    <definedName name="P1b" localSheetId="0">[17]SGV_Oz!#REF!</definedName>
    <definedName name="P1b">[17]SGV_Oz!#REF!</definedName>
    <definedName name="P1n" localSheetId="0">[17]SGV_Oz!#REF!</definedName>
    <definedName name="P1n">[17]SGV_Oz!#REF!</definedName>
    <definedName name="pag_ccc" localSheetId="0">#REF!</definedName>
    <definedName name="pag_ccc">#REF!</definedName>
    <definedName name="pag_ecf" localSheetId="0">#REF!</definedName>
    <definedName name="pag_ecf">#REF!</definedName>
    <definedName name="pag_ecf_sucum" localSheetId="0">#REF!</definedName>
    <definedName name="pag_ecf_sucum">#REF!</definedName>
    <definedName name="pag_furnas" localSheetId="0">#REF!</definedName>
    <definedName name="pag_furnas">#REF!</definedName>
    <definedName name="pag_furnas1" localSheetId="0">#REF!</definedName>
    <definedName name="pag_furnas1">#REF!</definedName>
    <definedName name="pag_rgr" localSheetId="0">#REF!</definedName>
    <definedName name="pag_rgr">#REF!</definedName>
    <definedName name="pag_sd" localSheetId="0">#REF!</definedName>
    <definedName name="pag_sd">#REF!</definedName>
    <definedName name="pag_sd_retrati" localSheetId="0">#REF!</definedName>
    <definedName name="pag_sd_retrati">#REF!</definedName>
    <definedName name="PARANAPANEMA" localSheetId="0">#REF!</definedName>
    <definedName name="PARANAPANEMA">#REF!</definedName>
    <definedName name="passivo2" localSheetId="0">'[1]BRGAAP '!#REF!</definedName>
    <definedName name="passivo2">'[1]BRGAAP '!#REF!</definedName>
    <definedName name="Payment_Date">#N/A</definedName>
    <definedName name="Payment_Number" localSheetId="0">ROW()-[0]!Header_Row</definedName>
    <definedName name="Payment_Number">ROW()-[0]!Header_Row</definedName>
    <definedName name="Payroll">[23]Payroll!$F$31</definedName>
    <definedName name="PB" localSheetId="0">#REF!</definedName>
    <definedName name="PB">#REF!</definedName>
    <definedName name="PBASE" localSheetId="0">#REF!</definedName>
    <definedName name="PBASE">#REF!</definedName>
    <definedName name="Pbb" localSheetId="0">[17]SGV_Oz!#REF!</definedName>
    <definedName name="Pbb">[17]SGV_Oz!#REF!</definedName>
    <definedName name="Pbc" localSheetId="0">[17]SGV_Oz!#REF!</definedName>
    <definedName name="Pbc">[17]SGV_Oz!#REF!</definedName>
    <definedName name="PCASHTAX" localSheetId="0">#REF!</definedName>
    <definedName name="PCASHTAX">#REF!</definedName>
    <definedName name="PCOGS" localSheetId="0">#REF!</definedName>
    <definedName name="PCOGS">#REF!</definedName>
    <definedName name="PCONSTANT" localSheetId="0">#REF!</definedName>
    <definedName name="PCONSTANT">#REF!</definedName>
    <definedName name="PcrushOS">[10]PDC_Worksheet!$H$221</definedName>
    <definedName name="PDEPRECIATION" localSheetId="0">#REF!</definedName>
    <definedName name="PDEPRECIATION">#REF!</definedName>
    <definedName name="PE" localSheetId="0">'[2]Finance data'!#REF!</definedName>
    <definedName name="PE">'[2]Finance data'!#REF!</definedName>
    <definedName name="PensionersFinancialAssistanceKzt" localSheetId="0">[25]Assumption!#REF!</definedName>
    <definedName name="PensionersFinancialAssistanceKzt">[25]Assumption!#REF!</definedName>
    <definedName name="per_sroch_upl" localSheetId="0">#REF!</definedName>
    <definedName name="per_sroch_upl">#REF!</definedName>
    <definedName name="PER1O" localSheetId="0">#REF!</definedName>
    <definedName name="PER1O">#REF!</definedName>
    <definedName name="PERC_INADIMP" localSheetId="0">#REF!</definedName>
    <definedName name="PERC_INADIMP">#REF!</definedName>
    <definedName name="perdata" localSheetId="0">[2]Inputs!#REF!</definedName>
    <definedName name="perdata">[2]Inputs!#REF!</definedName>
    <definedName name="PERIOD">[50]Details!$B$7:$EO$7</definedName>
    <definedName name="period_0" localSheetId="0">#REF!</definedName>
    <definedName name="period_0">#REF!</definedName>
    <definedName name="period_0_var2" localSheetId="0">#REF!</definedName>
    <definedName name="period_0_var2">#REF!</definedName>
    <definedName name="period_0_var3" localSheetId="0">#REF!</definedName>
    <definedName name="period_0_var3">#REF!</definedName>
    <definedName name="period_0_var4" localSheetId="0">#REF!</definedName>
    <definedName name="period_0_var4">#REF!</definedName>
    <definedName name="period_0_var5" localSheetId="0">#REF!</definedName>
    <definedName name="period_0_var5">#REF!</definedName>
    <definedName name="period_0_vardop" localSheetId="0">#REF!</definedName>
    <definedName name="period_0_vardop">#REF!</definedName>
    <definedName name="period_expluatacii" localSheetId="0">#REF!</definedName>
    <definedName name="period_expluatacii">#REF!</definedName>
    <definedName name="pervyj_god" localSheetId="0">#REF!</definedName>
    <definedName name="pervyj_god">#REF!</definedName>
    <definedName name="PERYR" localSheetId="0">#REF!</definedName>
    <definedName name="PERYR">#REF!</definedName>
    <definedName name="petro" localSheetId="0">#REF!</definedName>
    <definedName name="petro">#REF!</definedName>
    <definedName name="petro_currency" localSheetId="0">#REF!</definedName>
    <definedName name="petro_currency">#REF!</definedName>
    <definedName name="petrobv" localSheetId="0">#REF!</definedName>
    <definedName name="petrobv">#REF!</definedName>
    <definedName name="petrobvusd" localSheetId="0">#REF!</definedName>
    <definedName name="petrobvusd">#REF!</definedName>
    <definedName name="PetrolPriceNetVATKzt">[24]Assumption!$E$200:$AV$200</definedName>
    <definedName name="PetrolPriceSupportKzt">[24]Assumption!$E$202:$AV$202</definedName>
    <definedName name="PetrolStatonQuantatyLitres">[24]Assumption!$E$199:$AV$199</definedName>
    <definedName name="PetrolSupportQuantatyLitres">[24]Assumption!$E$201:$AV$201</definedName>
    <definedName name="petrousd" localSheetId="0">#REF!</definedName>
    <definedName name="petrousd">#REF!</definedName>
    <definedName name="PEVA" localSheetId="0">#REF!</definedName>
    <definedName name="PEVA">#REF!</definedName>
    <definedName name="pf" localSheetId="0">#REF!</definedName>
    <definedName name="pf">#REF!</definedName>
    <definedName name="PG11A" localSheetId="0">'[4]Sch17  Guarantees'!#REF!</definedName>
    <definedName name="PG11A">'[4]Sch17  Guarantees'!#REF!</definedName>
    <definedName name="PGROWTH" localSheetId="0">#REF!</definedName>
    <definedName name="PGROWTH">#REF!</definedName>
    <definedName name="PHISTORICAL" localSheetId="0">#REF!</definedName>
    <definedName name="PHISTORICAL">#REF!</definedName>
    <definedName name="PI" localSheetId="0">#REF!</definedName>
    <definedName name="PI">#REF!</definedName>
    <definedName name="PINCREASED" localSheetId="0">#REF!</definedName>
    <definedName name="PINCREASED">#REF!</definedName>
    <definedName name="PINETOTHER" localSheetId="0">#REF!</definedName>
    <definedName name="PINETOTHER">#REF!</definedName>
    <definedName name="PINETPPE" localSheetId="0">#REF!</definedName>
    <definedName name="PINETPPE">#REF!</definedName>
    <definedName name="PINTENSITY" localSheetId="0">#REF!</definedName>
    <definedName name="PINTENSITY">#REF!</definedName>
    <definedName name="PINVESTMENT" localSheetId="0">#REF!</definedName>
    <definedName name="PINVESTMENT">#REF!</definedName>
    <definedName name="PINVESTYEARS" localSheetId="0">#REF!</definedName>
    <definedName name="PINVESTYEARS">#REF!</definedName>
    <definedName name="Pipingrate" localSheetId="0">#REF!</definedName>
    <definedName name="Pipingrate">#REF!</definedName>
    <definedName name="PipVal" localSheetId="0">#REF!</definedName>
    <definedName name="PipVal">#REF!</definedName>
    <definedName name="PitLife">[48]Parameters!$E$65</definedName>
    <definedName name="pittt">[44]Master!$F$20,[44]Master!$F$23:$F$24</definedName>
    <definedName name="PIWORKING" localSheetId="0">#REF!</definedName>
    <definedName name="PIWORKING">#REF!</definedName>
    <definedName name="Plant_Area" localSheetId="0">#REF!</definedName>
    <definedName name="Plant_Area">#REF!</definedName>
    <definedName name="PLANT_CAPACITY" localSheetId="0">#REF!</definedName>
    <definedName name="PLANT_CAPACITY">#REF!</definedName>
    <definedName name="Plant_Exp">'[26]#REF'!$A$23:$IV$23</definedName>
    <definedName name="Plant_Rev">'[26]#REF'!$A$18:$IV$18</definedName>
    <definedName name="PlantMargin">'[2]Plant Operations'!$A$63:$IV$63</definedName>
    <definedName name="plc" localSheetId="0">#REF!</definedName>
    <definedName name="plc">#REF!</definedName>
    <definedName name="plcusd" localSheetId="0">#REF!</definedName>
    <definedName name="plcusd">#REF!</definedName>
    <definedName name="PMARGIN" localSheetId="0">#REF!</definedName>
    <definedName name="PMARGIN">#REF!</definedName>
    <definedName name="pmnt" localSheetId="0">#REF!</definedName>
    <definedName name="pmnt">#REF!</definedName>
    <definedName name="PNETPPE" localSheetId="0">#REF!</definedName>
    <definedName name="PNETPPE">#REF!</definedName>
    <definedName name="PNOPLAT" localSheetId="0">#REF!</definedName>
    <definedName name="PNOPLAT">#REF!</definedName>
    <definedName name="POCF_2005">'[37]CF$'!$Q$48</definedName>
    <definedName name="PopDate">[31]SMSTemp!$B$7</definedName>
    <definedName name="PortableWaterChemicalTreatmentCostPerM3">[24]Assumption!$E$127:$AV$127</definedName>
    <definedName name="PortableWaterKzt" localSheetId="0">[25]Calculations!#REF!</definedName>
    <definedName name="PortableWaterKzt">[25]Calculations!#REF!</definedName>
    <definedName name="PortableWaterPer1HourM3">[24]Assumption!$E$126:$AV$126</definedName>
    <definedName name="PortableWoterM3" localSheetId="0">#REF!</definedName>
    <definedName name="PortableWoterM3">#REF!</definedName>
    <definedName name="PotableWaterCostKzt" localSheetId="0">#REF!</definedName>
    <definedName name="PotableWaterCostKzt">#REF!</definedName>
    <definedName name="POTHER" localSheetId="0">#REF!</definedName>
    <definedName name="POTHER">#REF!</definedName>
    <definedName name="POWER" localSheetId="0">#REF!</definedName>
    <definedName name="POWER">#REF!</definedName>
    <definedName name="power_currency" localSheetId="0">#REF!</definedName>
    <definedName name="power_currency">#REF!</definedName>
    <definedName name="power_disposal" localSheetId="0">#REF!</definedName>
    <definedName name="power_disposal">#REF!</definedName>
    <definedName name="Power_Gland" localSheetId="0">#REF!</definedName>
    <definedName name="Power_Gland">#REF!</definedName>
    <definedName name="PowerDieselIns" localSheetId="0">#REF!</definedName>
    <definedName name="PowerDieselIns">#REF!</definedName>
    <definedName name="PowerDieselOps" localSheetId="0">#REF!</definedName>
    <definedName name="PowerDieselOps">#REF!</definedName>
    <definedName name="PowerIns" localSheetId="0">#REF!</definedName>
    <definedName name="PowerIns">#REF!</definedName>
    <definedName name="PowerOps" localSheetId="0">#REF!</definedName>
    <definedName name="PowerOps">#REF!</definedName>
    <definedName name="PowerPriceForHLPurchaseKzt" localSheetId="0">#REF!</definedName>
    <definedName name="PowerPriceForHLPurchaseKzt">#REF!</definedName>
    <definedName name="PowerPurchaseForHLcostkWh" localSheetId="0">#REF!</definedName>
    <definedName name="PowerPurchaseForHLcostkWh">#REF!</definedName>
    <definedName name="PowerPurchaseForHLkWh" localSheetId="0">#REF!</definedName>
    <definedName name="PowerPurchaseForHLkWh">#REF!</definedName>
    <definedName name="PowerPurchaseForKazakhstanMW">[24]Assumption!$E$35:$AV$35</definedName>
    <definedName name="PowerPurchaseForOtherOutsideCustomersMW">[24]Assumption!$E$38:$AV$38</definedName>
    <definedName name="PowerPurchaseForRussiaMW">[24]Assumption!$E$36:$AV$36</definedName>
    <definedName name="PowerPurchaseForRussiaTraderMW">[24]Assumption!$E$37:$AV$37</definedName>
    <definedName name="PowerPurchaseTariffFromPOOL">[24]Assumption!$E$60:$AV$60</definedName>
    <definedName name="powerusd" localSheetId="0">#REF!</definedName>
    <definedName name="powerusd">#REF!</definedName>
    <definedName name="PPA_TERM" localSheetId="0">#REF!</definedName>
    <definedName name="PPA_TERM">#REF!</definedName>
    <definedName name="PPA_TERM_DATE" localSheetId="0">#REF!</definedName>
    <definedName name="PPA_TERM_DATE">#REF!</definedName>
    <definedName name="PpaHR">[2]SHELL!$E$188</definedName>
    <definedName name="ppp" localSheetId="0">'приложение 5'!F_INCOME,'приложение 5'!F_BALANCE,'приложение 5'!f_free_cash_flow,'приложение 5'!f_ratios,'приложение 5'!f_valuation</definedName>
    <definedName name="ppp">F_INCOME,F_BALANCE,f_free_cash_flow,f_ratios,f_valuation</definedName>
    <definedName name="pppp" localSheetId="0">'приложение 5'!F_INCOME,'приложение 5'!F_BALANCE,'приложение 5'!f_free_cash_flow,'приложение 5'!f_ratios,'приложение 5'!f_valuation</definedName>
    <definedName name="pppp">[0]!F_INCOME,[0]!F_BALANCE,[0]!f_free_cash_flow,[0]!f_ratios,[0]!f_valuation</definedName>
    <definedName name="PPREROIC" localSheetId="0">#REF!</definedName>
    <definedName name="PPREROIC">#REF!</definedName>
    <definedName name="PR_COST" localSheetId="0">#REF!</definedName>
    <definedName name="PR_COST">#REF!</definedName>
    <definedName name="PR_ESC" localSheetId="0">#REF!</definedName>
    <definedName name="PR_ESC">#REF!</definedName>
    <definedName name="pr12crft" localSheetId="0">#REF!</definedName>
    <definedName name="pr12crft">#REF!</definedName>
    <definedName name="prange" localSheetId="0">'приложение 5'!F_INCOME,'приложение 5'!F_BALANCE,'приложение 5'!f_free_cash_flow,'приложение 5'!f_ratios,'приложение 5'!f_valuation</definedName>
    <definedName name="prange">F_INCOME,F_BALANCE,f_free_cash_flow,f_ratios,f_valuation</definedName>
    <definedName name="prange2" localSheetId="0">'приложение 5'!F_INCOME,'приложение 5'!F_BALANCE,'приложение 5'!f_free_cash_flow,'приложение 5'!f_ratios,'приложение 5'!f_valuation</definedName>
    <definedName name="prange2">F_INCOME,F_BALANCE,f_free_cash_flow,f_ratios,f_valuation</definedName>
    <definedName name="PRECOM" localSheetId="0">#REF!</definedName>
    <definedName name="PRECOM">#REF!</definedName>
    <definedName name="PREPAdr">[105]Assumptions!$G$4</definedName>
    <definedName name="PrepBy">[31]SMSTemp!$B$6</definedName>
    <definedName name="PRERES" localSheetId="0">#REF!</definedName>
    <definedName name="PRERES">#REF!</definedName>
    <definedName name="PREROIC" localSheetId="0">#REF!</definedName>
    <definedName name="PREROIC">#REF!</definedName>
    <definedName name="PreviosYearDebtsRecoveryKzt" localSheetId="0">#REF!</definedName>
    <definedName name="PreviosYearDebtsRecoveryKzt">#REF!</definedName>
    <definedName name="PRICE" localSheetId="0">#REF!</definedName>
    <definedName name="PRICE">#REF!</definedName>
    <definedName name="price_accum132">[84]const!$E$24</definedName>
    <definedName name="price_accum190">[84]const!$E$25</definedName>
    <definedName name="price_accum75">[106]Const!$D$23</definedName>
    <definedName name="price_antifreez">[106]Const!$D$17</definedName>
    <definedName name="price_bit_78221">[106]Const!$D$32</definedName>
    <definedName name="price_bit_dozer350" localSheetId="0">#REF!</definedName>
    <definedName name="price_bit_dozer350">#REF!</definedName>
    <definedName name="price_bit_EKG5" localSheetId="0">#REF!</definedName>
    <definedName name="price_bit_EKG5">#REF!</definedName>
    <definedName name="price_bit_EO">[106]Const!$D$31</definedName>
    <definedName name="price_calculated" localSheetId="0">#REF!</definedName>
    <definedName name="price_calculated">#REF!</definedName>
    <definedName name="price_compress_oil">[106]Const!$D$11</definedName>
    <definedName name="price_diesel">[84]const!$E$5</definedName>
    <definedName name="price_distopliva" localSheetId="0">#REF!</definedName>
    <definedName name="price_distopliva">#REF!</definedName>
    <definedName name="price_distopliva_litr">[107]Общая_информация!$F$29</definedName>
    <definedName name="price_drill_bit_imp" localSheetId="0">[84]const!#REF!</definedName>
    <definedName name="price_drill_bit_imp">[84]const!#REF!</definedName>
    <definedName name="price_drill_bit_rus" localSheetId="0">[84]const!#REF!</definedName>
    <definedName name="price_drill_bit_rus">[84]const!#REF!</definedName>
    <definedName name="price_drillrod_imp">[106]Const!$D$22</definedName>
    <definedName name="price_drillrod_rus">[106]Const!$D$21</definedName>
    <definedName name="price_eenergy" localSheetId="0">#REF!</definedName>
    <definedName name="price_eenergy">#REF!</definedName>
    <definedName name="price_electroen" localSheetId="0">#REF!</definedName>
    <definedName name="price_electroen">#REF!</definedName>
    <definedName name="price_estimated" localSheetId="0">#REF!</definedName>
    <definedName name="price_estimated">#REF!</definedName>
    <definedName name="price_gasoline">[106]Const!$D$6</definedName>
    <definedName name="price_graphit">[106]Const!$D$15</definedName>
    <definedName name="price_hydro_oil">[84]const!$E$10</definedName>
    <definedName name="price_hydro_oil_litr">[107]Общая_информация!$F$37</definedName>
    <definedName name="price_industr_oil" localSheetId="0">#REF!</definedName>
    <definedName name="price_industr_oil">#REF!</definedName>
    <definedName name="price_kerosene">[106]Const!$D$16</definedName>
    <definedName name="price_knife_dozer100" localSheetId="0">[108]Const!#REF!</definedName>
    <definedName name="price_knife_dozer100">[108]Const!#REF!</definedName>
    <definedName name="price_knife_dozer350" localSheetId="0">#REF!</definedName>
    <definedName name="price_knife_dozer350">#REF!</definedName>
    <definedName name="price_knife_dozer350." localSheetId="0">#REF!</definedName>
    <definedName name="price_knife_dozer350.">#REF!</definedName>
    <definedName name="price_litol24">[106]Const!$D$14</definedName>
    <definedName name="price_oil_import">[106]Const!$D$8</definedName>
    <definedName name="price_oil_import_litr">[107]Общая_информация!$F$33</definedName>
    <definedName name="price_oil_rus">[84]const!$E$7</definedName>
    <definedName name="price_oil_rus_litr">[107]Общая_информация!$F$31</definedName>
    <definedName name="price_rollerbit_imp">[106]Const!$D$20</definedName>
    <definedName name="price_rollerbit_rus">[106]Const!$D$19</definedName>
    <definedName name="price_solidol_rub">[107]Общая_информация!$B$39</definedName>
    <definedName name="price_solydol">[84]const!$E$13</definedName>
    <definedName name="price_tire_7540">[84]const!$E$27</definedName>
    <definedName name="price_tire_78221">[106]Const!$D$26</definedName>
    <definedName name="price_tire_kamaz">[84]const!$E$29</definedName>
    <definedName name="price_tire_kraz">[84]const!$E$28</definedName>
    <definedName name="price_trans_oil">[84]const!$E$9</definedName>
    <definedName name="price_trans_oil_litr">[107]Общая_информация!$F$35</definedName>
    <definedName name="pridev">[44]Master!$F$8</definedName>
    <definedName name="pridevtpm">[44]Master!$E$47</definedName>
    <definedName name="Principal" localSheetId="0">#REF!</definedName>
    <definedName name="Principal">#REF!</definedName>
    <definedName name="Print_Area_MI" localSheetId="0">#REF!</definedName>
    <definedName name="Print_Area_MI">#REF!</definedName>
    <definedName name="print_area2">[2]Statements!$A$2:$AZ$156</definedName>
    <definedName name="PRINT_CURR" localSheetId="0">#REF!</definedName>
    <definedName name="PRINT_CURR">#REF!</definedName>
    <definedName name="Print_Titles_MI" localSheetId="0">#REF!,#REF!</definedName>
    <definedName name="Print_Titles_MI">#REF!,#REF!</definedName>
    <definedName name="PRINT1" localSheetId="0">#REF!</definedName>
    <definedName name="PRINT1">#REF!</definedName>
    <definedName name="PRINT10" localSheetId="0">#REF!</definedName>
    <definedName name="PRINT10">#REF!</definedName>
    <definedName name="PRINT10T" localSheetId="0">#REF!</definedName>
    <definedName name="PRINT10T">#REF!</definedName>
    <definedName name="PRINT2" localSheetId="0">#REF!</definedName>
    <definedName name="PRINT2">#REF!</definedName>
    <definedName name="PRINT2T" localSheetId="0">#REF!</definedName>
    <definedName name="PRINT2T">#REF!</definedName>
    <definedName name="PRINT3" localSheetId="0">#REF!</definedName>
    <definedName name="PRINT3">#REF!</definedName>
    <definedName name="PRINT3T" localSheetId="0">#REF!</definedName>
    <definedName name="PRINT3T">#REF!</definedName>
    <definedName name="PRINT4" localSheetId="0">#REF!</definedName>
    <definedName name="PRINT4">#REF!</definedName>
    <definedName name="PRINT4T" localSheetId="0">#REF!</definedName>
    <definedName name="PRINT4T">#REF!</definedName>
    <definedName name="PRINT5" localSheetId="0">#REF!</definedName>
    <definedName name="PRINT5">#REF!</definedName>
    <definedName name="PRINT5T" localSheetId="0">#REF!</definedName>
    <definedName name="PRINT5T">#REF!</definedName>
    <definedName name="PRINT6" localSheetId="0">#REF!</definedName>
    <definedName name="PRINT6">#REF!</definedName>
    <definedName name="PRINT6T" localSheetId="0">#REF!</definedName>
    <definedName name="PRINT6T">#REF!</definedName>
    <definedName name="PRINT7" localSheetId="0">#REF!</definedName>
    <definedName name="PRINT7">#REF!</definedName>
    <definedName name="PRINT7T" localSheetId="0">#REF!</definedName>
    <definedName name="PRINT7T">#REF!</definedName>
    <definedName name="PRINT8" localSheetId="0">#REF!</definedName>
    <definedName name="PRINT8">#REF!</definedName>
    <definedName name="PRINT8T" localSheetId="0">#REF!</definedName>
    <definedName name="PRINT8T">#REF!</definedName>
    <definedName name="PRINT9" localSheetId="0">#REF!</definedName>
    <definedName name="PRINT9">#REF!</definedName>
    <definedName name="print99" localSheetId="0" hidden="1">{#N/A,#N/A,FALSE,"Resid CPRIV";#N/A,#N/A,FALSE,"Comer_CPRIVKsum";#N/A,#N/A,FALSE,"General (2)";#N/A,#N/A,FALSE,"Oficial";#N/A,#N/A,FALSE,"Resumen";#N/A,#N/A,FALSE,"Escenarios"}</definedName>
    <definedName name="print99" hidden="1">{#N/A,#N/A,FALSE,"Resid CPRIV";#N/A,#N/A,FALSE,"Comer_CPRIVKsum";#N/A,#N/A,FALSE,"General (2)";#N/A,#N/A,FALSE,"Oficial";#N/A,#N/A,FALSE,"Resumen";#N/A,#N/A,FALSE,"Escenarios"}</definedName>
    <definedName name="PRINT9T" localSheetId="0">#REF!</definedName>
    <definedName name="PRINT9T">#REF!</definedName>
    <definedName name="PriorMonth">[109]System!$B$3</definedName>
    <definedName name="ProcessSystem" localSheetId="0">#REF!</definedName>
    <definedName name="ProcessSystem">#REF!</definedName>
    <definedName name="PRODSUMa" localSheetId="0">'[93]Prod Stats'!#REF!</definedName>
    <definedName name="PRODSUMa">'[93]Prod Stats'!#REF!</definedName>
    <definedName name="Prof_fee">'[23]Professional Services'!$D$17</definedName>
    <definedName name="ProfessionalServisesKzt" localSheetId="0">#REF!</definedName>
    <definedName name="ProfessionalServisesKzt">#REF!</definedName>
    <definedName name="prog12" localSheetId="0">#REF!</definedName>
    <definedName name="prog12">#REF!</definedName>
    <definedName name="PROIC" localSheetId="0">#REF!</definedName>
    <definedName name="PROIC">#REF!</definedName>
    <definedName name="PROICF" localSheetId="0">#REF!</definedName>
    <definedName name="PROICF">#REF!</definedName>
    <definedName name="PROICYEARS" localSheetId="0">#REF!</definedName>
    <definedName name="PROICYEARS">#REF!</definedName>
    <definedName name="project" localSheetId="0">[86]Изменение_оборотных_средств!#REF!</definedName>
    <definedName name="project">[86]Изменение_оборотных_средств!#REF!</definedName>
    <definedName name="Project_Title" localSheetId="0">#REF!</definedName>
    <definedName name="Project_Title">#REF!</definedName>
    <definedName name="ProjectName">[27]Sheet3!$B$3:$B$11</definedName>
    <definedName name="projectusd" localSheetId="0">#REF!</definedName>
    <definedName name="projectusd">#REF!</definedName>
    <definedName name="projval" localSheetId="0">[2]Inputs!#REF!</definedName>
    <definedName name="projval">[2]Inputs!#REF!</definedName>
    <definedName name="Prop_Tax">[23]Property!$D$44</definedName>
    <definedName name="PropertyTaxKzt" localSheetId="0">#REF!</definedName>
    <definedName name="PropertyTaxKzt">#REF!</definedName>
    <definedName name="PRT_ALL" localSheetId="0">#REF!</definedName>
    <definedName name="PRT_ALL">#REF!</definedName>
    <definedName name="PRT_FACTORS" localSheetId="0">#REF!</definedName>
    <definedName name="PRT_FACTORS">#REF!</definedName>
    <definedName name="PRT_FINAL" localSheetId="0">#REF!</definedName>
    <definedName name="PRT_FINAL">#REF!</definedName>
    <definedName name="PRT_INPUT" localSheetId="0">#REF!</definedName>
    <definedName name="PRT_INPUT">#REF!</definedName>
    <definedName name="PRT_OUTPUT" localSheetId="0">#REF!</definedName>
    <definedName name="PRT_OUTPUT">#REF!</definedName>
    <definedName name="PSG_A" localSheetId="0">#REF!</definedName>
    <definedName name="PSG_A">#REF!</definedName>
    <definedName name="PTC" localSheetId="0">#REF!</definedName>
    <definedName name="PTC">#REF!</definedName>
    <definedName name="PTC_2005">'[37]IS$'!$Q$55</definedName>
    <definedName name="PTURNOVER" localSheetId="0">#REF!</definedName>
    <definedName name="PTURNOVER">#REF!</definedName>
    <definedName name="Puerto_Rico_income_tax_rate">[15]ASSUMPTIONS!$D$55</definedName>
    <definedName name="Puerto_Rico_mortgage_tax_switch" localSheetId="0">[15]SUMMARY!#REF!</definedName>
    <definedName name="Puerto_Rico_mortgage_tax_switch">[15]SUMMARY!#REF!</definedName>
    <definedName name="Puerto_Rico_withholding_tax_rate" localSheetId="0">#REF!</definedName>
    <definedName name="Puerto_Rico_withholding_tax_rate">#REF!</definedName>
    <definedName name="PULPSG" localSheetId="0">#REF!</definedName>
    <definedName name="PULPSG">#REF!</definedName>
    <definedName name="PURCHASE_DATE" localSheetId="0">#REF!</definedName>
    <definedName name="PURCHASE_DATE">#REF!</definedName>
    <definedName name="PurchaseForKazakhstankWh" localSheetId="0">#REF!</definedName>
    <definedName name="PurchaseForKazakhstankWh">#REF!</definedName>
    <definedName name="PurchaseForOutsideCustomerskWh" localSheetId="0">#REF!</definedName>
    <definedName name="PurchaseForOutsideCustomerskWh">#REF!</definedName>
    <definedName name="PurchaseForRussiakWh" localSheetId="0">#REF!</definedName>
    <definedName name="PurchaseForRussiakWh">#REF!</definedName>
    <definedName name="PurchaseForRussiaTraderkWh" localSheetId="0">#REF!</definedName>
    <definedName name="PurchaseForRussiaTraderkWh">#REF!</definedName>
    <definedName name="PurchaseforStationHouseLoadkWh" localSheetId="0">#REF!</definedName>
    <definedName name="PurchaseforStationHouseLoadkWh">#REF!</definedName>
    <definedName name="PWORKING" localSheetId="0">#REF!</definedName>
    <definedName name="PWORKING">#REF!</definedName>
    <definedName name="PYTB">[110]PYTB!$A$1:$B$835</definedName>
    <definedName name="q" localSheetId="0">#REF!</definedName>
    <definedName name="q">#REF!</definedName>
    <definedName name="q_36">'[111]Cost 99v98'!$S$10</definedName>
    <definedName name="qq" localSheetId="0">#REF!</definedName>
    <definedName name="qq">#REF!</definedName>
    <definedName name="qq38q" hidden="1">[14]HOne!$E$86:$E$110</definedName>
    <definedName name="qqq" localSheetId="0" hidden="1">{#N/A,#N/A,FALSE,"Supuestos";#N/A,#N/A,FALSE,"Totales";#N/A,#N/A,FALSE,"UTE TDF";#N/A,#N/A,FALSE,"C. AUSTRAL";#N/A,#N/A,FALSE,"L. ATRAVESADO";#N/A,#N/A,FALSE,"FERNANDEZ  ORO";#N/A,#N/A,FALSE,"PORTEZUELOS";#N/A,#N/A,FALSE,"25 MM";#N/A,#N/A,FALSE,"SAN ROQUE";#N/A,#N/A,FALSE,"A.  PICHANA"}</definedName>
    <definedName name="qqq" hidden="1">{#N/A,#N/A,FALSE,"Supuestos";#N/A,#N/A,FALSE,"Totales";#N/A,#N/A,FALSE,"UTE TDF";#N/A,#N/A,FALSE,"C. AUSTRAL";#N/A,#N/A,FALSE,"L. ATRAVESADO";#N/A,#N/A,FALSE,"FERNANDEZ  ORO";#N/A,#N/A,FALSE,"PORTEZUELOS";#N/A,#N/A,FALSE,"25 MM";#N/A,#N/A,FALSE,"SAN ROQUE";#N/A,#N/A,FALSE,"A.  PICHANA"}</definedName>
    <definedName name="Qty_Civil" localSheetId="0">#REF!</definedName>
    <definedName name="Qty_Civil">#REF!</definedName>
    <definedName name="Qty_Steel" localSheetId="0">#REF!</definedName>
    <definedName name="Qty_Steel">#REF!</definedName>
    <definedName name="QUANTITY" localSheetId="0">#REF!</definedName>
    <definedName name="QUANTITY">#REF!</definedName>
    <definedName name="Query3" localSheetId="0">#REF!</definedName>
    <definedName name="Query3">#REF!</definedName>
    <definedName name="QW" localSheetId="0" hidden="1">{#N/A,#N/A,FALSE,"Aging Summary";#N/A,#N/A,FALSE,"Ratio Analysis";#N/A,#N/A,FALSE,"Test 120 Day Accts";#N/A,#N/A,FALSE,"Tickmarks"}</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 localSheetId="0">#REF!</definedName>
    <definedName name="R_">#REF!</definedName>
    <definedName name="raise">[44]Master!$F$10</definedName>
    <definedName name="raisetpm">[44]Master!$E$49</definedName>
    <definedName name="Random_Book_Value_Totals">[31]SMSTemp!$B$48</definedName>
    <definedName name="Random_Net_Book_Value">[31]SMSTemp!$B$45</definedName>
    <definedName name="Random_Population_Count">[31]SMSTemp!$B$46</definedName>
    <definedName name="Random_Sample_Size">[31]SMSTemp!$B$47</definedName>
    <definedName name="RATE" localSheetId="0">#REF!</definedName>
    <definedName name="RATE">#REF!</definedName>
    <definedName name="rate_share">[112]Inputs!$G$153</definedName>
    <definedName name="RATES___Unit_Prices" localSheetId="0">#REF!</definedName>
    <definedName name="RATES___Unit_Prices">#REF!</definedName>
    <definedName name="rateskidinstallation" localSheetId="0">#REF!</definedName>
    <definedName name="rateskidinstallation">#REF!</definedName>
    <definedName name="ratios" localSheetId="0">#REF!</definedName>
    <definedName name="ratios">#REF!</definedName>
    <definedName name="rbb" localSheetId="0">[17]SGV_Oz!#REF!</definedName>
    <definedName name="rbb">[17]SGV_Oz!#REF!</definedName>
    <definedName name="rbn" localSheetId="0">[17]SGV_Oz!#REF!</definedName>
    <definedName name="rbn">[17]SGV_Oz!#REF!</definedName>
    <definedName name="RBORDER" localSheetId="0">#REF!</definedName>
    <definedName name="RBORDER">#REF!</definedName>
    <definedName name="Rcb" localSheetId="0">[17]SGV_Oz!#REF!</definedName>
    <definedName name="Rcb">[17]SGV_Oz!#REF!</definedName>
    <definedName name="Rcn" localSheetId="0">[17]SGV_Oz!#REF!</definedName>
    <definedName name="Rcn">[17]SGV_Oz!#REF!</definedName>
    <definedName name="RECEITA1" localSheetId="0">#REF!</definedName>
    <definedName name="RECEITA1">#REF!</definedName>
    <definedName name="receita2" localSheetId="0">#REF!</definedName>
    <definedName name="receita2">#REF!</definedName>
    <definedName name="receita3" localSheetId="0">#REF!</definedName>
    <definedName name="receita3">#REF!</definedName>
    <definedName name="receita4" localSheetId="0">#REF!</definedName>
    <definedName name="receita4">#REF!</definedName>
    <definedName name="receita5" localSheetId="0">#REF!</definedName>
    <definedName name="receita5">#REF!</definedName>
    <definedName name="receita6" localSheetId="0">#REF!</definedName>
    <definedName name="receita6">#REF!</definedName>
    <definedName name="receita7" localSheetId="0">#REF!</definedName>
    <definedName name="receita7">#REF!</definedName>
    <definedName name="receita8" localSheetId="0">#REF!</definedName>
    <definedName name="receita8">#REF!</definedName>
    <definedName name="Receivables_from_affiliates" localSheetId="0">#REF!</definedName>
    <definedName name="Receivables_from_affiliates">#REF!</definedName>
    <definedName name="RECONC" localSheetId="0">'[6]99 cons YTD'!#REF!</definedName>
    <definedName name="RECONC">'[6]99 cons YTD'!#REF!</definedName>
    <definedName name="refinery">[44]Master!$C$51</definedName>
    <definedName name="RefreshArea" localSheetId="0">#REF!</definedName>
    <definedName name="RefreshArea">#REF!</definedName>
    <definedName name="Renato" localSheetId="0">#REF!</definedName>
    <definedName name="Renato">#REF!</definedName>
    <definedName name="reneg_furnas1" localSheetId="0">#REF!</definedName>
    <definedName name="reneg_furnas1">#REF!</definedName>
    <definedName name="reneg_furnas2" localSheetId="0">#REF!</definedName>
    <definedName name="reneg_furnas2">#REF!</definedName>
    <definedName name="Repair" localSheetId="0">#REF!</definedName>
    <definedName name="Repair">#REF!</definedName>
    <definedName name="repairclass" localSheetId="0">#REF!</definedName>
    <definedName name="repairclass">#REF!</definedName>
    <definedName name="RepairCostPerMonthKzt" localSheetId="0">#REF!</definedName>
    <definedName name="RepairCostPerMonthKzt">#REF!</definedName>
    <definedName name="Repayment_Flag" localSheetId="0">[2]SHELL!#REF!</definedName>
    <definedName name="Repayment_Flag">[2]SHELL!#REF!</definedName>
    <definedName name="RepExp" localSheetId="0">#REF!</definedName>
    <definedName name="RepExp">#REF!</definedName>
    <definedName name="RepMonth">[109]System!$B$2</definedName>
    <definedName name="Repomo99" hidden="1">{#N/A,#N/A,FALSE,"Aging Summary";#N/A,#N/A,FALSE,"Ratio Analysis";#N/A,#N/A,FALSE,"Test 120 Day Accts";#N/A,#N/A,FALSE,"Tickmarks"}</definedName>
    <definedName name="report99" localSheetId="0" hidden="1">{"Rep 1",#N/A,FALSE,"Reports";"Rep 2",#N/A,FALSE,"Reports";"Rep 3",#N/A,FALSE,"Reports";"Rep 4",#N/A,FALSE,"Reports"}</definedName>
    <definedName name="report99" hidden="1">{"Rep 1",#N/A,FALSE,"Reports";"Rep 2",#N/A,FALSE,"Reports";"Rep 3",#N/A,FALSE,"Reports";"Rep 4",#N/A,FALSE,"Reports"}</definedName>
    <definedName name="Req" localSheetId="0">#REF!</definedName>
    <definedName name="Req">#REF!</definedName>
    <definedName name="RESINTRATE">#N/A</definedName>
    <definedName name="REST">'[1]Cashflow Forecast Port'!$BV$22:$BV$22</definedName>
    <definedName name="RESULTS" localSheetId="0">#REF!</definedName>
    <definedName name="RESULTS">#REF!</definedName>
    <definedName name="rett">[113]Статьи!$A$3:$B$55</definedName>
    <definedName name="reva">[92]Revenue!$AF$1:$AS$65</definedName>
    <definedName name="revaa">[92]Revenue!$S$1:$AE$65</definedName>
    <definedName name="REVAPRACT" localSheetId="0">'[1]Cashflow Forecast Port'!#REF!</definedName>
    <definedName name="REVAPRACT">'[1]Cashflow Forecast Port'!#REF!</definedName>
    <definedName name="REVAPRBUD" localSheetId="0">'[1]Cashflow Forecast Port'!#REF!</definedName>
    <definedName name="REVAPRBUD">'[1]Cashflow Forecast Port'!#REF!</definedName>
    <definedName name="REVASSUMPS">"$A$56"</definedName>
    <definedName name="REVAUGACT" localSheetId="0">'[1]Cashflow Forecast Port'!#REF!</definedName>
    <definedName name="REVAUGACT">'[1]Cashflow Forecast Port'!#REF!</definedName>
    <definedName name="REVAUGBUD" localSheetId="0">'[1]Cashflow Forecast Port'!#REF!</definedName>
    <definedName name="REVAUGBUD">'[1]Cashflow Forecast Port'!#REF!</definedName>
    <definedName name="REVDECACT" localSheetId="0">'[1]Cashflow Forecast Port'!#REF!</definedName>
    <definedName name="REVDECACT">'[1]Cashflow Forecast Port'!#REF!</definedName>
    <definedName name="REVDECBUD" localSheetId="0">'[1]Cashflow Forecast Port'!#REF!</definedName>
    <definedName name="REVDECBUD">'[1]Cashflow Forecast Port'!#REF!</definedName>
    <definedName name="revdsd" localSheetId="0">#REF!</definedName>
    <definedName name="revdsd">#REF!</definedName>
    <definedName name="revendgw" localSheetId="0">#REF!</definedName>
    <definedName name="revendgw">#REF!</definedName>
    <definedName name="Revenue" localSheetId="0">'[2]P &amp; L'!#REF!</definedName>
    <definedName name="Revenue">'[2]P &amp; L'!#REF!</definedName>
    <definedName name="REVENUEa" localSheetId="0">'[93]Prod Value'!#REF!</definedName>
    <definedName name="REVENUEa">'[93]Prod Value'!#REF!</definedName>
    <definedName name="RevenueRange">[114]ISvsOB!$E$9:$E$16,[114]ISvsOB!$E$18:$E$21,[114]ISvsOB!$E$23:$E$28,[114]ISvsOB!$E$30:$E$31,[114]ISvsOB!$E$33:$E$36,[114]ISvsOB!$E$38:$E$49,[114]ISvsOB!$H$9:$H$16,[114]ISvsOB!$H$18:$H$21,[114]ISvsOB!$H$23:$H$28,[114]ISvsOB!$H$30:$H$31,[114]ISvsOB!$H$33:$H$36,[114]ISvsOB!$H$38:$H$49</definedName>
    <definedName name="REVFEBACT" localSheetId="0">'[1]Cashflow Forecast Port'!#REF!</definedName>
    <definedName name="REVFEBACT">'[1]Cashflow Forecast Port'!#REF!</definedName>
    <definedName name="REVFEBBUD" localSheetId="0">'[1]Cashflow Forecast Port'!#REF!</definedName>
    <definedName name="REVFEBBUD">'[1]Cashflow Forecast Port'!#REF!</definedName>
    <definedName name="revff" localSheetId="0">#REF!</definedName>
    <definedName name="revff">#REF!</definedName>
    <definedName name="reviewoutput" localSheetId="0">#REF!</definedName>
    <definedName name="reviewoutput">#REF!</definedName>
    <definedName name="Revised_EPC_schedule_switch" localSheetId="0">[15]SUMMARY!#REF!</definedName>
    <definedName name="Revised_EPC_schedule_switch">[15]SUMMARY!#REF!</definedName>
    <definedName name="REVJANACT" localSheetId="0">'[1]Cashflow Forecast Port'!#REF!</definedName>
    <definedName name="REVJANACT">'[1]Cashflow Forecast Port'!#REF!</definedName>
    <definedName name="REVJANBUD" localSheetId="0">'[1]Cashflow Forecast Port'!#REF!</definedName>
    <definedName name="REVJANBUD">'[1]Cashflow Forecast Port'!#REF!</definedName>
    <definedName name="REVJULACT" localSheetId="0">'[1]Cashflow Forecast Port'!#REF!</definedName>
    <definedName name="REVJULACT">'[1]Cashflow Forecast Port'!#REF!</definedName>
    <definedName name="REVJULBUD" localSheetId="0">'[1]Cashflow Forecast Port'!#REF!</definedName>
    <definedName name="REVJULBUD">'[1]Cashflow Forecast Port'!#REF!</definedName>
    <definedName name="REVJUNACT" localSheetId="0">'[1]Cashflow Forecast Port'!#REF!</definedName>
    <definedName name="REVJUNACT">'[1]Cashflow Forecast Port'!#REF!</definedName>
    <definedName name="REVJUNBUD" localSheetId="0">'[1]Cashflow Forecast Port'!#REF!</definedName>
    <definedName name="REVJUNBUD">'[1]Cashflow Forecast Port'!#REF!</definedName>
    <definedName name="REVMARACT" localSheetId="0">'[1]Cashflow Forecast Port'!#REF!</definedName>
    <definedName name="REVMARACT">'[1]Cashflow Forecast Port'!#REF!</definedName>
    <definedName name="REVMARBUD" localSheetId="0">'[1]Cashflow Forecast Port'!#REF!</definedName>
    <definedName name="REVMARBUD">'[1]Cashflow Forecast Port'!#REF!</definedName>
    <definedName name="REVMAYACT" localSheetId="0">'[1]Cashflow Forecast Port'!#REF!</definedName>
    <definedName name="REVMAYACT">'[1]Cashflow Forecast Port'!#REF!</definedName>
    <definedName name="REVMAYBUD" localSheetId="0">'[1]Cashflow Forecast Port'!#REF!</definedName>
    <definedName name="REVMAYBUD">'[1]Cashflow Forecast Port'!#REF!</definedName>
    <definedName name="REVNOVACT" localSheetId="0">'[1]Cashflow Forecast Port'!#REF!</definedName>
    <definedName name="REVNOVACT">'[1]Cashflow Forecast Port'!#REF!</definedName>
    <definedName name="REVNOVBUD" localSheetId="0">'[1]Cashflow Forecast Port'!#REF!</definedName>
    <definedName name="REVNOVBUD">'[1]Cashflow Forecast Port'!#REF!</definedName>
    <definedName name="REVOCTACT" localSheetId="0">'[1]Cashflow Forecast Port'!#REF!</definedName>
    <definedName name="REVOCTACT">'[1]Cashflow Forecast Port'!#REF!</definedName>
    <definedName name="REVOCTBUD" localSheetId="0">'[1]Cashflow Forecast Port'!#REF!</definedName>
    <definedName name="REVOCTBUD">'[1]Cashflow Forecast Port'!#REF!</definedName>
    <definedName name="REVSEPACT" localSheetId="0">'[1]Cashflow Forecast Port'!#REF!</definedName>
    <definedName name="REVSEPACT">'[1]Cashflow Forecast Port'!#REF!</definedName>
    <definedName name="REVSEPBUD" localSheetId="0">'[1]Cashflow Forecast Port'!#REF!</definedName>
    <definedName name="REVSEPBUD">'[1]Cashflow Forecast Port'!#REF!</definedName>
    <definedName name="rggggtg" localSheetId="0" hidden="1">{#N/A,#N/A,FALSE,"Aging Summary";#N/A,#N/A,FALSE,"Ratio Analysis";#N/A,#N/A,FALSE,"Test 120 Day Accts";#N/A,#N/A,FALSE,"Tickmarks"}</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 localSheetId="0">#REF!</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 localSheetId="0">#REF!</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 localSheetId="0">#REF!</definedName>
    <definedName name="RndLab">#REF!</definedName>
    <definedName name="RndMat" localSheetId="0">#REF!</definedName>
    <definedName name="RndMat">#REF!</definedName>
    <definedName name="RndMH" localSheetId="0">#REF!</definedName>
    <definedName name="RndMH">#REF!</definedName>
    <definedName name="RndRt" localSheetId="0">#REF!</definedName>
    <definedName name="RndRt">#REF!</definedName>
    <definedName name="RndSC" localSheetId="0">#REF!</definedName>
    <definedName name="RndSC">#REF!</definedName>
    <definedName name="roic" localSheetId="0">#REF!</definedName>
    <definedName name="roic">#REF!</definedName>
    <definedName name="roic_print" localSheetId="0">#REF!</definedName>
    <definedName name="roic_print">#REF!</definedName>
    <definedName name="ROICF" localSheetId="0">#REF!</definedName>
    <definedName name="ROICF">#REF!</definedName>
    <definedName name="ROICYEARS" localSheetId="0">#REF!</definedName>
    <definedName name="ROICYEARS">#REF!</definedName>
    <definedName name="RRROIC" localSheetId="0">#REF!</definedName>
    <definedName name="RRROIC">#REF!</definedName>
    <definedName name="rs_dep" localSheetId="0">[2]Return!#REF!</definedName>
    <definedName name="rs_dep">[2]Return!#REF!</definedName>
    <definedName name="Rtas" localSheetId="0">#REF!</definedName>
    <definedName name="Rtas">#REF!</definedName>
    <definedName name="RTREE" localSheetId="0">#REF!</definedName>
    <definedName name="RTREE">#REF!</definedName>
    <definedName name="rty" hidden="1">[14]Calc!$Z$153:$Z$315</definedName>
    <definedName name="ruble_dollar">[106]Const!$D$53</definedName>
    <definedName name="rupee_depreciation" localSheetId="0">[2]Return!#REF!</definedName>
    <definedName name="rupee_depreciation">[2]Return!#REF!</definedName>
    <definedName name="RUR">4.97</definedName>
    <definedName name="RussiaAverTariffKzt">[24]Assumption!$E$74:$AV$74</definedName>
    <definedName name="RussiaBDPKzt" localSheetId="0">#REF!</definedName>
    <definedName name="RussiaBDPKzt">#REF!</definedName>
    <definedName name="RussiaBDPPersent">[24]Assumption!$E$83:$AV$83</definedName>
    <definedName name="RussiaDaysInMonth">[24]Assumption!$E$51:$AV$51</definedName>
    <definedName name="RussiaLoadMW">[24]Assumption!$E$9:$AV$9</definedName>
    <definedName name="RussiaLosseskWh" localSheetId="0">#REF!</definedName>
    <definedName name="RussiaLosseskWh">#REF!</definedName>
    <definedName name="RussiaLossesPersent">[24]Assumption!$E$89:$AV$89</definedName>
    <definedName name="RussianTransmissionCostKzt">[24]Calculations!$E$332:$AV$332</definedName>
    <definedName name="RussiaSaleskWh" localSheetId="0">#REF!</definedName>
    <definedName name="RussiaSaleskWh">#REF!</definedName>
    <definedName name="RussiaTariffIncreasePercent" localSheetId="0">[25]Assumption!#REF!</definedName>
    <definedName name="RussiaTariffIncreasePercent">[25]Assumption!#REF!</definedName>
    <definedName name="RussiaTraderAverTariffRR">[24]Assumption!$E$76:$AV$76</definedName>
    <definedName name="RussiaTraderBDPKzt" localSheetId="0">#REF!</definedName>
    <definedName name="RussiaTraderBDPKzt">#REF!</definedName>
    <definedName name="RussiaTraderBDPPersent">[24]Assumption!$E$84:$AV$84</definedName>
    <definedName name="RussiaTraderDaysInMonth">[24]Assumption!$E$52:$AV$52</definedName>
    <definedName name="RussiaTraderLoad">[24]Assumption!$E$10:$AV$10</definedName>
    <definedName name="RussiaTraderLosseskWh" localSheetId="0">#REF!</definedName>
    <definedName name="RussiaTraderLosseskWh">#REF!</definedName>
    <definedName name="RussiaTraderLossesPersent">[24]Assumption!$E$90:$AV$90</definedName>
    <definedName name="RussiaTraderSaleskWh" localSheetId="0">#REF!</definedName>
    <definedName name="RussiaTraderSaleskWh">#REF!</definedName>
    <definedName name="RussiaTransmissionTariffKzt">[24]Assumption!$E$61:$AV$61</definedName>
    <definedName name="s" localSheetId="0">#REF!</definedName>
    <definedName name="s">#REF!</definedName>
    <definedName name="s_3">'[20]COA Sumry by RG'!$A$7</definedName>
    <definedName name="S1a" localSheetId="0">[17]SGV_Oz!#REF!</definedName>
    <definedName name="S1a">[17]SGV_Oz!#REF!</definedName>
    <definedName name="S1b" localSheetId="0">[17]SGV_Oz!#REF!</definedName>
    <definedName name="S1b">[17]SGV_Oz!#REF!</definedName>
    <definedName name="S1bb" localSheetId="0">[17]SGV_Oz!#REF!</definedName>
    <definedName name="S1bb">[17]SGV_Oz!#REF!</definedName>
    <definedName name="S1cb" localSheetId="0">[17]SGV_Oz!#REF!</definedName>
    <definedName name="S1cb">[17]SGV_Oz!#REF!</definedName>
    <definedName name="S1n" localSheetId="0">[17]SGV_Oz!#REF!</definedName>
    <definedName name="S1n">[17]SGV_Oz!#REF!</definedName>
    <definedName name="S2b" localSheetId="0">[17]SGV_Oz!#REF!</definedName>
    <definedName name="S2b">[17]SGV_Oz!#REF!</definedName>
    <definedName name="S2c" localSheetId="0">[17]SGV_Oz!#REF!</definedName>
    <definedName name="S2c">[17]SGV_Oz!#REF!</definedName>
    <definedName name="SA" localSheetId="0">#REF!</definedName>
    <definedName name="SA">#REF!</definedName>
    <definedName name="SADDLES" localSheetId="0">#REF!</definedName>
    <definedName name="SADDLES">#REF!</definedName>
    <definedName name="sads" hidden="1">#REF!</definedName>
    <definedName name="SAL" localSheetId="0">#REF!</definedName>
    <definedName name="SAL">#REF!</definedName>
    <definedName name="SALa" localSheetId="0">#REF!</definedName>
    <definedName name="SALa">#REF!</definedName>
    <definedName name="Salary" localSheetId="0">#REF!</definedName>
    <definedName name="Salary">#REF!</definedName>
    <definedName name="SalaryIncreasePercent">[24]Assumption!$E$153:$AV$153</definedName>
    <definedName name="saldo">'[115]Trial Balance'!$H$6:$AK$237</definedName>
    <definedName name="Sales" localSheetId="0" hidden="1">{#N/A,#N/A,FALSE,"Aging Summary";#N/A,#N/A,FALSE,"Ratio Analysis";#N/A,#N/A,FALSE,"Test 120 Day Accts";#N/A,#N/A,FALSE,"Tickmarks"}</definedName>
    <definedName name="Sales" hidden="1">{#N/A,#N/A,FALSE,"Aging Summary";#N/A,#N/A,FALSE,"Ratio Analysis";#N/A,#N/A,FALSE,"Test 120 Day Accts";#N/A,#N/A,FALSE,"Tickmarks"}</definedName>
    <definedName name="Sales_to_related_parties" localSheetId="0">#REF!</definedName>
    <definedName name="Sales_to_related_parties">#REF!</definedName>
    <definedName name="SalesKazakhstanInclVATKzt" localSheetId="0">#REF!</definedName>
    <definedName name="SalesKazakhstanInclVATKzt">#REF!</definedName>
    <definedName name="SalesOtherOutsideCustInclVATKzt" localSheetId="0">#REF!</definedName>
    <definedName name="SalesOtherOutsideCustInclVATKzt">#REF!</definedName>
    <definedName name="SalesRussiaInclVATKzt" localSheetId="0">#REF!</definedName>
    <definedName name="SalesRussiaInclVATKzt">#REF!</definedName>
    <definedName name="SalesRussiaTraderInclVATKzt" localSheetId="0">#REF!</definedName>
    <definedName name="SalesRussiaTraderInclVATKzt">#REF!</definedName>
    <definedName name="SaltConsumptionPerTonOfWaterKg">[24]Assumption!$E$131:$AV$131</definedName>
    <definedName name="SaltPricePerTonKzt">[24]Assumption!$E$137:$AV$137</definedName>
    <definedName name="SameMonthPaymentKzt" localSheetId="0">#REF!</definedName>
    <definedName name="SameMonthPaymentKzt">#REF!</definedName>
    <definedName name="Sapasy" localSheetId="0">#REF!</definedName>
    <definedName name="Sapasy">#REF!</definedName>
    <definedName name="SAPlicense" localSheetId="0">#REF!</definedName>
    <definedName name="SAPlicense">#REF!</definedName>
    <definedName name="SAPopex">[24]Assumption!$E$264:$AV$264</definedName>
    <definedName name="SAPsupport">[24]Assumption!$E$265:$AV$265</definedName>
    <definedName name="SATBLT">[36]!SATBLT</definedName>
    <definedName name="SATBUS">[36]!SATBUS</definedName>
    <definedName name="SATRAP">[36]!SATRAP</definedName>
    <definedName name="Sb" localSheetId="0">[17]SGV_Oz!#REF!</definedName>
    <definedName name="Sb">[17]SGV_Oz!#REF!</definedName>
    <definedName name="sbor_na_soder_milicii" localSheetId="0">#REF!</definedName>
    <definedName name="sbor_na_soder_milicii">#REF!</definedName>
    <definedName name="Sc" localSheetId="0">[17]SGV_Oz!#REF!</definedName>
    <definedName name="Sc">[17]SGV_Oz!#REF!</definedName>
    <definedName name="scala" localSheetId="0">#REF!</definedName>
    <definedName name="scala">#REF!</definedName>
    <definedName name="SCAPFACT">#N/A</definedName>
    <definedName name="Scene" localSheetId="0">#REF!</definedName>
    <definedName name="Scene">#REF!</definedName>
    <definedName name="SCH01A" localSheetId="0">#REF!</definedName>
    <definedName name="SCH01A">#REF!</definedName>
    <definedName name="SCH01A1" localSheetId="0">#REF!</definedName>
    <definedName name="SCH01A1">#REF!</definedName>
    <definedName name="SCH01A2" localSheetId="0">#REF!</definedName>
    <definedName name="SCH01A2">#REF!</definedName>
    <definedName name="SCH01A3" localSheetId="0">#REF!</definedName>
    <definedName name="SCH01A3">#REF!</definedName>
    <definedName name="SCH01B" localSheetId="0">#REF!</definedName>
    <definedName name="SCH01B">#REF!</definedName>
    <definedName name="SCH01B1" localSheetId="0">#REF!</definedName>
    <definedName name="SCH01B1">#REF!</definedName>
    <definedName name="SCH01B2" localSheetId="0">#REF!</definedName>
    <definedName name="SCH01B2">#REF!</definedName>
    <definedName name="SCH01B3" localSheetId="0">#REF!</definedName>
    <definedName name="SCH01B3">#REF!</definedName>
    <definedName name="SCH02A" localSheetId="0">#REF!</definedName>
    <definedName name="SCH02A">#REF!</definedName>
    <definedName name="SCH02B" localSheetId="0">#REF!</definedName>
    <definedName name="SCH02B">#REF!</definedName>
    <definedName name="SCH02C" localSheetId="0">#REF!</definedName>
    <definedName name="SCH02C">#REF!</definedName>
    <definedName name="SCH02D" localSheetId="0">#REF!</definedName>
    <definedName name="SCH02D">#REF!</definedName>
    <definedName name="SCH02E" localSheetId="0">#REF!</definedName>
    <definedName name="SCH02E">#REF!</definedName>
    <definedName name="SCH02F" localSheetId="0">#REF!</definedName>
    <definedName name="SCH02F">#REF!</definedName>
    <definedName name="SCH02G" localSheetId="0">#REF!</definedName>
    <definedName name="SCH02G">#REF!</definedName>
    <definedName name="SCH02H" localSheetId="0">#REF!</definedName>
    <definedName name="SCH02H">#REF!</definedName>
    <definedName name="SCH02I" localSheetId="0">#REF!</definedName>
    <definedName name="SCH02I">#REF!</definedName>
    <definedName name="SCH02J" localSheetId="0">#REF!</definedName>
    <definedName name="SCH02J">#REF!</definedName>
    <definedName name="SCH02K" localSheetId="0">#REF!</definedName>
    <definedName name="SCH02K">#REF!</definedName>
    <definedName name="SCH02L" localSheetId="0">#REF!</definedName>
    <definedName name="SCH02L">#REF!</definedName>
    <definedName name="SCH02M" localSheetId="0">#REF!</definedName>
    <definedName name="SCH02M">#REF!</definedName>
    <definedName name="SCH03C" localSheetId="0">[18]sch03!#REF!</definedName>
    <definedName name="SCH03C">[18]sch03!#REF!</definedName>
    <definedName name="SCH03D" localSheetId="0">[18]sch03!#REF!</definedName>
    <definedName name="SCH03D">[18]sch03!#REF!</definedName>
    <definedName name="SCH03E" localSheetId="0">[18]sch03!#REF!</definedName>
    <definedName name="SCH03E">[18]sch03!#REF!</definedName>
    <definedName name="SCH03F" localSheetId="0">[18]sch03!#REF!</definedName>
    <definedName name="SCH03F">[18]sch03!#REF!</definedName>
    <definedName name="SCH03G" localSheetId="0">[18]sch03!#REF!</definedName>
    <definedName name="SCH03G">[18]sch03!#REF!</definedName>
    <definedName name="SCH03H" localSheetId="0">[18]sch03!#REF!</definedName>
    <definedName name="SCH03H">[18]sch03!#REF!</definedName>
    <definedName name="SCH03I" localSheetId="0">[18]sch03!#REF!</definedName>
    <definedName name="SCH03I">[18]sch03!#REF!</definedName>
    <definedName name="SCH03J" localSheetId="0">[18]sch03!#REF!</definedName>
    <definedName name="SCH03J">[18]sch03!#REF!</definedName>
    <definedName name="SCH03K" localSheetId="0">[18]sch03!#REF!</definedName>
    <definedName name="SCH03K">[18]sch03!#REF!</definedName>
    <definedName name="SCH03L" localSheetId="0">[18]sch03!#REF!</definedName>
    <definedName name="SCH03L">[18]sch03!#REF!</definedName>
    <definedName name="SCH03M" localSheetId="0">[18]sch03!#REF!</definedName>
    <definedName name="SCH03M">[18]sch03!#REF!</definedName>
    <definedName name="SCH03N" localSheetId="0">[18]sch03!#REF!</definedName>
    <definedName name="SCH03N">[18]sch03!#REF!</definedName>
    <definedName name="SCH03O" localSheetId="0">[18]sch03!#REF!</definedName>
    <definedName name="SCH03O">[18]sch03!#REF!</definedName>
    <definedName name="SCH03P" localSheetId="0">[18]sch03!#REF!</definedName>
    <definedName name="SCH03P">[18]sch03!#REF!</definedName>
    <definedName name="SCH03Q" localSheetId="0">[18]sch03!#REF!</definedName>
    <definedName name="SCH03Q">[18]sch03!#REF!</definedName>
    <definedName name="SCH03R" localSheetId="0">[18]sch03!#REF!</definedName>
    <definedName name="SCH03R">[18]sch03!#REF!</definedName>
    <definedName name="SCH03S" localSheetId="0">[18]sch03!#REF!</definedName>
    <definedName name="SCH03S">[18]sch03!#REF!</definedName>
    <definedName name="SCH03T" localSheetId="0">[18]sch03!#REF!</definedName>
    <definedName name="SCH03T">[18]sch03!#REF!</definedName>
    <definedName name="SCH03U" localSheetId="0">[18]sch03!#REF!</definedName>
    <definedName name="SCH03U">[18]sch03!#REF!</definedName>
    <definedName name="SCH03V" localSheetId="0">[18]sch03!#REF!</definedName>
    <definedName name="SCH03V">[18]sch03!#REF!</definedName>
    <definedName name="SCH03W" localSheetId="0">[18]sch03!#REF!</definedName>
    <definedName name="SCH03W">[18]sch03!#REF!</definedName>
    <definedName name="SCH03X" localSheetId="0">[18]sch03!#REF!</definedName>
    <definedName name="SCH03X">[18]sch03!#REF!</definedName>
    <definedName name="SCH03Y" localSheetId="0">[18]sch03!#REF!</definedName>
    <definedName name="SCH03Y">[18]sch03!#REF!</definedName>
    <definedName name="SCH03Z" localSheetId="0">[18]sch03!#REF!</definedName>
    <definedName name="SCH03Z">[18]sch03!#REF!</definedName>
    <definedName name="SCH03ZA" localSheetId="0">[18]sch03!#REF!</definedName>
    <definedName name="SCH03ZA">[18]sch03!#REF!</definedName>
    <definedName name="SCH03ZB" localSheetId="0">[18]sch03!#REF!</definedName>
    <definedName name="SCH03ZB">[18]sch03!#REF!</definedName>
    <definedName name="SCH04A" localSheetId="0">#REF!</definedName>
    <definedName name="SCH04A">#REF!</definedName>
    <definedName name="SCH06A" localSheetId="0">[18]sch06!#REF!</definedName>
    <definedName name="SCH06A">[18]sch06!#REF!</definedName>
    <definedName name="SCH06B" localSheetId="0">[18]sch06!#REF!</definedName>
    <definedName name="SCH06B">[18]sch06!#REF!</definedName>
    <definedName name="SCH06D" localSheetId="0">[18]sch06!#REF!</definedName>
    <definedName name="SCH06D">[18]sch06!#REF!</definedName>
    <definedName name="SCH06E" localSheetId="0">[18]sch06!#REF!</definedName>
    <definedName name="SCH06E">[18]sch06!#REF!</definedName>
    <definedName name="SCH07A" localSheetId="0">[18]sch02!#REF!</definedName>
    <definedName name="SCH07A">[18]sch02!#REF!</definedName>
    <definedName name="SCH07C" localSheetId="0">[18]sch02!#REF!</definedName>
    <definedName name="SCH07C">[18]sch02!#REF!</definedName>
    <definedName name="SCH07D" localSheetId="0">[18]sch02!#REF!</definedName>
    <definedName name="SCH07D">[18]sch02!#REF!</definedName>
    <definedName name="SCH07E" localSheetId="0">[18]sch02!#REF!</definedName>
    <definedName name="SCH07E">[18]sch02!#REF!</definedName>
    <definedName name="SCH07F" localSheetId="0">[18]sch02!#REF!</definedName>
    <definedName name="SCH07F">[18]sch02!#REF!</definedName>
    <definedName name="SCH07G" localSheetId="0">[18]sch02!#REF!</definedName>
    <definedName name="SCH07G">[18]sch02!#REF!</definedName>
    <definedName name="scha" localSheetId="0">#REF!</definedName>
    <definedName name="scha">#REF!</definedName>
    <definedName name="Scope" localSheetId="0">#REF!</definedName>
    <definedName name="Scope">#REF!</definedName>
    <definedName name="SCOPE_OF_SUPPLY___RESPONSIBILITIES" localSheetId="0">#REF!</definedName>
    <definedName name="SCOPE_OF_SUPPLY___RESPONSIBILITIES">#REF!</definedName>
    <definedName name="Scrub_Cost_Esc">'[26]#REF'!$G$29</definedName>
    <definedName name="SDBSX" localSheetId="0">'[2]Op Assmp'!#REF!</definedName>
    <definedName name="SDBSX">'[2]Op Assmp'!#REF!</definedName>
    <definedName name="SDInt">'[70]Cash Flow &amp; Coverages'!$A$13:$IV$13</definedName>
    <definedName name="sdr">[10]PDC_Worksheet!$E$175</definedName>
    <definedName name="SDTerm">'[2]Finance &amp; Economic Data'!$E$53</definedName>
    <definedName name="SecBreak">[48]Parameters!$E$64</definedName>
    <definedName name="SecCrushFeed">[10]PDC_Worksheet!$C$284</definedName>
    <definedName name="secdev">[44]Master!$F$9</definedName>
    <definedName name="secdevtpm">[44]Master!$E$48</definedName>
    <definedName name="SecondMonthPaymentKzt" localSheetId="0">#REF!</definedName>
    <definedName name="SecondMonthPaymentKzt">#REF!</definedName>
    <definedName name="SEIyBal" localSheetId="0">#REF!</definedName>
    <definedName name="SEIyBal">#REF!</definedName>
    <definedName name="SEIyCash" localSheetId="0">#REF!</definedName>
    <definedName name="SEIyCash">#REF!</definedName>
    <definedName name="SEIyInc" localSheetId="0">#REF!</definedName>
    <definedName name="SEIyInc">#REF!</definedName>
    <definedName name="SenInt" localSheetId="0">[2]Debt!#REF!</definedName>
    <definedName name="SenInt">[2]Debt!#REF!</definedName>
    <definedName name="SenPrinPmt" localSheetId="0">[2]Debt!#REF!</definedName>
    <definedName name="SenPrinPmt">[2]Debt!#REF!</definedName>
    <definedName name="SepL3" localSheetId="0">#REF!</definedName>
    <definedName name="SepL3">#REF!</definedName>
    <definedName name="SepL4" localSheetId="0">#REF!</definedName>
    <definedName name="SepL4">#REF!</definedName>
    <definedName name="SepL5" localSheetId="0">#REF!</definedName>
    <definedName name="SepL5">#REF!</definedName>
    <definedName name="SepNI1" localSheetId="0">#REF!</definedName>
    <definedName name="SepNI1">#REF!</definedName>
    <definedName name="SepNI2" localSheetId="0">#REF!</definedName>
    <definedName name="SepNI2">#REF!</definedName>
    <definedName name="SepNI3" localSheetId="0">#REF!</definedName>
    <definedName name="SepNI3">#REF!</definedName>
    <definedName name="SepNI4" localSheetId="0">#REF!</definedName>
    <definedName name="SepNI4">#REF!</definedName>
    <definedName name="SepNI5" localSheetId="0">#REF!</definedName>
    <definedName name="SepNI5">#REF!</definedName>
    <definedName name="September_Days" localSheetId="0">#REF!</definedName>
    <definedName name="September_Days">#REF!</definedName>
    <definedName name="SeptHR" localSheetId="0">'[74]Reference #''s'!#REF!</definedName>
    <definedName name="SeptHR">'[74]Reference #''s'!#REF!</definedName>
    <definedName name="Services" localSheetId="0">#REF!</definedName>
    <definedName name="Services">#REF!</definedName>
    <definedName name="servicesusd" localSheetId="0">#REF!</definedName>
    <definedName name="servicesusd">#REF!</definedName>
    <definedName name="Sf" localSheetId="0">[17]SGV_Oz!#REF!</definedName>
    <definedName name="Sf">[17]SGV_Oz!#REF!</definedName>
    <definedName name="SG_A" localSheetId="0">#REF!</definedName>
    <definedName name="SG_A">#REF!</definedName>
    <definedName name="sgcopper" localSheetId="0">#REF!</definedName>
    <definedName name="sgcopper">#REF!</definedName>
    <definedName name="sgcopper_elim" localSheetId="0">#REF!</definedName>
    <definedName name="sgcopper_elim">#REF!</definedName>
    <definedName name="sgcorp" localSheetId="0">#REF!</definedName>
    <definedName name="sgcorp">#REF!</definedName>
    <definedName name="sgcorp_elim" localSheetId="0">#REF!</definedName>
    <definedName name="sgcorp_elim">#REF!</definedName>
    <definedName name="sggold_elim" localSheetId="0">#REF!</definedName>
    <definedName name="sggold_elim">#REF!</definedName>
    <definedName name="SGR" localSheetId="0">[116]ао!#REF!</definedName>
    <definedName name="SGR">[116]ао!#REF!</definedName>
    <definedName name="SGR_6">NA()</definedName>
    <definedName name="SGR_7">#N/A</definedName>
    <definedName name="SHAFTEFFICIENCY" localSheetId="0">#REF!</definedName>
    <definedName name="SHAFTEFFICIENCY">#REF!</definedName>
    <definedName name="Shares" localSheetId="0">'[2]Finance data'!#REF!</definedName>
    <definedName name="Shares">'[2]Finance data'!#REF!</definedName>
    <definedName name="SHIPPING">'[80]Major Maint'!$B$464</definedName>
    <definedName name="shit" localSheetId="0" hidden="1">{#N/A,#N/A,FALSE,"Aging Summary";#N/A,#N/A,FALSE,"Ratio Analysis";#N/A,#N/A,FALSE,"Test 120 Day Accts";#N/A,#N/A,FALSE,"Tickmarks"}</definedName>
    <definedName name="shit" hidden="1">{#N/A,#N/A,FALSE,"Aging Summary";#N/A,#N/A,FALSE,"Ratio Analysis";#N/A,#N/A,FALSE,"Test 120 Day Accts";#N/A,#N/A,FALSE,"Tickmarks"}</definedName>
    <definedName name="shit1" localSheetId="0" hidden="1">{#N/A,#N/A,FALSE,"Aging Summary";#N/A,#N/A,FALSE,"Ratio Analysis";#N/A,#N/A,FALSE,"Test 120 Day Accts";#N/A,#N/A,FALSE,"Tickmarks"}</definedName>
    <definedName name="shit1" hidden="1">{#N/A,#N/A,FALSE,"Aging Summary";#N/A,#N/A,FALSE,"Ratio Analysis";#N/A,#N/A,FALSE,"Test 120 Day Accts";#N/A,#N/A,FALSE,"Tickmarks"}</definedName>
    <definedName name="Shit2" localSheetId="0" hidden="1">{#N/A,#N/A,FALSE,"Aging Summary";#N/A,#N/A,FALSE,"Ratio Analysis";#N/A,#N/A,FALSE,"Test 120 Day Accts";#N/A,#N/A,FALSE,"Tickmarks"}</definedName>
    <definedName name="Shit2" hidden="1">{#N/A,#N/A,FALSE,"Aging Summary";#N/A,#N/A,FALSE,"Ratio Analysis";#N/A,#N/A,FALSE,"Test 120 Day Accts";#N/A,#N/A,FALSE,"Tickmarks"}</definedName>
    <definedName name="shit3" localSheetId="0" hidden="1">{#N/A,#N/A,FALSE,"Aging Summary";#N/A,#N/A,FALSE,"Ratio Analysis";#N/A,#N/A,FALSE,"Test 120 Day Accts";#N/A,#N/A,FALSE,"Tickmarks"}</definedName>
    <definedName name="shit3" hidden="1">{#N/A,#N/A,FALSE,"Aging Summary";#N/A,#N/A,FALSE,"Ratio Analysis";#N/A,#N/A,FALSE,"Test 120 Day Accts";#N/A,#N/A,FALSE,"Tickmarks"}</definedName>
    <definedName name="silverprice">[72]Input!$B$12</definedName>
    <definedName name="site">[44]Master!$F$36</definedName>
    <definedName name="SITESURFFACDET" localSheetId="0">#REF!</definedName>
    <definedName name="SITESURFFACDET">#REF!</definedName>
    <definedName name="SITESURFFACDET1" localSheetId="0">#REF!</definedName>
    <definedName name="SITESURFFACDET1">#REF!</definedName>
    <definedName name="SITESURFFACDETa" localSheetId="0">#REF!</definedName>
    <definedName name="SITESURFFACDETa">#REF!</definedName>
    <definedName name="SITESURFFACSUM" localSheetId="0">#REF!</definedName>
    <definedName name="SITESURFFACSUM">#REF!</definedName>
    <definedName name="SITESURFFACSUM1" localSheetId="0">#REF!</definedName>
    <definedName name="SITESURFFACSUM1">#REF!</definedName>
    <definedName name="SITESURFFACSUMa" localSheetId="0">#REF!</definedName>
    <definedName name="SITESURFFACSUMa">#REF!</definedName>
    <definedName name="sitett">[44]Master!$F$27</definedName>
    <definedName name="Sn" localSheetId="0">[17]SGV_Oz!#REF!</definedName>
    <definedName name="Sn">[17]SGV_Oz!#REF!</definedName>
    <definedName name="SocialInsurancePercent">[24]Assumption!$E$179:$AV$179</definedName>
    <definedName name="SocialTaxPercent">[24]Assumption!$E$178:$AV$178</definedName>
    <definedName name="soder_ser_2" localSheetId="0">#REF!</definedName>
    <definedName name="soder_ser_2">#REF!</definedName>
    <definedName name="soder_ser1" localSheetId="0">#REF!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 localSheetId="0">#REF!</definedName>
    <definedName name="SORT">#REF!</definedName>
    <definedName name="source">'[117]TB Atai excel'!$D$1:$E$65536</definedName>
    <definedName name="Sp" localSheetId="0">[17]SGV_Oz!#REF!</definedName>
    <definedName name="Sp">[17]SGV_Oz!#REF!</definedName>
    <definedName name="SPAYB" localSheetId="0">#REF!</definedName>
    <definedName name="SPAYB">#REF!</definedName>
    <definedName name="spooler" localSheetId="0">#REF!</definedName>
    <definedName name="spooler">#REF!</definedName>
    <definedName name="SPOT_ESC" localSheetId="0">#REF!</definedName>
    <definedName name="SPOT_ESC">#REF!</definedName>
    <definedName name="SPOT_PRICE" localSheetId="0">#REF!</definedName>
    <definedName name="SPOT_PRICE">#REF!</definedName>
    <definedName name="sred_sarplata" localSheetId="0">#REF!</definedName>
    <definedName name="sred_sarplata">#REF!</definedName>
    <definedName name="SS" localSheetId="0">#REF!</definedName>
    <definedName name="SS">#REF!</definedName>
    <definedName name="STAND_COST" localSheetId="0">#REF!</definedName>
    <definedName name="STAND_COST">#REF!</definedName>
    <definedName name="STAND_ESC" localSheetId="0">#REF!</definedName>
    <definedName name="STAND_ESC">#REF!</definedName>
    <definedName name="Start">'[2]Project Data'!$E$13</definedName>
    <definedName name="Stat">[27]Input!$G$10</definedName>
    <definedName name="staterate">'[2]MODEL INPUTS'!$J$17</definedName>
    <definedName name="StateTax">'[2]Finance &amp; Economic Data'!$E$113</definedName>
    <definedName name="StationAshDisposalTaxKzt" localSheetId="0">#REF!</definedName>
    <definedName name="StationAshDisposalTaxKzt">#REF!</definedName>
    <definedName name="StationEmissionTaxKzt" localSheetId="0">#REF!</definedName>
    <definedName name="StationEmissionTaxKzt">#REF!</definedName>
    <definedName name="StationHouseLoadkWh" localSheetId="0">#REF!</definedName>
    <definedName name="StationHouseLoadkWh">#REF!</definedName>
    <definedName name="StationHouseLoadMW">[24]Assumption!$E$12:$AV$12</definedName>
    <definedName name="STEAM_AMOUNT" localSheetId="0">#REF!</definedName>
    <definedName name="STEAM_AMOUNT">#REF!</definedName>
    <definedName name="STEAM_ESC" localSheetId="0">#REF!</definedName>
    <definedName name="STEAM_ESC">#REF!</definedName>
    <definedName name="STEAM_PRICE" localSheetId="0">#REF!</definedName>
    <definedName name="STEAM_PRICE">#REF!</definedName>
    <definedName name="SteamCycleEvaporationKzt" localSheetId="0">#REF!</definedName>
    <definedName name="SteamCycleEvaporationKzt">#REF!</definedName>
    <definedName name="SteamCycleEvaporationPerBlockM3">[24]Assumption!$E$122:$AV$122</definedName>
    <definedName name="SteamCycleEvaporationWaterM3" localSheetId="0">#REF!</definedName>
    <definedName name="SteamCycleEvaporationWaterM3">#REF!</definedName>
    <definedName name="SteamWaterKzt" localSheetId="0">#REF!</definedName>
    <definedName name="SteamWaterKzt">#REF!</definedName>
    <definedName name="SteamWaterQuantatyM3" localSheetId="0">#REF!</definedName>
    <definedName name="SteamWaterQuantatyM3">#REF!</definedName>
    <definedName name="SteamWaterQuantatyPerMwh">[24]Assumption!$E$123:$AV$123</definedName>
    <definedName name="Steel" localSheetId="0">#REF!</definedName>
    <definedName name="Steel">#REF!</definedName>
    <definedName name="steelrate" localSheetId="0">#REF!</definedName>
    <definedName name="steelrate">#REF!</definedName>
    <definedName name="Steelworkprices">'[91]_RISK Correlations'!$C$11:$E$13</definedName>
    <definedName name="STOCKOP" localSheetId="0">#REF!</definedName>
    <definedName name="STOCKOP">#REF!</definedName>
    <definedName name="StoE_e" localSheetId="0">'[118]X-rates'!#REF!</definedName>
    <definedName name="StoE_e">'[118]X-rates'!#REF!</definedName>
    <definedName name="Stops" localSheetId="0">#REF!</definedName>
    <definedName name="Stops">#REF!</definedName>
    <definedName name="Struct" localSheetId="0">#REF!</definedName>
    <definedName name="Struct">#REF!</definedName>
    <definedName name="SU01F" localSheetId="0">#REF!</definedName>
    <definedName name="SU01F">#REF!</definedName>
    <definedName name="SUB_COST" localSheetId="0">#REF!</definedName>
    <definedName name="SUB_COST">#REF!</definedName>
    <definedName name="SUB_ESC" localSheetId="0">#REF!</definedName>
    <definedName name="SUB_ESC">#REF!</definedName>
    <definedName name="subdebtratio" localSheetId="0">[2]Inputs!#REF!</definedName>
    <definedName name="subdebtratio">[2]Inputs!#REF!</definedName>
    <definedName name="sublevel">[44]Master!$F$12</definedName>
    <definedName name="sul" localSheetId="0">#REF!</definedName>
    <definedName name="sul">#REF!</definedName>
    <definedName name="SulfuricAcidConsumptionPerTonOfWaterKg">[24]Assumption!$E$132:$AV$132</definedName>
    <definedName name="SulfuricAcidPricePerTonKzt">[24]Assumption!$E$138:$AV$138</definedName>
    <definedName name="sum" localSheetId="0">#REF!</definedName>
    <definedName name="sum">#REF!</definedName>
    <definedName name="SUM_BACK" localSheetId="0">#REF!</definedName>
    <definedName name="SUM_BACK">#REF!</definedName>
    <definedName name="Sum_Print_Area" localSheetId="0">#REF!</definedName>
    <definedName name="Sum_Print_Area">#REF!</definedName>
    <definedName name="Sum_Print_Titles" localSheetId="0">[2]Statements!$A$1:$C$65536,[2]Statements!#REF!</definedName>
    <definedName name="Sum_Print_Titles">[2]Statements!$A$1:$C$65536,[2]Statements!#REF!</definedName>
    <definedName name="SUMMARY" localSheetId="0">#REF!</definedName>
    <definedName name="SUMMARY">#REF!</definedName>
    <definedName name="summary_2013" localSheetId="0">#REF!</definedName>
    <definedName name="summary_2013">#REF!</definedName>
    <definedName name="SummerHR" localSheetId="0">'[74]Reference #''s'!#REF!</definedName>
    <definedName name="SummerHR">'[74]Reference #''s'!#REF!</definedName>
    <definedName name="SUP_CALC" localSheetId="0">#REF!</definedName>
    <definedName name="SUP_CALC">#REF!</definedName>
    <definedName name="SURFEQUIP" localSheetId="0">#REF!</definedName>
    <definedName name="SURFEQUIP">#REF!</definedName>
    <definedName name="SURFEQUIP1" localSheetId="0">#REF!</definedName>
    <definedName name="SURFEQUIP1">#REF!</definedName>
    <definedName name="SURFEQUIPa" localSheetId="0">#REF!</definedName>
    <definedName name="SURFEQUIPa">#REF!</definedName>
    <definedName name="SURFTRANSVEH" localSheetId="0">#REF!</definedName>
    <definedName name="SURFTRANSVEH">#REF!</definedName>
    <definedName name="SURFTRANSVEH1" localSheetId="0">#REF!</definedName>
    <definedName name="SURFTRANSVEH1">#REF!</definedName>
    <definedName name="SURFTRANSVEHa" localSheetId="0">#REF!</definedName>
    <definedName name="SURFTRANSVEHa">#REF!</definedName>
    <definedName name="swapadj" localSheetId="0">[38]curve!#REF!</definedName>
    <definedName name="swapadj">[38]curve!#REF!</definedName>
    <definedName name="SwapRate" localSheetId="0">'[2]MODEL INPUTS'!#REF!</definedName>
    <definedName name="SwapRate">'[2]MODEL INPUTS'!#REF!</definedName>
    <definedName name="SwapsLib" localSheetId="0">#REF!</definedName>
    <definedName name="SwapsLib">#REF!</definedName>
    <definedName name="SWITCH" localSheetId="0">#REF!</definedName>
    <definedName name="SWITCH">#REF!</definedName>
    <definedName name="switchgear" localSheetId="0">#REF!</definedName>
    <definedName name="switchgear">#REF!</definedName>
    <definedName name="SWITCHLEFT" localSheetId="0">#REF!</definedName>
    <definedName name="SWITCHLEFT">#REF!</definedName>
    <definedName name="SWITCHTOP" localSheetId="0">#REF!</definedName>
    <definedName name="SWITCHTOP">#REF!</definedName>
    <definedName name="t" localSheetId="0">#REF!</definedName>
    <definedName name="t">#REF!</definedName>
    <definedName name="TA" localSheetId="0">#REF!</definedName>
    <definedName name="TA">#REF!</definedName>
    <definedName name="tab" localSheetId="0">#REF!</definedName>
    <definedName name="tab">#REF!</definedName>
    <definedName name="tab_ccc" localSheetId="0">#REF!</definedName>
    <definedName name="tab_ccc">#REF!</definedName>
    <definedName name="tab_ecf" localSheetId="0">#REF!</definedName>
    <definedName name="tab_ecf">#REF!</definedName>
    <definedName name="tab_furnas" localSheetId="0">#REF!</definedName>
    <definedName name="tab_furnas">#REF!</definedName>
    <definedName name="tab_furnas1" localSheetId="0">#REF!</definedName>
    <definedName name="tab_furnas1">#REF!</definedName>
    <definedName name="tab_mat_satr" localSheetId="0">#REF!</definedName>
    <definedName name="tab_mat_satr">#REF!</definedName>
    <definedName name="tab_rgr" localSheetId="0">#REF!</definedName>
    <definedName name="tab_rgr">#REF!</definedName>
    <definedName name="tab_rgr2" localSheetId="0">#REF!</definedName>
    <definedName name="tab_rgr2">#REF!</definedName>
    <definedName name="tab_sd" localSheetId="0">#REF!</definedName>
    <definedName name="tab_sd">#REF!</definedName>
    <definedName name="tab_sd_retrati" localSheetId="0">#REF!</definedName>
    <definedName name="tab_sd_retrati">#REF!</definedName>
    <definedName name="TABL6.1" localSheetId="0">#REF!</definedName>
    <definedName name="TABL6.1">#REF!</definedName>
    <definedName name="TABLE" localSheetId="0">#REF!</definedName>
    <definedName name="TABLE">#REF!</definedName>
    <definedName name="table1" localSheetId="0">#REF!</definedName>
    <definedName name="table1">#REF!</definedName>
    <definedName name="table2" localSheetId="0">#REF!</definedName>
    <definedName name="table2">#REF!</definedName>
    <definedName name="targetirr" localSheetId="0">[2]Outputs!#REF!</definedName>
    <definedName name="targetirr">[2]Outputs!#REF!</definedName>
    <definedName name="Tariff" localSheetId="0">#REF!</definedName>
    <definedName name="Tariff">#REF!</definedName>
    <definedName name="Tariff_1" localSheetId="0">'[2]Project Data'!#REF!</definedName>
    <definedName name="Tariff_1">'[2]Project Data'!#REF!</definedName>
    <definedName name="Tariff_2" localSheetId="0">'[2]Project Data'!#REF!</definedName>
    <definedName name="Tariff_2">'[2]Project Data'!#REF!</definedName>
    <definedName name="Tariff_3" localSheetId="0">'[2]Project Data'!#REF!</definedName>
    <definedName name="Tariff_3">'[2]Project Data'!#REF!</definedName>
    <definedName name="TariffTbl" localSheetId="0">#REF!</definedName>
    <definedName name="TariffTbl">#REF!</definedName>
    <definedName name="TAX">#N/A</definedName>
    <definedName name="TAX_BASE" localSheetId="0">#REF!</definedName>
    <definedName name="TAX_BASE">#REF!</definedName>
    <definedName name="TAX_DURATION" localSheetId="0">#REF!</definedName>
    <definedName name="TAX_DURATION">#REF!</definedName>
    <definedName name="tax_property" localSheetId="0">#REF!</definedName>
    <definedName name="tax_property">#REF!</definedName>
    <definedName name="Tax_Rate" localSheetId="0">#REF!</definedName>
    <definedName name="Tax_Rate">#REF!</definedName>
    <definedName name="TAXa" localSheetId="0">[93]Tax!#REF!</definedName>
    <definedName name="TAXa">[93]Tax!#REF!</definedName>
    <definedName name="TAXA_JUROS" localSheetId="0">#REF!</definedName>
    <definedName name="TAXA_JUROS">#REF!</definedName>
    <definedName name="TaxDepBase">'[2]Finance &amp; Economic Data'!$E$104</definedName>
    <definedName name="taxes">[44]Master!$F$40</definedName>
    <definedName name="TAXFLOW" localSheetId="0">#REF!</definedName>
    <definedName name="TAXFLOW">#REF!</definedName>
    <definedName name="TAXFLOWLEFT" localSheetId="0">#REF!</definedName>
    <definedName name="TAXFLOWLEFT">#REF!</definedName>
    <definedName name="TAXFLOWTOP" localSheetId="0">#REF!</definedName>
    <definedName name="TAXFLOWTOP">#REF!</definedName>
    <definedName name="TAXRATE" localSheetId="0">'[1]Cashflow Forecast Port'!#REF!</definedName>
    <definedName name="TAXRATE">'[1]Cashflow Forecast Port'!#REF!</definedName>
    <definedName name="taxvq" localSheetId="0">#REF!</definedName>
    <definedName name="taxvq">#REF!</definedName>
    <definedName name="taxvv" localSheetId="0">#REF!</definedName>
    <definedName name="taxvv">#REF!</definedName>
    <definedName name="taxvvs" localSheetId="0">#REF!</definedName>
    <definedName name="taxvvs">#REF!</definedName>
    <definedName name="TblBoydSpot" localSheetId="0">#REF!</definedName>
    <definedName name="TblBoydSpot">#REF!</definedName>
    <definedName name="tc" localSheetId="0">[17]SGV_Oz!#REF!</definedName>
    <definedName name="tc">[17]SGV_Oz!#REF!</definedName>
    <definedName name="TCORATE" localSheetId="0">#REF!</definedName>
    <definedName name="TCORATE">#REF!</definedName>
    <definedName name="team" localSheetId="0">#REF!</definedName>
    <definedName name="team">#REF!</definedName>
    <definedName name="TechnicalDispatchFeeKztkWh">[24]Assumption!$E$66:$AV$66</definedName>
    <definedName name="TechnicaldispatchKzt">[24]Calculations!$E$336:$AV$336</definedName>
    <definedName name="temp_perm_diff">[119]temp_perm_diff!$B$7:$B$53</definedName>
    <definedName name="tenor" localSheetId="0">[2]Inputs!#REF!</definedName>
    <definedName name="tenor">[2]Inputs!#REF!</definedName>
    <definedName name="TERMINAL_DATE" localSheetId="0">#REF!</definedName>
    <definedName name="TERMINAL_DATE">#REF!</definedName>
    <definedName name="test" localSheetId="0" hidden="1">{#N/A,#N/A,FALSE,"Aging Summary";#N/A,#N/A,FALSE,"Ratio Analysis";#N/A,#N/A,FALSE,"Test 120 Day Accts";#N/A,#N/A,FALSE,"Tickmarks"}</definedName>
    <definedName name="test" hidden="1">{#N/A,#N/A,FALSE,"Aging Summary";#N/A,#N/A,FALSE,"Ratio Analysis";#N/A,#N/A,FALSE,"Test 120 Day Accts";#N/A,#N/A,FALSE,"Tickmarks"}</definedName>
    <definedName name="TEST_CASE_REDUCTIONS" localSheetId="0">#REF!</definedName>
    <definedName name="TEST_CASE_REDUCTIONS">#REF!</definedName>
    <definedName name="TEST_CASE_SALES_MIX" localSheetId="0">#REF!</definedName>
    <definedName name="TEST_CASE_SALES_MIX">#REF!</definedName>
    <definedName name="TestDescription">[31]SMSTemp!$B$5</definedName>
    <definedName name="teste" localSheetId="0">#REF!</definedName>
    <definedName name="teste">#REF!</definedName>
    <definedName name="TextRefCopy1" localSheetId="0">#REF!</definedName>
    <definedName name="TextRefCopy1">#REF!</definedName>
    <definedName name="TextRefCopy10" localSheetId="0">#REF!</definedName>
    <definedName name="TextRefCopy10">#REF!</definedName>
    <definedName name="TextRefCopy11" localSheetId="0">#REF!</definedName>
    <definedName name="TextRefCopy11">#REF!</definedName>
    <definedName name="TextRefCopy12" localSheetId="0">#REF!</definedName>
    <definedName name="TextRefCopy12">#REF!</definedName>
    <definedName name="TextRefCopy13" localSheetId="0">#REF!</definedName>
    <definedName name="TextRefCopy13">#REF!</definedName>
    <definedName name="TextRefCopy14" localSheetId="0">#REF!</definedName>
    <definedName name="TextRefCopy14">#REF!</definedName>
    <definedName name="TextRefCopy15" localSheetId="0">#REF!</definedName>
    <definedName name="TextRefCopy15">#REF!</definedName>
    <definedName name="TextRefCopy16" localSheetId="0">#REF!</definedName>
    <definedName name="TextRefCopy16">#REF!</definedName>
    <definedName name="TextRefCopy17" localSheetId="0">#REF!</definedName>
    <definedName name="TextRefCopy17">#REF!</definedName>
    <definedName name="TextRefCopy18" localSheetId="0">#REF!</definedName>
    <definedName name="TextRefCopy18">#REF!</definedName>
    <definedName name="TextRefCopy19" localSheetId="0">#REF!</definedName>
    <definedName name="TextRefCopy19">#REF!</definedName>
    <definedName name="TextRefCopy2" localSheetId="0">#REF!</definedName>
    <definedName name="TextRefCopy2">#REF!</definedName>
    <definedName name="TextRefCopy20" localSheetId="0">#REF!</definedName>
    <definedName name="TextRefCopy20">#REF!</definedName>
    <definedName name="TextRefCopy21" localSheetId="0">#REF!</definedName>
    <definedName name="TextRefCopy21">#REF!</definedName>
    <definedName name="TextRefCopy22" localSheetId="0">#REF!</definedName>
    <definedName name="TextRefCopy22">#REF!</definedName>
    <definedName name="TextRefCopy23" localSheetId="0">#REF!</definedName>
    <definedName name="TextRefCopy23">#REF!</definedName>
    <definedName name="TextRefCopy24" localSheetId="0">#REF!</definedName>
    <definedName name="TextRefCopy24">#REF!</definedName>
    <definedName name="TextRefCopy25" localSheetId="0">#REF!</definedName>
    <definedName name="TextRefCopy25">#REF!</definedName>
    <definedName name="TextRefCopy26" localSheetId="0">#REF!</definedName>
    <definedName name="TextRefCopy26">#REF!</definedName>
    <definedName name="TextRefCopy27" localSheetId="0">#REF!</definedName>
    <definedName name="TextRefCopy27">#REF!</definedName>
    <definedName name="TextRefCopy28" localSheetId="0">#REF!</definedName>
    <definedName name="TextRefCopy28">#REF!</definedName>
    <definedName name="TextRefCopy29" localSheetId="0">#REF!</definedName>
    <definedName name="TextRefCopy29">#REF!</definedName>
    <definedName name="TextRefCopy3" localSheetId="0">#REF!</definedName>
    <definedName name="TextRefCopy3">#REF!</definedName>
    <definedName name="TextRefCopy30" localSheetId="0">#REF!</definedName>
    <definedName name="TextRefCopy30">#REF!</definedName>
    <definedName name="TextRefCopy31" localSheetId="0">#REF!</definedName>
    <definedName name="TextRefCopy31">#REF!</definedName>
    <definedName name="TextRefCopy32" localSheetId="0">#REF!</definedName>
    <definedName name="TextRefCopy32">#REF!</definedName>
    <definedName name="TextRefCopy33" localSheetId="0">#REF!</definedName>
    <definedName name="TextRefCopy33">#REF!</definedName>
    <definedName name="TextRefCopy34" localSheetId="0">#REF!</definedName>
    <definedName name="TextRefCopy34">#REF!</definedName>
    <definedName name="TextRefCopy35" localSheetId="0">#REF!</definedName>
    <definedName name="TextRefCopy35">#REF!</definedName>
    <definedName name="TextRefCopy36" localSheetId="0">#REF!</definedName>
    <definedName name="TextRefCopy36">#REF!</definedName>
    <definedName name="TextRefCopy37" localSheetId="0">#REF!</definedName>
    <definedName name="TextRefCopy37">#REF!</definedName>
    <definedName name="TextRefCopy38" localSheetId="0">#REF!</definedName>
    <definedName name="TextRefCopy38">#REF!</definedName>
    <definedName name="TextRefCopy39" localSheetId="0">#REF!</definedName>
    <definedName name="TextRefCopy39">#REF!</definedName>
    <definedName name="TextRefCopy4" localSheetId="0">#REF!</definedName>
    <definedName name="TextRefCopy4">#REF!</definedName>
    <definedName name="TextRefCopy40" localSheetId="0">#REF!</definedName>
    <definedName name="TextRefCopy40">#REF!</definedName>
    <definedName name="TextRefCopy41" localSheetId="0">#REF!</definedName>
    <definedName name="TextRefCopy41">#REF!</definedName>
    <definedName name="TextRefCopy42" localSheetId="0">#REF!</definedName>
    <definedName name="TextRefCopy42">#REF!</definedName>
    <definedName name="TextRefCopy43" localSheetId="0">#REF!</definedName>
    <definedName name="TextRefCopy43">#REF!</definedName>
    <definedName name="TextRefCopy44" localSheetId="0">#REF!</definedName>
    <definedName name="TextRefCopy44">#REF!</definedName>
    <definedName name="TextRefCopy45" localSheetId="0">#REF!</definedName>
    <definedName name="TextRefCopy45">#REF!</definedName>
    <definedName name="TextRefCopy46" localSheetId="0">#REF!</definedName>
    <definedName name="TextRefCopy46">#REF!</definedName>
    <definedName name="TextRefCopy47" localSheetId="0">#REF!</definedName>
    <definedName name="TextRefCopy47">#REF!</definedName>
    <definedName name="TextRefCopy48" localSheetId="0">#REF!</definedName>
    <definedName name="TextRefCopy48">#REF!</definedName>
    <definedName name="TextRefCopy49" localSheetId="0">#REF!</definedName>
    <definedName name="TextRefCopy49">#REF!</definedName>
    <definedName name="TextRefCopy5" localSheetId="0">#REF!</definedName>
    <definedName name="TextRefCopy5">#REF!</definedName>
    <definedName name="TextRefCopy50" localSheetId="0">#REF!</definedName>
    <definedName name="TextRefCopy50">#REF!</definedName>
    <definedName name="TextRefCopy51" localSheetId="0">#REF!</definedName>
    <definedName name="TextRefCopy51">#REF!</definedName>
    <definedName name="TextRefCopy52" localSheetId="0">#REF!</definedName>
    <definedName name="TextRefCopy52">#REF!</definedName>
    <definedName name="TextRefCopy53" localSheetId="0">#REF!</definedName>
    <definedName name="TextRefCopy53">#REF!</definedName>
    <definedName name="TextRefCopy54" localSheetId="0">#REF!</definedName>
    <definedName name="TextRefCopy54">#REF!</definedName>
    <definedName name="TextRefCopy55" localSheetId="0">#REF!</definedName>
    <definedName name="TextRefCopy55">#REF!</definedName>
    <definedName name="TextRefCopy56" localSheetId="0">#REF!</definedName>
    <definedName name="TextRefCopy56">#REF!</definedName>
    <definedName name="TextRefCopy57" localSheetId="0">#REF!</definedName>
    <definedName name="TextRefCopy57">#REF!</definedName>
    <definedName name="TextRefCopy58" localSheetId="0">#REF!</definedName>
    <definedName name="TextRefCopy58">#REF!</definedName>
    <definedName name="TextRefCopy59" localSheetId="0">#REF!</definedName>
    <definedName name="TextRefCopy59">#REF!</definedName>
    <definedName name="TextRefCopy6" localSheetId="0">#REF!</definedName>
    <definedName name="TextRefCopy6">#REF!</definedName>
    <definedName name="TextRefCopy60" localSheetId="0">#REF!</definedName>
    <definedName name="TextRefCopy60">#REF!</definedName>
    <definedName name="TextRefCopy61" localSheetId="0">#REF!</definedName>
    <definedName name="TextRefCopy61">#REF!</definedName>
    <definedName name="TextRefCopy62" localSheetId="0">#REF!</definedName>
    <definedName name="TextRefCopy62">#REF!</definedName>
    <definedName name="TextRefCopy63" localSheetId="0">#REF!</definedName>
    <definedName name="TextRefCopy63">#REF!</definedName>
    <definedName name="TextRefCopy64" localSheetId="0">#REF!</definedName>
    <definedName name="TextRefCopy64">#REF!</definedName>
    <definedName name="TextRefCopy65" localSheetId="0">#REF!</definedName>
    <definedName name="TextRefCopy65">#REF!</definedName>
    <definedName name="TextRefCopy66" localSheetId="0">#REF!</definedName>
    <definedName name="TextRefCopy66">#REF!</definedName>
    <definedName name="TextRefCopy67" localSheetId="0">#REF!</definedName>
    <definedName name="TextRefCopy67">#REF!</definedName>
    <definedName name="TextRefCopy68" localSheetId="0">#REF!</definedName>
    <definedName name="TextRefCopy68">#REF!</definedName>
    <definedName name="TextRefCopy69" localSheetId="0">#REF!</definedName>
    <definedName name="TextRefCopy69">#REF!</definedName>
    <definedName name="TextRefCopy7" localSheetId="0">#REF!</definedName>
    <definedName name="TextRefCopy7">#REF!</definedName>
    <definedName name="TextRefCopy70" localSheetId="0">#REF!</definedName>
    <definedName name="TextRefCopy70">#REF!</definedName>
    <definedName name="TextRefCopy71" localSheetId="0">#REF!</definedName>
    <definedName name="TextRefCopy71">#REF!</definedName>
    <definedName name="TextRefCopy72" localSheetId="0">#REF!</definedName>
    <definedName name="TextRefCopy72">#REF!</definedName>
    <definedName name="TextRefCopy73" localSheetId="0">#REF!</definedName>
    <definedName name="TextRefCopy73">#REF!</definedName>
    <definedName name="TextRefCopy74" localSheetId="0">#REF!</definedName>
    <definedName name="TextRefCopy74">#REF!</definedName>
    <definedName name="TextRefCopy8" localSheetId="0">#REF!</definedName>
    <definedName name="TextRefCopy8">#REF!</definedName>
    <definedName name="TextRefCopy9" localSheetId="0">#REF!</definedName>
    <definedName name="TextRefCopy9">#REF!</definedName>
    <definedName name="TextRefCopyRangeCount" hidden="1">3</definedName>
    <definedName name="ThirdUnitLoadMW">[4]Assump!$D$26:$O$26</definedName>
    <definedName name="TIETE" localSheetId="0">#REF!</definedName>
    <definedName name="TIETE">#REF!</definedName>
    <definedName name="title" localSheetId="0">#REF!</definedName>
    <definedName name="title">#REF!</definedName>
    <definedName name="title1" localSheetId="0">#REF!</definedName>
    <definedName name="title1">#REF!</definedName>
    <definedName name="titles" localSheetId="0">#REF!</definedName>
    <definedName name="titles">#REF!</definedName>
    <definedName name="Tolerance" localSheetId="0">[52]Assumptions!$E$14</definedName>
    <definedName name="Tolerance">[53]Assumptions!$E$14</definedName>
    <definedName name="TOT" localSheetId="0">#REF!</definedName>
    <definedName name="TOT">#REF!</definedName>
    <definedName name="total" localSheetId="0">#REF!</definedName>
    <definedName name="total">#REF!</definedName>
    <definedName name="Total_capital_cost">[15]ASSUMPTIONS!$F$34</definedName>
    <definedName name="Total_Cost" localSheetId="0">#REF!</definedName>
    <definedName name="Total_Cost">#REF!</definedName>
    <definedName name="Total_Interest" localSheetId="0">#REF!</definedName>
    <definedName name="Total_Interest">#REF!</definedName>
    <definedName name="TotalAdmFixedCostInclVATKzt" localSheetId="0">#REF!</definedName>
    <definedName name="TotalAdmFixedCostInclVATKzt">#REF!</definedName>
    <definedName name="TotalAdminFixedCostKzt" localSheetId="0">#REF!</definedName>
    <definedName name="TotalAdminFixedCostKzt">#REF!</definedName>
    <definedName name="TotalAdminPeopleQuantity" localSheetId="0">[25]Assumption!#REF!</definedName>
    <definedName name="TotalAdminPeopleQuantity">[25]Assumption!#REF!</definedName>
    <definedName name="TotalAdminPeopleQuontqty" localSheetId="0">[25]Assumption!#REF!</definedName>
    <definedName name="TotalAdminPeopleQuontqty">[25]Assumption!#REF!</definedName>
    <definedName name="TotalBDPKzt" localSheetId="0">#REF!</definedName>
    <definedName name="TotalBDPKzt">#REF!</definedName>
    <definedName name="TotalBlocksOnLine">[24]Assumption!$E$24:$AV$24</definedName>
    <definedName name="TotalCapExKzt" localSheetId="0">#REF!</definedName>
    <definedName name="TotalCapExKzt">#REF!</definedName>
    <definedName name="TotalChemicalCostKzt">[24]Calculations!$E$312:$AV$312</definedName>
    <definedName name="TotalCoalConsumptionKzt" localSheetId="0">#REF!</definedName>
    <definedName name="TotalCoalConsumptionKzt">#REF!</definedName>
    <definedName name="TotalCoalConsumptionTons" localSheetId="0">#REF!</definedName>
    <definedName name="TotalCoalConsumptionTons">#REF!</definedName>
    <definedName name="TotalCoalPurchaseTons" localSheetId="0">#REF!</definedName>
    <definedName name="TotalCoalPurchaseTons">#REF!</definedName>
    <definedName name="TotalCoalTransportinclVATKzt" localSheetId="0">#REF!</definedName>
    <definedName name="TotalCoalTransportinclVATKzt">#REF!</definedName>
    <definedName name="TOTALCURRENCY" localSheetId="0">#REF!</definedName>
    <definedName name="TOTALCURRENCY">#REF!</definedName>
    <definedName name="TotalCurrentCollectionsKzt" localSheetId="0">#REF!</definedName>
    <definedName name="TotalCurrentCollectionsKzt">#REF!</definedName>
    <definedName name="TotalCV" localSheetId="0">#REF!</definedName>
    <definedName name="TotalCV">#REF!</definedName>
    <definedName name="TotalEkiCoalPurchaseKzt" localSheetId="0">#REF!</definedName>
    <definedName name="TotalEkiCoalPurchaseKzt">#REF!</definedName>
    <definedName name="TotalElectricityPurchaseKzt" localSheetId="0">#REF!</definedName>
    <definedName name="TotalElectricityPurchaseKzt">#REF!</definedName>
    <definedName name="TotalFixedAssetsKzt" localSheetId="0">[25]Assumption!#REF!</definedName>
    <definedName name="TotalFixedAssetsKzt">[25]Assumption!#REF!</definedName>
    <definedName name="TotalFixedCostKzt" localSheetId="0">#REF!</definedName>
    <definedName name="TotalFixedCostKzt">#REF!</definedName>
    <definedName name="TotalFixedWaterCostKzt" localSheetId="0">#REF!</definedName>
    <definedName name="TotalFixedWaterCostKzt">#REF!</definedName>
    <definedName name="TotalFloodPowerPurchaseKzt" localSheetId="0">#REF!</definedName>
    <definedName name="TotalFloodPowerPurchaseKzt">#REF!</definedName>
    <definedName name="TotalFuelandFuelTransportationCostKzt">[24]Calculations!$E$283:$AV$283</definedName>
    <definedName name="TotalGrossSalesKzt" localSheetId="0">#REF!</definedName>
    <definedName name="TotalGrossSalesKzt">#REF!</definedName>
    <definedName name="TotalGrossSalesKzt000" localSheetId="0">#REF!</definedName>
    <definedName name="TotalGrossSalesKzt000">#REF!</definedName>
    <definedName name="TotalInterestAccuredKzt" localSheetId="0">#REF!</definedName>
    <definedName name="TotalInterestAccuredKzt">#REF!</definedName>
    <definedName name="TotalInterestAccuredUSD" localSheetId="0">#REF!</definedName>
    <definedName name="TotalInterestAccuredUSD">#REF!</definedName>
    <definedName name="TotalkWhOutputedPerMonth" localSheetId="0">#REF!</definedName>
    <definedName name="TotalkWhOutputedPerMonth">#REF!</definedName>
    <definedName name="TotalkWhProducedPerMonth" localSheetId="0">#REF!</definedName>
    <definedName name="TotalkWhProducedPerMonth">#REF!</definedName>
    <definedName name="TotalkWhSoldtoCustomers_000" localSheetId="0">#REF!</definedName>
    <definedName name="TotalkWhSoldtoCustomers_000">#REF!</definedName>
    <definedName name="TotalLosseskWh" localSheetId="0">#REF!</definedName>
    <definedName name="TotalLosseskWh">#REF!</definedName>
    <definedName name="TotalMaikCoalPurchaseKzt" localSheetId="0">#REF!</definedName>
    <definedName name="TotalMaikCoalPurchaseKzt">#REF!</definedName>
    <definedName name="TotalNetSalesKzt" localSheetId="0">#REF!</definedName>
    <definedName name="TotalNetSalesKzt">#REF!</definedName>
    <definedName name="TotalOperatFixedCostInclVATKxt" localSheetId="0">#REF!</definedName>
    <definedName name="TotalOperatFixedCostInclVATKxt">#REF!</definedName>
    <definedName name="TotalOperatFixedCostInclVATKzt" localSheetId="0">#REF!</definedName>
    <definedName name="TotalOperatFixedCostInclVATKzt">#REF!</definedName>
    <definedName name="TotalOperationalFixedCostsKzt" localSheetId="0">#REF!</definedName>
    <definedName name="TotalOperationalFixedCostsKzt">#REF!</definedName>
    <definedName name="TotalOperationalPeopleQuantity" localSheetId="0">[25]Assumption!#REF!</definedName>
    <definedName name="TotalOperationalPeopleQuantity">[25]Assumption!#REF!</definedName>
    <definedName name="TotalOtherNetRevenueKZT" localSheetId="0">#REF!</definedName>
    <definedName name="TotalOtherNetRevenueKZT">#REF!</definedName>
    <definedName name="TotalOtherSupplierCoalPurchaseKzt" localSheetId="0">#REF!</definedName>
    <definedName name="TotalOtherSupplierCoalPurchaseKzt">#REF!</definedName>
    <definedName name="TotalOverContractualCoalPurchaseKzt" localSheetId="0">#REF!</definedName>
    <definedName name="TotalOverContractualCoalPurchaseKzt">#REF!</definedName>
    <definedName name="TotalPen">'[26]#REF'!$A$94:$IV$94</definedName>
    <definedName name="TotalPortableWaterM3" localSheetId="0">#REF!</definedName>
    <definedName name="TotalPortableWaterM3">#REF!</definedName>
    <definedName name="TotalPurchasekWh" localSheetId="0">#REF!</definedName>
    <definedName name="TotalPurchasekWh">#REF!</definedName>
    <definedName name="TotalRepairCostKzt" localSheetId="0">#REF!</definedName>
    <definedName name="TotalRepairCostKzt">#REF!</definedName>
    <definedName name="TotalSaleskWh" localSheetId="0">#REF!</definedName>
    <definedName name="TotalSaleskWh">#REF!</definedName>
    <definedName name="TotalStationCoalPurchaseKzt" localSheetId="0">#REF!</definedName>
    <definedName name="TotalStationCoalPurchaseKzt">#REF!</definedName>
    <definedName name="TotalStationkWhProduced" localSheetId="0">#REF!</definedName>
    <definedName name="TotalStationkWhProduced">#REF!</definedName>
    <definedName name="TotalTransportCoalConsumedKzt" localSheetId="0">#REF!</definedName>
    <definedName name="TotalTransportCoalConsumedKzt">#REF!</definedName>
    <definedName name="TotalVariableWaterCostKzt">[24]Calculations!$E$302:$AV$302</definedName>
    <definedName name="TotalVATonSalesKzt" localSheetId="0">#REF!</definedName>
    <definedName name="TotalVATonSalesKzt">#REF!</definedName>
    <definedName name="TotalWaterCostKzt" localSheetId="0">#REF!</definedName>
    <definedName name="TotalWaterCostKzt">#REF!</definedName>
    <definedName name="TotalWaterFixedCostKzt" localSheetId="0">#REF!</definedName>
    <definedName name="TotalWaterFixedCostKzt">#REF!</definedName>
    <definedName name="TotalWaterToBePurchasedM3" localSheetId="0">#REF!</definedName>
    <definedName name="TotalWaterToBePurchasedM3">#REF!</definedName>
    <definedName name="TotCapEx">'[26]#REF'!$A$6:$IV$6</definedName>
    <definedName name="TotGen">'[26]#REF'!$E$191:$X$191</definedName>
    <definedName name="TP" localSheetId="0">#REF!</definedName>
    <definedName name="TP">#REF!</definedName>
    <definedName name="Trace" localSheetId="0">#REF!</definedName>
    <definedName name="Trace">#REF!</definedName>
    <definedName name="trace_htg" localSheetId="0">#REF!</definedName>
    <definedName name="trace_htg">#REF!</definedName>
    <definedName name="TRADCOMPS.SUMM" localSheetId="0">#REF!</definedName>
    <definedName name="TRADCOMPS.SUMM">#REF!</definedName>
    <definedName name="TRADING.COMPS" localSheetId="0">#REF!</definedName>
    <definedName name="TRADING.COMPS">#REF!</definedName>
    <definedName name="train5" localSheetId="0">#REF!</definedName>
    <definedName name="train5">#REF!</definedName>
    <definedName name="Trainigs" localSheetId="0">'[120]Обучение сотрудников'!#REF!</definedName>
    <definedName name="Trainigs">'[120]Обучение сотрудников'!#REF!</definedName>
    <definedName name="Tranche_1">'[26]#REF'!$L$5</definedName>
    <definedName name="Tranche_2">'[26]#REF'!$L$6</definedName>
    <definedName name="Tranche_3">'[26]#REF'!$L$7</definedName>
    <definedName name="TRANCHE1" localSheetId="0">#REF!</definedName>
    <definedName name="TRANCHE1">#REF!</definedName>
    <definedName name="TRANCHE1LEFT" localSheetId="0">#REF!</definedName>
    <definedName name="TRANCHE1LEFT">#REF!</definedName>
    <definedName name="TRANCHE1TOP" localSheetId="0">#REF!</definedName>
    <definedName name="TRANCHE1TOP">#REF!</definedName>
    <definedName name="TRANCHE2" localSheetId="0">#REF!</definedName>
    <definedName name="TRANCHE2">#REF!</definedName>
    <definedName name="TRANCHE2LEFT" localSheetId="0">#REF!</definedName>
    <definedName name="TRANCHE2LEFT">#REF!</definedName>
    <definedName name="TRANCHE2TOP" localSheetId="0">#REF!</definedName>
    <definedName name="TRANCHE2TOP">#REF!</definedName>
    <definedName name="TRANCHE3" localSheetId="0">#REF!</definedName>
    <definedName name="TRANCHE3">#REF!</definedName>
    <definedName name="TRANCHE3LEFT" localSheetId="0">#REF!</definedName>
    <definedName name="TRANCHE3LEFT">#REF!</definedName>
    <definedName name="TRANCHE3TOP" localSheetId="0">#REF!</definedName>
    <definedName name="TRANCHE3TOP">#REF!</definedName>
    <definedName name="TRANCHEI" localSheetId="0">#REF!</definedName>
    <definedName name="TRANCHEI">#REF!</definedName>
    <definedName name="TRANCHEITOP" localSheetId="0">#REF!</definedName>
    <definedName name="TRANCHEITOP">#REF!</definedName>
    <definedName name="TRANCHILEFT" localSheetId="0">#REF!</definedName>
    <definedName name="TRANCHILEFT">#REF!</definedName>
    <definedName name="TRANSAC.COMPS" localSheetId="0">#REF!</definedName>
    <definedName name="TRANSAC.COMPS">#REF!</definedName>
    <definedName name="transformers" localSheetId="0">#REF!</definedName>
    <definedName name="transformers">#REF!</definedName>
    <definedName name="TransmissionTariffAltaiKzt">[24]Assumption!$E$56:$AV$56</definedName>
    <definedName name="TransportationDispatchKzt" localSheetId="0">#REF!</definedName>
    <definedName name="TransportationDispatchKzt">#REF!</definedName>
    <definedName name="Travel" localSheetId="0">'[120]Ком. расходы'!#REF!</definedName>
    <definedName name="Travel">'[120]Ком. расходы'!#REF!</definedName>
    <definedName name="traylights" localSheetId="0">#REF!</definedName>
    <definedName name="traylights">#REF!</definedName>
    <definedName name="traypowercable" localSheetId="0">#REF!</definedName>
    <definedName name="traypowercable">#REF!</definedName>
    <definedName name="TREE_INVEST" localSheetId="0">#REF!</definedName>
    <definedName name="TREE_INVEST">#REF!</definedName>
    <definedName name="Troy_oz" localSheetId="0">[121]Inputs!#REF!</definedName>
    <definedName name="Troy_oz">[122]Inputs!#REF!</definedName>
    <definedName name="ttt" localSheetId="0">#REF!</definedName>
    <definedName name="ttt">#REF!</definedName>
    <definedName name="tttttt" localSheetId="0">#REF!</definedName>
    <definedName name="tttttt">#REF!</definedName>
    <definedName name="tuf">[10]PDC_Worksheet!$E$102</definedName>
    <definedName name="TURNOVER" localSheetId="0">#REF!</definedName>
    <definedName name="TURNOVER">#REF!</definedName>
    <definedName name="TWEGRTFG" localSheetId="0">'[1]Cashflow Forecast Port'!#REF!</definedName>
    <definedName name="TWEGRTFG">'[1]Cashflow Forecast Port'!#REF!</definedName>
    <definedName name="TXNTot">'[5]P&amp;L CCI Detail'!$T$223</definedName>
    <definedName name="TXTot">'[5]P&amp;L CCI Detail'!$T$183</definedName>
    <definedName name="ty" localSheetId="0">#REF!</definedName>
    <definedName name="ty">#REF!</definedName>
    <definedName name="TYPE" localSheetId="0">#REF!</definedName>
    <definedName name="TYPE">#REF!</definedName>
    <definedName name="tyu" hidden="1">[14]Calc!$X$153:$X$313</definedName>
    <definedName name="u" localSheetId="0">#REF!</definedName>
    <definedName name="u">#REF!</definedName>
    <definedName name="U01U10" localSheetId="0">#REF!</definedName>
    <definedName name="U01U10">#REF!</definedName>
    <definedName name="U01U2" localSheetId="0">#REF!</definedName>
    <definedName name="U01U2">#REF!</definedName>
    <definedName name="UG_Grade">[48]Parameters!$F$71</definedName>
    <definedName name="UGMinCost">[48]Parameters!$F$78</definedName>
    <definedName name="ugot">[44]Master!$F$15</definedName>
    <definedName name="ugot2">[44]Master!$F$21</definedName>
    <definedName name="UGProd">[48]Parameters!$E$76</definedName>
    <definedName name="UGR" localSheetId="0">#REF!</definedName>
    <definedName name="UGR">#REF!</definedName>
    <definedName name="ugtt">[44]Master!$F$14,[44]Master!$F$16,[44]Master!$F$17:$F$17</definedName>
    <definedName name="uksales" localSheetId="0">#REF!</definedName>
    <definedName name="uksales">#REF!</definedName>
    <definedName name="uksales_currency" localSheetId="0">#REF!</definedName>
    <definedName name="uksales_currency">#REF!</definedName>
    <definedName name="uksalesusd" localSheetId="0">#REF!</definedName>
    <definedName name="uksalesusd">#REF!</definedName>
    <definedName name="Unconsol">[4]Unconsol!$A$1:$A$22</definedName>
    <definedName name="unhide" localSheetId="0">#REF!</definedName>
    <definedName name="unhide">#REF!</definedName>
    <definedName name="unit" localSheetId="0">#REF!</definedName>
    <definedName name="unit">#REF!</definedName>
    <definedName name="unit_no" localSheetId="0">#REF!</definedName>
    <definedName name="unit_no">#REF!</definedName>
    <definedName name="Unit_sw">'[26]#REF'!$B$123:$B$133</definedName>
    <definedName name="unitMeasurement">[123]Parameters!$C$6</definedName>
    <definedName name="UnitVarExp" localSheetId="0">'[2]Project Data'!#REF!</definedName>
    <definedName name="UnitVarExp">'[2]Project Data'!#REF!</definedName>
    <definedName name="Update_Price_Query" localSheetId="0">#REF!</definedName>
    <definedName name="Update_Price_Query">#REF!</definedName>
    <definedName name="upper" localSheetId="0">#REF!</definedName>
    <definedName name="upper">#REF!</definedName>
    <definedName name="ups" localSheetId="0">#REF!</definedName>
    <definedName name="ups">#REF!</definedName>
    <definedName name="USD">150.2</definedName>
    <definedName name="usd_end" localSheetId="0">'[118]X-rates'!#REF!</definedName>
    <definedName name="usd_end">'[118]X-rates'!#REF!</definedName>
    <definedName name="USD_rate">[27]Input!$C$4</definedName>
    <definedName name="usd_stg" localSheetId="0">#REF!</definedName>
    <definedName name="usd_stg">#REF!</definedName>
    <definedName name="USD_to_EUR_av">'[118]X-rates'!$B$3</definedName>
    <definedName name="USD_to_EUR_end">'[118]X-rates'!$B$4</definedName>
    <definedName name="USD_to_EUR_open">'[118]X-rates'!$B$2</definedName>
    <definedName name="USD2003avg">'[12]FX rates'!$B$5</definedName>
    <definedName name="USD2004avg">'[12]FX rates'!$B$4</definedName>
    <definedName name="USDend" localSheetId="0">'[118]X-rates'!#REF!</definedName>
    <definedName name="USDend">'[118]X-rates'!#REF!</definedName>
    <definedName name="USDIncreaseRatePercent" localSheetId="0">[25]Assumption!#REF!</definedName>
    <definedName name="USDIncreaseRatePercent">[25]Assumption!#REF!</definedName>
    <definedName name="USDLibor" localSheetId="0">[2]SHELL!#REF!</definedName>
    <definedName name="USDLibor">[2]SHELL!#REF!</definedName>
    <definedName name="Utilities">[23]Utilities!$C$13</definedName>
    <definedName name="UtilitiesKzt" localSheetId="0">[25]Assumption!#REF!</definedName>
    <definedName name="UtilitiesKzt">[25]Assumption!#REF!</definedName>
    <definedName name="uu" localSheetId="0">#REF!</definedName>
    <definedName name="uu">#REF!</definedName>
    <definedName name="v" localSheetId="0">#REF!</definedName>
    <definedName name="v">#REF!</definedName>
    <definedName name="V_1полугодия" localSheetId="0">#REF!</definedName>
    <definedName name="V_1полугодия">#REF!</definedName>
    <definedName name="v_hung" localSheetId="0">#REF!</definedName>
    <definedName name="v_hung">#REF!</definedName>
    <definedName name="V_kaz" localSheetId="0">#REF!</definedName>
    <definedName name="V_kaz">#REF!</definedName>
    <definedName name="V_план" localSheetId="0">#REF!</definedName>
    <definedName name="V_план">#REF!</definedName>
    <definedName name="V_план_год" localSheetId="0">#REF!</definedName>
    <definedName name="V_план_год">#REF!</definedName>
    <definedName name="V_план_кварт" localSheetId="0">#REF!</definedName>
    <definedName name="V_план_кварт">#REF!</definedName>
    <definedName name="V_план_кврт" localSheetId="0">#REF!</definedName>
    <definedName name="V_план_кврт">#REF!</definedName>
    <definedName name="V_факт" localSheetId="0">#REF!</definedName>
    <definedName name="V_факт">#REF!</definedName>
    <definedName name="V_факт_год" localSheetId="0">#REF!</definedName>
    <definedName name="V_факт_год">#REF!</definedName>
    <definedName name="V_факт_кварт" localSheetId="0">#REF!</definedName>
    <definedName name="V_факт_кварт">#REF!</definedName>
    <definedName name="VACUUM" localSheetId="0">#REF!</definedName>
    <definedName name="VACUUM">#REF!</definedName>
    <definedName name="VACUUM2" localSheetId="0">#REF!</definedName>
    <definedName name="VACUUM2">#REF!</definedName>
    <definedName name="vahta_nadbavka">[84]const!$E$48</definedName>
    <definedName name="VAL_SUM" localSheetId="0">#REF!</definedName>
    <definedName name="VAL_SUM">#REF!</definedName>
    <definedName name="ValDate" localSheetId="0">#REF!</definedName>
    <definedName name="ValDate">#REF!</definedName>
    <definedName name="VALUAT.SUMMARY" localSheetId="0">#REF!</definedName>
    <definedName name="VALUAT.SUMMARY">#REF!</definedName>
    <definedName name="valuation" localSheetId="0">#REF!</definedName>
    <definedName name="valuation">#REF!</definedName>
    <definedName name="ValuationDate" localSheetId="0">[52]Assumptions!$E$38</definedName>
    <definedName name="ValuationDate">[53]Assumptions!$E$38</definedName>
    <definedName name="VALUE" localSheetId="0">#REF!</definedName>
    <definedName name="VALUE">#REF!</definedName>
    <definedName name="valuedate">[124]curve!$C$1</definedName>
    <definedName name="Values_Entered" localSheetId="0">IF('приложение 5'!Loan_Amount*'приложение 5'!Interest_Rate*'приложение 5'!Loan_Years*'приложение 5'!Loan_Start&gt;0,1,0)</definedName>
    <definedName name="Values_Entered">IF([0]!Loan_Amount*[0]!Interest_Rate*[0]!Loan_Years*[0]!Loan_Start&gt;0,1,0)</definedName>
    <definedName name="VarEsc">'[26]#REF'!$G$31</definedName>
    <definedName name="VarFee" localSheetId="0">'[26]#REF'!#REF!</definedName>
    <definedName name="VarFee">'[26]#REF'!#REF!</definedName>
    <definedName name="varoandmcost" localSheetId="0">#REF!</definedName>
    <definedName name="varoandmcost">#REF!</definedName>
    <definedName name="VAT">16%</definedName>
    <definedName name="VAT_36">16%</definedName>
    <definedName name="VATforExportPercent">[24]Assumption!$E$186:$AV$186</definedName>
    <definedName name="VATforKazakhstanPercent">[24]Assumption!$E$183:$AV$183</definedName>
    <definedName name="VATonAdminFixedCostKzt" localSheetId="0">#REF!</definedName>
    <definedName name="VATonAdminFixedCostKzt">#REF!</definedName>
    <definedName name="VATonCoalPurchaseKzt" localSheetId="0">#REF!</definedName>
    <definedName name="VATonCoalPurchaseKzt">#REF!</definedName>
    <definedName name="VATonCoalTransportKzt" localSheetId="0">#REF!</definedName>
    <definedName name="VATonCoalTransportKzt">#REF!</definedName>
    <definedName name="VATonKazakhstanSalesKzt" localSheetId="0">#REF!</definedName>
    <definedName name="VATonKazakhstanSalesKzt">#REF!</definedName>
    <definedName name="VATonOperatFixedCostKxt" localSheetId="0">#REF!</definedName>
    <definedName name="VATonOperatFixedCostKxt">#REF!</definedName>
    <definedName name="VATonOperationalFixedCostsKzt" localSheetId="0">#REF!</definedName>
    <definedName name="VATonOperationalFixedCostsKzt">#REF!</definedName>
    <definedName name="VATonOtherOutsideCustSalesKzt" localSheetId="0">#REF!</definedName>
    <definedName name="VATonOtherOutsideCustSalesKzt">#REF!</definedName>
    <definedName name="VATonRussiaSalesKzt" localSheetId="0">#REF!</definedName>
    <definedName name="VATonRussiaSalesKzt">#REF!</definedName>
    <definedName name="VATonRussiaTraderSalesKzt" localSheetId="0">#REF!</definedName>
    <definedName name="VATonRussiaTraderSalesKzt">#REF!</definedName>
    <definedName name="VATonVariableCostsKzt" localSheetId="0">#REF!</definedName>
    <definedName name="VATonVariableCostsKzt">#REF!</definedName>
    <definedName name="vent">[103]Вентиляция!$G$173</definedName>
    <definedName name="VERSION" localSheetId="0">#REF!</definedName>
    <definedName name="VERSION">#REF!</definedName>
    <definedName name="Vessel1" localSheetId="0">#REF!</definedName>
    <definedName name="Vessel1">#REF!</definedName>
    <definedName name="VEVA" localSheetId="0">#REF!</definedName>
    <definedName name="VEVA">#REF!</definedName>
    <definedName name="VGR" localSheetId="0">#REF!</definedName>
    <definedName name="VGR">#REF!</definedName>
    <definedName name="Volume" localSheetId="0">#REF!</definedName>
    <definedName name="Volume">#REF!</definedName>
    <definedName name="VSA" localSheetId="0">#REF!</definedName>
    <definedName name="VSA">#REF!</definedName>
    <definedName name="VSP" localSheetId="0">#REF!</definedName>
    <definedName name="VSP">#REF!</definedName>
    <definedName name="vv" localSheetId="0">#REF!</definedName>
    <definedName name="vv">#REF!</definedName>
    <definedName name="w" localSheetId="0">#REF!</definedName>
    <definedName name="w">#REF!</definedName>
    <definedName name="w_2" localSheetId="0">[33]Проект2002!#REF!</definedName>
    <definedName name="w_2">[33]Проект2002!#REF!</definedName>
    <definedName name="w_3" localSheetId="0">[33]Проект2002!#REF!</definedName>
    <definedName name="w_3">[33]Проект2002!#REF!</definedName>
    <definedName name="w_36">'[111]Cost 99v98'!$S$11</definedName>
    <definedName name="wacc" localSheetId="0">[2]Outputs!#REF!</definedName>
    <definedName name="wacc">[2]Outputs!#REF!</definedName>
    <definedName name="wacdebt" localSheetId="0">[2]Outputs!#REF!</definedName>
    <definedName name="wacdebt">[2]Outputs!#REF!</definedName>
    <definedName name="Wage_Esc">'[26]#REF'!$G$27</definedName>
    <definedName name="warn1" localSheetId="0">#REF!</definedName>
    <definedName name="warn1">#REF!</definedName>
    <definedName name="warn2" localSheetId="0">#REF!</definedName>
    <definedName name="warn2">#REF!</definedName>
    <definedName name="WaterAbsorbitionByTheGroundKzt" localSheetId="0">#REF!</definedName>
    <definedName name="WaterAbsorbitionByTheGroundKzt">#REF!</definedName>
    <definedName name="WaterAbsorbitionByTheGroundM3">[24]Assumption!$E$125:$AV$125</definedName>
    <definedName name="WaterAbsorbtionCostKzt" localSheetId="0">#REF!</definedName>
    <definedName name="WaterAbsorbtionCostKzt">#REF!</definedName>
    <definedName name="WaterChemicalTreatmentCostKzt" localSheetId="0">#REF!</definedName>
    <definedName name="WaterChemicalTreatmentCostKzt">#REF!</definedName>
    <definedName name="WaterConsumptionTaxKzt" localSheetId="0">#REF!</definedName>
    <definedName name="WaterConsumptionTaxKzt">#REF!</definedName>
    <definedName name="WaterConsumptionTaxPerM3">[24]Assumption!$E$180:$AV$180</definedName>
    <definedName name="WaterEvaporationCostKzt" localSheetId="0">#REF!</definedName>
    <definedName name="WaterEvaporationCostKzt">#REF!</definedName>
    <definedName name="WaterPricePerM3">[24]Assumption!$E$120:$AV$120</definedName>
    <definedName name="WBS">[51]WBS!$A$4:$A$97</definedName>
    <definedName name="WC" localSheetId="0">#REF!</definedName>
    <definedName name="WC">#REF!</definedName>
    <definedName name="we" localSheetId="0" hidden="1">{#N/A,#N/A,FALSE,"Aging Summary";#N/A,#N/A,FALSE,"Ratio Analysis";#N/A,#N/A,FALSE,"Test 120 Day Accts";#N/A,#N/A,FALSE,"Tickmarks"}</definedName>
    <definedName name="we" hidden="1">{#N/A,#N/A,FALSE,"Aging Summary";#N/A,#N/A,FALSE,"Ratio Analysis";#N/A,#N/A,FALSE,"Test 120 Day Accts";#N/A,#N/A,FALSE,"Tickmarks"}</definedName>
    <definedName name="WEFRWS" localSheetId="0">#REF!</definedName>
    <definedName name="WEFRWS">#REF!</definedName>
    <definedName name="WEIGHT" localSheetId="0">#REF!</definedName>
    <definedName name="WEIGHT">#REF!</definedName>
    <definedName name="weight_compressoil" localSheetId="0">#REF!</definedName>
    <definedName name="weight_compressoil">#REF!</definedName>
    <definedName name="weight_diesel" localSheetId="0">[108]Const!#REF!</definedName>
    <definedName name="weight_diesel">[108]Const!#REF!</definedName>
    <definedName name="weight_gasoline" localSheetId="0">#REF!</definedName>
    <definedName name="weight_gasoline">#REF!</definedName>
    <definedName name="weight_hydrooil" localSheetId="0">#REF!</definedName>
    <definedName name="weight_hydrooil">#REF!</definedName>
    <definedName name="weight_inustroil" localSheetId="0">#REF!</definedName>
    <definedName name="weight_inustroil">#REF!</definedName>
    <definedName name="weight_kerosene" localSheetId="0">#REF!</definedName>
    <definedName name="weight_kerosene">#REF!</definedName>
    <definedName name="weight_motoroil">[125]Const!$E$7</definedName>
    <definedName name="weight_motoroil_imp" localSheetId="0">#REF!</definedName>
    <definedName name="weight_motoroil_imp">#REF!</definedName>
    <definedName name="weight_motoroil_rus" localSheetId="0">#REF!</definedName>
    <definedName name="weight_motoroil_rus">#REF!</definedName>
    <definedName name="weight_transoil" localSheetId="0">#REF!</definedName>
    <definedName name="weight_transoil">#REF!</definedName>
    <definedName name="WeightedAverCoalPriceKZTPerTon" localSheetId="0">#REF!</definedName>
    <definedName name="WeightedAverCoalPriceKZTPerTon">#REF!</definedName>
    <definedName name="WeightedAverCoalTransportKZTPerTon" localSheetId="0">#REF!</definedName>
    <definedName name="WeightedAverCoalTransportKZTPerTon">#REF!</definedName>
    <definedName name="wer" localSheetId="0">#REF!</definedName>
    <definedName name="wer">#REF!</definedName>
    <definedName name="whole_estimate" localSheetId="0">#REF!</definedName>
    <definedName name="whole_estimate">#REF!</definedName>
    <definedName name="whtonds" localSheetId="0">#REF!</definedName>
    <definedName name="whtonds">#REF!</definedName>
    <definedName name="WinterHR" localSheetId="0">'[74]Reference #''s'!#REF!</definedName>
    <definedName name="WinterHR">'[74]Reference #''s'!#REF!</definedName>
    <definedName name="WithholdingTax10Percent" localSheetId="0">#REF!</definedName>
    <definedName name="WithholdingTax10Percent">#REF!</definedName>
    <definedName name="WithholdingTax10PercentKzt" localSheetId="0">#REF!</definedName>
    <definedName name="WithholdingTax10PercentKzt">#REF!</definedName>
    <definedName name="WithholdingTax15PercentKzt" localSheetId="0">#REF!</definedName>
    <definedName name="WithholdingTax15PercentKzt">#REF!</definedName>
    <definedName name="WithHoldingTaxKzt">[24]Assumption!$E$177:$AV$177</definedName>
    <definedName name="WORKING" localSheetId="0">#REF!</definedName>
    <definedName name="WORKING">#REF!</definedName>
    <definedName name="wr"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localSheetId="0"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localSheetId="0" hidden="1">{#N/A,#N/A,FALSE,"Aging Summary";#N/A,#N/A,FALSE,"Ratio Analysis";#N/A,#N/A,FALSE,"Test 120 Day Accts";#N/A,#N/A,FALSE,"Tickmarks"}</definedName>
    <definedName name="wrn.aging._.and._.Trend._.Analisis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localSheetId="0"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localSheetId="0"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localSheetId="0" hidden="1">{"ARPandL",#N/A,FALSE,"Report Annual";"ARCashflow",#N/A,FALSE,"Report Annual";"ARBalanceSheet",#N/A,FALSE,"Report Annual";"ARRatios",#N/A,FALSE,"Report Annual"}</definedName>
    <definedName name="wrn.Annual._.Report." hidden="1">{"ARPandL",#N/A,FALSE,"Report Annual";"ARCashflow",#N/A,FALSE,"Report Annual";"ARBalanceSheet",#N/A,FALSE,"Report Annual";"ARRatios",#N/A,FALSE,"Report Annual"}</definedName>
    <definedName name="wrn.BOOK1.XLS." hidden="1">{#N/A,#N/A,FALSE,"Sheet1"}</definedName>
    <definedName name="wrn.Calculations."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localSheetId="0" hidden="1">{"Finance 1",#N/A,FALSE,"FINANCE.XLS";"Finance 2",#N/A,FALSE,"FINANCE.XLS";"Finance 3",#N/A,FALSE,"FINANCE.XLS";"Finance 4",#N/A,FALSE,"FINANCE.XLS";"Finance 5",#N/A,FALSE,"FINANCE.XLS";"Finance 6",#N/A,FALSE,"FINANCE.XLS";"Finance 7",#N/A,FALSE,"FINANCE.XLS";"Finance 8",#N/A,FALSE,"FINANCE.XLS"}</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localSheetId="0" hidden="1">{"FLUJO DE CAJA",#N/A,FALSE,"Hoja1";"ANEXOS FLUJO",#N/A,FALSE,"Hoja1"}</definedName>
    <definedName name="wrn.FLUJO._.CAJA." hidden="1">{"FLUJO DE CAJA",#N/A,FALSE,"Hoja1";"ANEXOS FLUJO",#N/A,FALSE,"Hoja1"}</definedName>
    <definedName name="wrn.GANANCIAS._.Y._.PERDIDAS." localSheetId="0" hidden="1">{"GAN.Y PERD.RESUMIDO",#N/A,FALSE,"Hoja1";"GAN.Y PERD.DETALLADO",#N/A,FALSE,"Hoja1"}</definedName>
    <definedName name="wrn.GANANCIAS._.Y._.PERDIDAS." hidden="1">{"GAN.Y PERD.RESUMIDO",#N/A,FALSE,"Hoja1";"GAN.Y PERD.DETALLADO",#N/A,FALSE,"Hoja1"}</definedName>
    <definedName name="wrn.Inputs." localSheetId="0"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pg98o2a111" localSheetId="0" hidden="1">{#N/A,#N/A,FALSE,"Supuestos";#N/A,#N/A,FALSE,"Totales";#N/A,#N/A,FALSE,"UTE TDF";#N/A,#N/A,FALSE,"C. AUSTRAL";#N/A,#N/A,FALSE,"L. ATRAVESADO";#N/A,#N/A,FALSE,"FERNANDEZ  ORO";#N/A,#N/A,FALSE,"PORTEZUELOS";#N/A,#N/A,FALSE,"25 MM";#N/A,#N/A,FALSE,"SAN ROQUE";#N/A,#N/A,FALSE,"A.  PICHANA"}</definedName>
    <definedName name="wrn.pg98o2a111" hidden="1">{#N/A,#N/A,FALSE,"Supuestos";#N/A,#N/A,FALSE,"Totales";#N/A,#N/A,FALSE,"UTE TDF";#N/A,#N/A,FALSE,"C. AUSTRAL";#N/A,#N/A,FALSE,"L. ATRAVESADO";#N/A,#N/A,FALSE,"FERNANDEZ  ORO";#N/A,#N/A,FALSE,"PORTEZUELOS";#N/A,#N/A,FALSE,"25 MM";#N/A,#N/A,FALSE,"SAN ROQUE";#N/A,#N/A,FALSE,"A.  PICHANA"}</definedName>
    <definedName name="wrn.pq98o2a." localSheetId="0"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localSheetId="0" hidden="1">{#N/A,#N/A,TRUE,"RESULTS";#N/A,#N/A,TRUE,"REV REQUIRE";#N/A,#N/A,TRUE,"RATEBASE";#N/A,#N/A,TRUE,"LEVELIZED"}</definedName>
    <definedName name="wrn.Pricing._.Case." hidden="1">{#N/A,#N/A,TRUE,"RESULTS";#N/A,#N/A,TRUE,"REV REQUIRE";#N/A,#N/A,TRUE,"RATEBASE";#N/A,#N/A,TRUE,"LEVELIZED"}</definedName>
    <definedName name="wrn.pricing2._.case." localSheetId="0" hidden="1">{#N/A,#N/A,TRUE,"RESULTS";#N/A,#N/A,TRUE,"REV REQUIRE";#N/A,#N/A,TRUE,"RATEBASE";#N/A,#N/A,TRUE,"LEVELIZED"}</definedName>
    <definedName name="wrn.pricing2._.case." hidden="1">{#N/A,#N/A,TRUE,"RESULTS";#N/A,#N/A,TRUE,"REV REQUIRE";#N/A,#N/A,TRUE,"RATEBASE";#N/A,#N/A,TRUE,"LEVELIZED"}</definedName>
    <definedName name="wrn.print." localSheetId="0" hidden="1">{#N/A,#N/A,FALSE,"Resid CPRIV";#N/A,#N/A,FALSE,"Comer_CPRIVKsum";#N/A,#N/A,FALSE,"General (2)";#N/A,#N/A,FALSE,"Oficial";#N/A,#N/A,FALSE,"Resumen";#N/A,#N/A,FALSE,"Escenarios"}</definedName>
    <definedName name="wrn.print." hidden="1">{#N/A,#N/A,FALSE,"Resid CPRIV";#N/A,#N/A,FALSE,"Comer_CPRIVKsum";#N/A,#N/A,FALSE,"General (2)";#N/A,#N/A,FALSE,"Oficial";#N/A,#N/A,FALSE,"Resumen";#N/A,#N/A,FALSE,"Escenarios"}</definedName>
    <definedName name="wrn.Print._.All._.A4." localSheetId="0" hidden="1">{"Valuation",#N/A,TRUE,"Valuation Summary";"Financial Statements",#N/A,TRUE,"Results";"Results",#N/A,TRUE,"Results";"Ratios",#N/A,TRUE,"Results";"P2 Summary",#N/A,TRUE,"Results";"Historical data",#N/A,TRUE,"Historical Data";"P1 Inputs",#N/A,TRUE,"Forecast Drivers";"P2 Inputs",#N/A,TRUE,"Forecast Drivers"}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localSheetId="0"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localSheetId="0" hidden="1">{"Valuation",#N/A,TRUE,"Valuation Summary";"Financial Statements",#N/A,TRUE,"Results";"Results",#N/A,TRUE,"Results";"Ratios",#N/A,TRUE,"Results";"P2 Summary",#N/A,TRUE,"Results"}</definedName>
    <definedName name="wrn.Print._.Results._.A4." hidden="1">{"Valuation",#N/A,TRUE,"Valuation Summary";"Financial Statements",#N/A,TRUE,"Results";"Results",#N/A,TRUE,"Results";"Ratios",#N/A,TRUE,"Results";"P2 Summary",#N/A,TRUE,"Results"}</definedName>
    <definedName name="wrn.Print._.Results._.Letter." localSheetId="0" hidden="1">{"Valuation - Letter",#N/A,TRUE,"Valuation Summary";"Financial Statements - Letter",#N/A,TRUE,"Results";"Results - Letter",#N/A,TRUE,"Results";"Ratios - Letter",#N/A,TRUE,"Results";"P2 Summary - Letter",#N/A,TRUE,"Results"}</definedName>
    <definedName name="wrn.Print._.Results._.Letter." hidden="1">{"Valuation - Letter",#N/A,TRUE,"Valuation Summary";"Financial Statements - Letter",#N/A,TRUE,"Results";"Results - Letter",#N/A,TRUE,"Results";"Ratios - Letter",#N/A,TRUE,"Results";"P2 Summary - Letter",#N/A,TRUE,"Results"}</definedName>
    <definedName name="wrn.Report." localSheetId="0" hidden="1">{"Rep 1",#N/A,FALSE,"Reports";"Rep 2",#N/A,FALSE,"Reports";"Rep 3",#N/A,FALSE,"Reports";"Rep 4",#N/A,FALSE,"Reports"}</definedName>
    <definedName name="wrn.Report." hidden="1">{"Rep 1",#N/A,FALSE,"Reports";"Rep 2",#N/A,FALSE,"Reports";"Rep 3",#N/A,FALSE,"Reports";"Rep 4",#N/A,FALSE,"Reports"}</definedName>
    <definedName name="wrn.SALARIOS._.PRESUPUESTO." localSheetId="0" hidden="1">{"SALARIOS",#N/A,FALSE,"Hoja3";"SUELDOS EMPLEADOS",#N/A,FALSE,"Hoja4";"SUELDOS EJECUTIVOS",#N/A,FALSE,"Hoja5"}</definedName>
    <definedName name="wrn.SALARIOS._.PRESUPUESTO." hidden="1">{"SALARIOS",#N/A,FALSE,"Hoja3";"SUELDOS EMPLEADOS",#N/A,FALSE,"Hoja4";"SUELDOS EJECUTIVOS",#N/A,FALSE,"Hoja5"}</definedName>
    <definedName name="wrn.Потери." localSheetId="0" hidden="1">{#N/A,#N/A,TRUE,"ИсхМстржд";#N/A,#N/A,TRUE,"Исх-Центр";#N/A,#N/A,TRUE,"Исх-2рт ";#N/A,#N/A,TRUE,"Исх-2рт ";#N/A,#N/A,TRUE,"Исх-3рт";#N/A,#N/A,TRUE,"Вар1";#N/A,#N/A,TRUE,"Вар2";#N/A,#N/A,TRUE,"Вар2-блоки";#N/A,#N/A,TRUE,"В3-Центр";#N/A,#N/A,TRUE,"В3-2рт";#N/A,#N/A,TRUE,"В3-3рт"}</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[112]Inputs!$F$37</definedName>
    <definedName name="WtdAvgPr">'[26]#REF'!$A$30:$IV$30</definedName>
    <definedName name="WtdCap">'[26]#REF'!$E$176:$X$176</definedName>
    <definedName name="ww" localSheetId="0" hidden="1">{"Rep 1",#N/A,FALSE,"Reports";"Rep 2",#N/A,FALSE,"Reports";"Rep 3",#N/A,FALSE,"Reports";"Rep 4",#N/A,FALSE,"Reports"}</definedName>
    <definedName name="ww" hidden="1">{"Rep 1",#N/A,FALSE,"Reports";"Rep 2",#N/A,FALSE,"Reports";"Rep 3",#N/A,FALSE,"Reports";"Rep 4",#N/A,FALSE,"Reports"}</definedName>
    <definedName name="X" localSheetId="0">#REF!</definedName>
    <definedName name="X">#REF!</definedName>
    <definedName name="xcd" localSheetId="0" hidden="1">[75]!header1-1 &amp; "." &amp; MAX(1,COUNTA(INDEX(#REF!,MATCH([75]!header1-1,#REF!,FALSE)):#REF!))</definedName>
    <definedName name="xcd" hidden="1">[75]!header1-1 &amp; "." &amp; MAX(1,COUNTA(INDEX(#REF!,MATCH([75]!header1-1,#REF!,FALSE)):#REF!))</definedName>
    <definedName name="XDVDSV" localSheetId="0">'[2]Op Assmp'!#REF!</definedName>
    <definedName name="XDVDSV">'[2]Op Assmp'!#REF!</definedName>
    <definedName name="XFCHGC" localSheetId="0">[15]SUMMARY!#REF!</definedName>
    <definedName name="XFCHGC">[15]SUMMARY!#REF!</definedName>
    <definedName name="xr" localSheetId="0">#REF!</definedName>
    <definedName name="xr">#REF!</definedName>
    <definedName name="XREF_COLUMN_1" hidden="1">'[126]VAT 2004'!#REF!</definedName>
    <definedName name="XREF_COLUMN_2" hidden="1">#REF!</definedName>
    <definedName name="XRefActiveRow" hidden="1">#REF!</definedName>
    <definedName name="XRefColumnsCount" hidden="1">2</definedName>
    <definedName name="XRefCopy1" hidden="1">'[126]VAT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[127]XREF!#REF!</definedName>
    <definedName name="XRefCopy13" hidden="1">#REF!</definedName>
    <definedName name="XRefCopy13Row" hidden="1">[127]XREF!#REF!</definedName>
    <definedName name="XRefCopy14" hidden="1">#REF!</definedName>
    <definedName name="XRefCopy14Row" hidden="1">[127]XREF!#REF!</definedName>
    <definedName name="XRefCopy15" hidden="1">#REF!</definedName>
    <definedName name="XRefCopy15Row" hidden="1">[127]XREF!#REF!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[127]XREF!#REF!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[127]XREF!#REF!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[127]XREF!#REF!</definedName>
    <definedName name="XRefCopy2Row" hidden="1">#REF!</definedName>
    <definedName name="XRefCopy3" hidden="1">#REF!</definedName>
    <definedName name="XRefCopy3Row" hidden="1">[128]XREF!#REF!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[127]XREF!#REF!</definedName>
    <definedName name="XRefCopy7" hidden="1">#REF!</definedName>
    <definedName name="XRefCopy7Row" hidden="1">[127]XREF!#REF!</definedName>
    <definedName name="XRefCopy8" hidden="1">#REF!</definedName>
    <definedName name="XRefCopy8Row" hidden="1">[127]XREF!#REF!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[128]XREF!#REF!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[129]XREF!#REF!</definedName>
    <definedName name="XRefPasteRangeCount" hidden="1">1</definedName>
    <definedName name="xx" localSheetId="0" hidden="1">{#N/A,#N/A,FALSE,"Aging Summary";#N/A,#N/A,FALSE,"Ratio Analysis";#N/A,#N/A,FALSE,"Test 120 Day Accts";#N/A,#N/A,FALSE,"Tickmarks"}</definedName>
    <definedName name="xx" hidden="1">{#N/A,#N/A,FALSE,"Aging Summary";#N/A,#N/A,FALSE,"Ratio Analysis";#N/A,#N/A,FALSE,"Test 120 Day Accts";#N/A,#N/A,FALSE,"Tickmarks"}</definedName>
    <definedName name="xxxx"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 localSheetId="0">#REF!</definedName>
    <definedName name="y">#REF!</definedName>
    <definedName name="Y2002EkiCoalPriceKZTPerTon" localSheetId="0">[25]Assumption!#REF!</definedName>
    <definedName name="Y2002EkiCoalPriceKZTPerTon">[25]Assumption!#REF!</definedName>
    <definedName name="YAAPRCAP" localSheetId="0">'[1]Cashflow Forecast Port'!#REF!</definedName>
    <definedName name="YAAPRCAP">'[1]Cashflow Forecast Port'!#REF!</definedName>
    <definedName name="YAAPRCO" localSheetId="0">'[1]Cashflow Forecast Port'!#REF!</definedName>
    <definedName name="YAAPRCO">'[1]Cashflow Forecast Port'!#REF!</definedName>
    <definedName name="YAAPRCOAL" localSheetId="0">'[1]Cashflow Forecast Port'!#REF!</definedName>
    <definedName name="YAAPRCOAL">'[1]Cashflow Forecast Port'!#REF!</definedName>
    <definedName name="YAAPRDA">'[1]Cashflow Forecast Port'!$J$43:$J$43</definedName>
    <definedName name="YAAPRDEP">'[1]Cashflow Forecast Port'!$J$59:$J$59</definedName>
    <definedName name="YAAPREOS" localSheetId="0">'[1]Cashflow Forecast Port'!#REF!</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 localSheetId="0">'[1]Cashflow Forecast Port'!#REF!</definedName>
    <definedName name="YAAPRSTEAM">'[1]Cashflow Forecast Port'!#REF!</definedName>
    <definedName name="YAAPRTAX">'[1]Cashflow Forecast Port'!$J$65:$J$65</definedName>
    <definedName name="YAAPRTO">'[1]Cashflow Forecast Port'!$J$45:$J$45</definedName>
    <definedName name="YAAPRWHEEL" localSheetId="0">'[1]Cashflow Forecast Port'!#REF!</definedName>
    <definedName name="YAAPRWHEEL">'[1]Cashflow Forecast Port'!#REF!</definedName>
    <definedName name="YAAUGCAP" localSheetId="0">'[1]Cashflow Forecast Port'!#REF!</definedName>
    <definedName name="YAAUGCAP">'[1]Cashflow Forecast Port'!#REF!</definedName>
    <definedName name="YAAUGCO" localSheetId="0">'[1]Cashflow Forecast Port'!#REF!</definedName>
    <definedName name="YAAUGCO">'[1]Cashflow Forecast Port'!#REF!</definedName>
    <definedName name="YAAUGCOAL" localSheetId="0">'[1]Cashflow Forecast Port'!#REF!</definedName>
    <definedName name="YAAUGCOAL">'[1]Cashflow Forecast Port'!#REF!</definedName>
    <definedName name="YAAUGDA">'[1]Cashflow Forecast Port'!$R$43:$R$43</definedName>
    <definedName name="YAAUGDEP">'[1]Cashflow Forecast Port'!$R$59:$R$59</definedName>
    <definedName name="YAAUGEOS" localSheetId="0">'[1]Cashflow Forecast Port'!#REF!</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 localSheetId="0">'[1]Cashflow Forecast Port'!#REF!</definedName>
    <definedName name="YAAUGSTEAM">'[1]Cashflow Forecast Port'!#REF!</definedName>
    <definedName name="YAAUGTAX">'[1]Cashflow Forecast Port'!$R$65:$R$65</definedName>
    <definedName name="YAAUGTO">'[1]Cashflow Forecast Port'!$R$45:$R$45</definedName>
    <definedName name="YAAUGWHEEL" localSheetId="0">'[1]Cashflow Forecast Port'!#REF!</definedName>
    <definedName name="YAAUGWHEEL">'[1]Cashflow Forecast Port'!#REF!</definedName>
    <definedName name="YACOTISN">'[1]Cashflow Forecast Port'!$V$54:$V$54</definedName>
    <definedName name="YADECCAP" localSheetId="0">'[1]Cashflow Forecast Port'!#REF!</definedName>
    <definedName name="YADECCAP">'[1]Cashflow Forecast Port'!#REF!</definedName>
    <definedName name="YADECCO" localSheetId="0">'[1]Cashflow Forecast Port'!#REF!</definedName>
    <definedName name="YADECCO">'[1]Cashflow Forecast Port'!#REF!</definedName>
    <definedName name="YADECCOAL" localSheetId="0">'[1]Cashflow Forecast Port'!#REF!</definedName>
    <definedName name="YADECCOAL">'[1]Cashflow Forecast Port'!#REF!</definedName>
    <definedName name="YADECDA">'[1]Cashflow Forecast Port'!$Z$43:$Z$43</definedName>
    <definedName name="YADECDEP">'[1]Cashflow Forecast Port'!$Z$59:$Z$59</definedName>
    <definedName name="YADECEOS" localSheetId="0">'[1]Cashflow Forecast Port'!#REF!</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 localSheetId="0">'[1]Cashflow Forecast Port'!#REF!</definedName>
    <definedName name="YADECSTEAM">'[1]Cashflow Forecast Port'!#REF!</definedName>
    <definedName name="YADECTAX">'[1]Cashflow Forecast Port'!$Z$65:$Z$65</definedName>
    <definedName name="YADECTO">'[1]Cashflow Forecast Port'!$Z$45:$Z$45</definedName>
    <definedName name="YADECWHEEL" localSheetId="0">'[1]Cashflow Forecast Port'!#REF!</definedName>
    <definedName name="YADECWHEEL">'[1]Cashflow Forecast Port'!#REF!</definedName>
    <definedName name="YAFEBCAP" localSheetId="0">'[1]Cashflow Forecast Port'!#REF!</definedName>
    <definedName name="YAFEBCAP">'[1]Cashflow Forecast Port'!#REF!</definedName>
    <definedName name="YAFEBCO" localSheetId="0">'[1]Cashflow Forecast Port'!#REF!</definedName>
    <definedName name="YAFEBCO">'[1]Cashflow Forecast Port'!#REF!</definedName>
    <definedName name="YAFEBCOAL" localSheetId="0">'[1]Cashflow Forecast Port'!#REF!</definedName>
    <definedName name="YAFEBCOAL">'[1]Cashflow Forecast Port'!#REF!</definedName>
    <definedName name="YAFEBDA">'[1]Cashflow Forecast Port'!$F$43:$F$43</definedName>
    <definedName name="YAFEBDEP">'[1]Cashflow Forecast Port'!$F$59:$F$59</definedName>
    <definedName name="YAFEBEOS" localSheetId="0">'[1]Cashflow Forecast Port'!#REF!</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 localSheetId="0">'[1]Cashflow Forecast Port'!#REF!</definedName>
    <definedName name="YAFEBSTEAM">'[1]Cashflow Forecast Port'!#REF!</definedName>
    <definedName name="YAFEBTAX">'[1]Cashflow Forecast Port'!$F$65:$F$65</definedName>
    <definedName name="YAFEBTO">'[1]Cashflow Forecast Port'!$F$45:$F$45</definedName>
    <definedName name="YAFEBWHEEL" localSheetId="0">'[1]Cashflow Forecast Port'!#REF!</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 localSheetId="0">'[1]Cashflow Forecast Port'!#REF!</definedName>
    <definedName name="YAJANCAP">'[1]Cashflow Forecast Port'!#REF!</definedName>
    <definedName name="YAJANCO" localSheetId="0">'[1]Cashflow Forecast Port'!#REF!</definedName>
    <definedName name="YAJANCO">'[1]Cashflow Forecast Port'!#REF!</definedName>
    <definedName name="YAJANCOAL" localSheetId="0">'[1]Cashflow Forecast Port'!#REF!</definedName>
    <definedName name="YAJANCOAL">'[1]Cashflow Forecast Port'!#REF!</definedName>
    <definedName name="YAJANDA">'[1]Cashflow Forecast Port'!$D$43:$D$43</definedName>
    <definedName name="YAJANDEP">'[1]Cashflow Forecast Port'!$D$59:$D$59</definedName>
    <definedName name="YAJANEOS" localSheetId="0">'[1]Cashflow Forecast Port'!#REF!</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 localSheetId="0">'[1]Cashflow Forecast Port'!#REF!</definedName>
    <definedName name="YAJANSTEAM">'[1]Cashflow Forecast Port'!#REF!</definedName>
    <definedName name="YAJANTAX">'[1]Cashflow Forecast Port'!$D$65:$D$65</definedName>
    <definedName name="YAJANTO">'[1]Cashflow Forecast Port'!$D$45:$D$45</definedName>
    <definedName name="YAJANWHEEL" localSheetId="0">'[1]Cashflow Forecast Port'!#REF!</definedName>
    <definedName name="YAJANWHEEL">'[1]Cashflow Forecast Port'!#REF!</definedName>
    <definedName name="YAJULCAP" localSheetId="0">'[1]Cashflow Forecast Port'!#REF!</definedName>
    <definedName name="YAJULCAP">'[1]Cashflow Forecast Port'!#REF!</definedName>
    <definedName name="YAJULCO" localSheetId="0">'[1]Cashflow Forecast Port'!#REF!</definedName>
    <definedName name="YAJULCO">'[1]Cashflow Forecast Port'!#REF!</definedName>
    <definedName name="YAJULCOAL" localSheetId="0">'[1]Cashflow Forecast Port'!#REF!</definedName>
    <definedName name="YAJULCOAL">'[1]Cashflow Forecast Port'!#REF!</definedName>
    <definedName name="YAJULDA">'[1]Cashflow Forecast Port'!$P$43:$P$43</definedName>
    <definedName name="YAJULDEP">'[1]Cashflow Forecast Port'!$P$59:$P$59</definedName>
    <definedName name="YAJULEOS" localSheetId="0">'[1]Cashflow Forecast Port'!#REF!</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 localSheetId="0">'[1]Cashflow Forecast Port'!#REF!</definedName>
    <definedName name="YAJULSTEAM">'[1]Cashflow Forecast Port'!#REF!</definedName>
    <definedName name="YAJULTAX">'[1]Cashflow Forecast Port'!$P$65:$P$65</definedName>
    <definedName name="YAJULTO">'[1]Cashflow Forecast Port'!$P$45:$P$45</definedName>
    <definedName name="YAJULWHEEL" localSheetId="0">'[1]Cashflow Forecast Port'!#REF!</definedName>
    <definedName name="YAJULWHEEL">'[1]Cashflow Forecast Port'!#REF!</definedName>
    <definedName name="YAJULYCOAL" localSheetId="0">'[1]Cashflow Forecast Port'!#REF!</definedName>
    <definedName name="YAJULYCOAL">'[1]Cashflow Forecast Port'!#REF!</definedName>
    <definedName name="YAJUNCAP" localSheetId="0">'[1]Cashflow Forecast Port'!#REF!</definedName>
    <definedName name="YAJUNCAP">'[1]Cashflow Forecast Port'!#REF!</definedName>
    <definedName name="YAJUNCO" localSheetId="0">'[1]Cashflow Forecast Port'!#REF!</definedName>
    <definedName name="YAJUNCO">'[1]Cashflow Forecast Port'!#REF!</definedName>
    <definedName name="YAJUNCOAL" localSheetId="0">'[1]Cashflow Forecast Port'!#REF!</definedName>
    <definedName name="YAJUNCOAL">'[1]Cashflow Forecast Port'!#REF!</definedName>
    <definedName name="YAJUNDA">'[1]Cashflow Forecast Port'!$N$43:$N$43</definedName>
    <definedName name="YAJUNDEP">'[1]Cashflow Forecast Port'!$N$59:$N$59</definedName>
    <definedName name="YAJUNEOS" localSheetId="0">'[1]Cashflow Forecast Port'!#REF!</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 localSheetId="0">'[1]Cashflow Forecast Port'!#REF!</definedName>
    <definedName name="YAJUNSTEAM">'[1]Cashflow Forecast Port'!#REF!</definedName>
    <definedName name="YAJUNTAX">'[1]Cashflow Forecast Port'!$N$65:$N$65</definedName>
    <definedName name="YAJUNTO">'[1]Cashflow Forecast Port'!$N$45:$N$45</definedName>
    <definedName name="YAJUNWHEEL" localSheetId="0">'[1]Cashflow Forecast Port'!#REF!</definedName>
    <definedName name="YAJUNWHEEL">'[1]Cashflow Forecast Port'!#REF!</definedName>
    <definedName name="YAMARCAP" localSheetId="0">'[1]Cashflow Forecast Port'!#REF!</definedName>
    <definedName name="YAMARCAP">'[1]Cashflow Forecast Port'!#REF!</definedName>
    <definedName name="YAMARCO" localSheetId="0">'[1]Cashflow Forecast Port'!#REF!</definedName>
    <definedName name="YAMARCO">'[1]Cashflow Forecast Port'!#REF!</definedName>
    <definedName name="YAMARCOAL" localSheetId="0">'[1]Cashflow Forecast Port'!#REF!</definedName>
    <definedName name="YAMARCOAL">'[1]Cashflow Forecast Port'!#REF!</definedName>
    <definedName name="YAMARDA">'[1]Cashflow Forecast Port'!$H$43:$H$43</definedName>
    <definedName name="YAMARDEP">'[1]Cashflow Forecast Port'!$H$59:$H$59</definedName>
    <definedName name="YAMAREOS" localSheetId="0">'[1]Cashflow Forecast Port'!#REF!</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 localSheetId="0">'[1]Cashflow Forecast Port'!#REF!</definedName>
    <definedName name="YAMARSTEAM">'[1]Cashflow Forecast Port'!#REF!</definedName>
    <definedName name="YAMARTAX">'[1]Cashflow Forecast Port'!$H$65:$H$65</definedName>
    <definedName name="YAMARTO">'[1]Cashflow Forecast Port'!$H$45:$H$45</definedName>
    <definedName name="YAMARWHEEL" localSheetId="0">'[1]Cashflow Forecast Port'!#REF!</definedName>
    <definedName name="YAMARWHEEL">'[1]Cashflow Forecast Port'!#REF!</definedName>
    <definedName name="YAMAYCAP" localSheetId="0">'[1]Cashflow Forecast Port'!#REF!</definedName>
    <definedName name="YAMAYCAP">'[1]Cashflow Forecast Port'!#REF!</definedName>
    <definedName name="YAMAYCO" localSheetId="0">'[1]Cashflow Forecast Port'!#REF!</definedName>
    <definedName name="YAMAYCO">'[1]Cashflow Forecast Port'!#REF!</definedName>
    <definedName name="YAMAYCOAL" localSheetId="0">'[1]Cashflow Forecast Port'!#REF!</definedName>
    <definedName name="YAMAYCOAL">'[1]Cashflow Forecast Port'!#REF!</definedName>
    <definedName name="YAMAYDA">'[1]Cashflow Forecast Port'!$L$43:$L$43</definedName>
    <definedName name="YAMAYDEP">'[1]Cashflow Forecast Port'!$L$59:$L$59</definedName>
    <definedName name="YAMAYEOS" localSheetId="0">'[1]Cashflow Forecast Port'!#REF!</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 localSheetId="0">'[1]Cashflow Forecast Port'!#REF!</definedName>
    <definedName name="YAMAYSTEAM">'[1]Cashflow Forecast Port'!#REF!</definedName>
    <definedName name="YAMAYTAX">'[1]Cashflow Forecast Port'!$L$65:$L$65</definedName>
    <definedName name="YAMAYTO">'[1]Cashflow Forecast Port'!$L$45:$L$45</definedName>
    <definedName name="YAMAYWHEEL" localSheetId="0">'[1]Cashflow Forecast Port'!#REF!</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 localSheetId="0">'[1]Cashflow Forecast Port'!#REF!</definedName>
    <definedName name="YANOVCAP">'[1]Cashflow Forecast Port'!#REF!</definedName>
    <definedName name="YANOVCO" localSheetId="0">'[1]Cashflow Forecast Port'!#REF!</definedName>
    <definedName name="YANOVCO">'[1]Cashflow Forecast Port'!#REF!</definedName>
    <definedName name="YANOVCOAL" localSheetId="0">'[1]Cashflow Forecast Port'!#REF!</definedName>
    <definedName name="YANOVCOAL">'[1]Cashflow Forecast Port'!#REF!</definedName>
    <definedName name="YANOVDA">'[1]Cashflow Forecast Port'!$X$43:$X$43</definedName>
    <definedName name="YANOVDEP">'[1]Cashflow Forecast Port'!$X$59:$X$59</definedName>
    <definedName name="YANOVEOS" localSheetId="0">'[1]Cashflow Forecast Port'!#REF!</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 localSheetId="0">'[1]Cashflow Forecast Port'!#REF!</definedName>
    <definedName name="YANOVSTEAM">'[1]Cashflow Forecast Port'!#REF!</definedName>
    <definedName name="YANOVTAX">'[1]Cashflow Forecast Port'!$X$65:$X$65</definedName>
    <definedName name="YANOVTO">'[1]Cashflow Forecast Port'!$X$45:$X$45</definedName>
    <definedName name="YANOVWHEEL" localSheetId="0">'[1]Cashflow Forecast Port'!#REF!</definedName>
    <definedName name="YANOVWHEEL">'[1]Cashflow Forecast Port'!#REF!</definedName>
    <definedName name="YAOCTCAP" localSheetId="0">'[1]Cashflow Forecast Port'!#REF!</definedName>
    <definedName name="YAOCTCAP">'[1]Cashflow Forecast Port'!#REF!</definedName>
    <definedName name="YAOCTCO" localSheetId="0">'[1]Cashflow Forecast Port'!#REF!</definedName>
    <definedName name="YAOCTCO">'[1]Cashflow Forecast Port'!#REF!</definedName>
    <definedName name="YAOCTCOAL" localSheetId="0">'[1]Cashflow Forecast Port'!#REF!</definedName>
    <definedName name="YAOCTCOAL">'[1]Cashflow Forecast Port'!#REF!</definedName>
    <definedName name="YAOCTDA">'[1]Cashflow Forecast Port'!$V$43:$V$43</definedName>
    <definedName name="YAOCTDEP">'[1]Cashflow Forecast Port'!$V$59:$V$59</definedName>
    <definedName name="YAOCTEOS" localSheetId="0">'[1]Cashflow Forecast Port'!#REF!</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 localSheetId="0">'[1]Cashflow Forecast Port'!#REF!</definedName>
    <definedName name="YAOCTSTEAM">'[1]Cashflow Forecast Port'!#REF!</definedName>
    <definedName name="YAOCTTAX">'[1]Cashflow Forecast Port'!$V$65:$V$65</definedName>
    <definedName name="YAOCTTO">'[1]Cashflow Forecast Port'!$V$45:$V$45</definedName>
    <definedName name="YAOCTWHEEL" localSheetId="0">'[1]Cashflow Forecast Port'!#REF!</definedName>
    <definedName name="YAOCTWHEEL">'[1]Cashflow Forecast Port'!#REF!</definedName>
    <definedName name="YASEPCAP" localSheetId="0">'[1]Cashflow Forecast Port'!#REF!</definedName>
    <definedName name="YASEPCAP">'[1]Cashflow Forecast Port'!#REF!</definedName>
    <definedName name="YASEPCO" localSheetId="0">'[1]Cashflow Forecast Port'!#REF!</definedName>
    <definedName name="YASEPCO">'[1]Cashflow Forecast Port'!#REF!</definedName>
    <definedName name="YASEPCOAL" localSheetId="0">'[1]Cashflow Forecast Port'!#REF!</definedName>
    <definedName name="YASEPCOAL">'[1]Cashflow Forecast Port'!#REF!</definedName>
    <definedName name="YASEPDA">'[1]Cashflow Forecast Port'!$T$43:$T$43</definedName>
    <definedName name="YASEPDEP">'[1]Cashflow Forecast Port'!$T$59:$T$59</definedName>
    <definedName name="YASEPEOS" localSheetId="0">'[1]Cashflow Forecast Port'!#REF!</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 localSheetId="0">'[1]Cashflow Forecast Port'!#REF!</definedName>
    <definedName name="YASEPSTEAM">'[1]Cashflow Forecast Port'!#REF!</definedName>
    <definedName name="YASEPTAX">'[1]Cashflow Forecast Port'!$T$65:$T$65</definedName>
    <definedName name="YASEPTO">'[1]Cashflow Forecast Port'!$T$45:$T$45</definedName>
    <definedName name="YASEPWHEEL" localSheetId="0">'[1]Cashflow Forecast Port'!#REF!</definedName>
    <definedName name="YASEPWHEEL">'[1]Cashflow Forecast Port'!#REF!</definedName>
    <definedName name="YBAPRBANKINT" localSheetId="0">'[1]Cashflow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 localSheetId="0">'[1]Cashflow Forecast Port'!#REF!</definedName>
    <definedName name="YBAPRDEP">'[1]Cashflow Forecast Port'!#REF!</definedName>
    <definedName name="YBAPREOS" localSheetId="0">'[1]Cashflow Forecast Port'!#REF!</definedName>
    <definedName name="YBAPREOS">'[1]Cashflow Forecast Port'!#REF!</definedName>
    <definedName name="YBAPREQ" localSheetId="0">'[1]Cashflow Forecast Port'!#REF!</definedName>
    <definedName name="YBAPREQ">'[1]Cashflow Forecast Port'!#REF!</definedName>
    <definedName name="YBAPRIAT" localSheetId="0">'[1]Cashflow Forecast Port'!#REF!</definedName>
    <definedName name="YBAPRIAT">'[1]Cashflow Forecast Port'!#REF!</definedName>
    <definedName name="YBAPRIBIT">'[1]Cashflow Forecast Port'!$J$33:$J$33</definedName>
    <definedName name="YBAPRINT">'[1]Cashflow Forecast Port'!$J$31:$J$31</definedName>
    <definedName name="YBAPRNETCONT" localSheetId="0">'[1]Cashflow Forecast Port'!#REF!</definedName>
    <definedName name="YBAPRNETCONT">'[1]Cashflow Forecast Port'!#REF!</definedName>
    <definedName name="YBAPRSTEAM" localSheetId="0">'[1]Cashflow Forecast Port'!#REF!</definedName>
    <definedName name="YBAPRSTEAM">'[1]Cashflow Forecast Port'!#REF!</definedName>
    <definedName name="YBAPRTAX" localSheetId="0">'[1]Cashflow Forecast Port'!#REF!</definedName>
    <definedName name="YBAPRTAX">'[1]Cashflow Forecast Port'!#REF!</definedName>
    <definedName name="YBAPRTO">'[1]Cashflow Forecast Port'!$J$20:$J$20</definedName>
    <definedName name="YBAPRWHEEL">'[1]Cashflow Forecast Port'!$J$18:$J$18</definedName>
    <definedName name="YBAUGBANKINT" localSheetId="0">'[1]Cashflow Forecast Port'!#REF!</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 localSheetId="0">'[1]Cashflow Forecast Port'!#REF!</definedName>
    <definedName name="YBAUGDEP">'[1]Cashflow Forecast Port'!#REF!</definedName>
    <definedName name="YBAUGEOS" localSheetId="0">'[1]Cashflow Forecast Port'!#REF!</definedName>
    <definedName name="YBAUGEOS">'[1]Cashflow Forecast Port'!#REF!</definedName>
    <definedName name="YBAUGEQ" localSheetId="0">'[1]Cashflow Forecast Port'!#REF!</definedName>
    <definedName name="YBAUGEQ">'[1]Cashflow Forecast Port'!#REF!</definedName>
    <definedName name="YBAUGIAT" localSheetId="0">'[1]Cashflow Forecast Port'!#REF!</definedName>
    <definedName name="YBAUGIAT">'[1]Cashflow Forecast Port'!#REF!</definedName>
    <definedName name="YBAUGIBIT">'[1]Cashflow Forecast Port'!$R$33:$R$33</definedName>
    <definedName name="YBAUGINT">'[1]Cashflow Forecast Port'!$R$31:$R$31</definedName>
    <definedName name="YBAUGNETCONT" localSheetId="0">'[1]Cashflow Forecast Port'!#REF!</definedName>
    <definedName name="YBAUGNETCONT">'[1]Cashflow Forecast Port'!#REF!</definedName>
    <definedName name="YBAUGSTEAM" localSheetId="0">'[1]Cashflow Forecast Port'!#REF!</definedName>
    <definedName name="YBAUGSTEAM">'[1]Cashflow Forecast Port'!#REF!</definedName>
    <definedName name="YBAUGTAX" localSheetId="0">'[1]Cashflow Forecast Port'!#REF!</definedName>
    <definedName name="YBAUGTAX">'[1]Cashflow Forecast Port'!#REF!</definedName>
    <definedName name="YBAUGWHEEL">'[1]Cashflow Forecast Port'!$R$18:$R$18</definedName>
    <definedName name="YBDECBANKINT" localSheetId="0">'[1]Cashflow Forecast Port'!#REF!</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 localSheetId="0">'[1]Cashflow Forecast Port'!#REF!</definedName>
    <definedName name="YBDECDEP">'[1]Cashflow Forecast Port'!#REF!</definedName>
    <definedName name="YBDECEOS" localSheetId="0">'[1]Cashflow Forecast Port'!#REF!</definedName>
    <definedName name="YBDECEOS">'[1]Cashflow Forecast Port'!#REF!</definedName>
    <definedName name="YBDECEQ" localSheetId="0">'[1]Cashflow Forecast Port'!#REF!</definedName>
    <definedName name="YBDECEQ">'[1]Cashflow Forecast Port'!#REF!</definedName>
    <definedName name="YBDECGW" localSheetId="0">'[1]Cashflow Forecast Port'!#REF!</definedName>
    <definedName name="YBDECGW">'[1]Cashflow Forecast Port'!#REF!</definedName>
    <definedName name="YBDECIAT" localSheetId="0">'[1]Cashflow Forecast Port'!#REF!</definedName>
    <definedName name="YBDECIAT">'[1]Cashflow Forecast Port'!#REF!</definedName>
    <definedName name="YBDECIBIT">'[1]Cashflow Forecast Port'!$Z$33:$Z$33</definedName>
    <definedName name="YBDECINT">'[1]Cashflow Forecast Port'!$Z$31:$Z$31</definedName>
    <definedName name="YBDECISN" localSheetId="0">'[1]Cashflow Forecast Port'!#REF!</definedName>
    <definedName name="YBDECISN">'[1]Cashflow Forecast Port'!#REF!</definedName>
    <definedName name="YBDECNETCONT" localSheetId="0">'[1]Cashflow Forecast Port'!#REF!</definedName>
    <definedName name="YBDECNETCONT">'[1]Cashflow Forecast Port'!#REF!</definedName>
    <definedName name="YBDECSTEAM" localSheetId="0">'[1]Cashflow Forecast Port'!#REF!</definedName>
    <definedName name="YBDECSTEAM">'[1]Cashflow Forecast Port'!#REF!</definedName>
    <definedName name="YBDECTAX" localSheetId="0">'[1]Cashflow Forecast Port'!#REF!</definedName>
    <definedName name="YBDECTAX">'[1]Cashflow Forecast Port'!#REF!</definedName>
    <definedName name="YBDECWHEEL">'[1]Cashflow Forecast Port'!$Z$18:$Z$18</definedName>
    <definedName name="YBFEBBANKINT" localSheetId="0">'[1]Cashflow Forecast Port'!#REF!</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 localSheetId="0">'[1]Cashflow Forecast Port'!#REF!</definedName>
    <definedName name="YBFEBDEP">'[1]Cashflow Forecast Port'!#REF!</definedName>
    <definedName name="YBFEBEOS" localSheetId="0">'[1]Cashflow Forecast Port'!#REF!</definedName>
    <definedName name="YBFEBEOS">'[1]Cashflow Forecast Port'!#REF!</definedName>
    <definedName name="YBFEBEQ" localSheetId="0">'[1]Cashflow Forecast Port'!#REF!</definedName>
    <definedName name="YBFEBEQ">'[1]Cashflow Forecast Port'!#REF!</definedName>
    <definedName name="YBFEBIAT" localSheetId="0">'[1]Cashflow Forecast Port'!#REF!</definedName>
    <definedName name="YBFEBIAT">'[1]Cashflow Forecast Port'!#REF!</definedName>
    <definedName name="YBFEBIBIT">'[1]Cashflow Forecast Port'!$F$33:$F$33</definedName>
    <definedName name="YBFEBINT">'[1]Cashflow Forecast Port'!$F$31:$F$31</definedName>
    <definedName name="YBFEBNETCONT" localSheetId="0">'[1]Cashflow Forecast Port'!#REF!</definedName>
    <definedName name="YBFEBNETCONT">'[1]Cashflow Forecast Port'!#REF!</definedName>
    <definedName name="YBFEBSTEAM" localSheetId="0">'[1]Cashflow Forecast Port'!#REF!</definedName>
    <definedName name="YBFEBSTEAM">'[1]Cashflow Forecast Port'!#REF!</definedName>
    <definedName name="YBFEBTAX" localSheetId="0">'[1]Cashflow Forecast Port'!#REF!</definedName>
    <definedName name="YBFEBTAX">'[1]Cashflow Forecast Port'!#REF!</definedName>
    <definedName name="YBFEBTO">'[1]Cashflow Forecast Port'!$F$20:$F$20</definedName>
    <definedName name="YBFEBWHEEL">'[1]Cashflow Forecast Port'!$F$18:$F$18</definedName>
    <definedName name="YBISNAPR" localSheetId="0">'[1]Cashflow Forecast Port'!#REF!</definedName>
    <definedName name="YBISNAPR">'[1]Cashflow Forecast Port'!#REF!</definedName>
    <definedName name="YBISNAUG" localSheetId="0">'[1]Cashflow Forecast Port'!#REF!</definedName>
    <definedName name="YBISNAUG">'[1]Cashflow Forecast Port'!#REF!</definedName>
    <definedName name="YBISNDEC" localSheetId="0">'[1]Cashflow Forecast Port'!#REF!</definedName>
    <definedName name="YBISNDEC">'[1]Cashflow Forecast Port'!#REF!</definedName>
    <definedName name="YBISNFEB" localSheetId="0">'[1]Cashflow Forecast Port'!#REF!</definedName>
    <definedName name="YBISNFEB">'[1]Cashflow Forecast Port'!#REF!</definedName>
    <definedName name="YBISNJAN" localSheetId="0">'[1]Cashflow Forecast Port'!#REF!</definedName>
    <definedName name="YBISNJAN">'[1]Cashflow Forecast Port'!#REF!</definedName>
    <definedName name="YBISNJUL" localSheetId="0">'[1]Cashflow Forecast Port'!#REF!</definedName>
    <definedName name="YBISNJUL">'[1]Cashflow Forecast Port'!#REF!</definedName>
    <definedName name="YBISNJUN" localSheetId="0">'[1]Cashflow Forecast Port'!#REF!</definedName>
    <definedName name="YBISNJUN">'[1]Cashflow Forecast Port'!#REF!</definedName>
    <definedName name="YBISNMAR" localSheetId="0">'[1]Cashflow Forecast Port'!#REF!</definedName>
    <definedName name="YBISNMAR">'[1]Cashflow Forecast Port'!#REF!</definedName>
    <definedName name="YBISNMAY" localSheetId="0">'[1]Cashflow Forecast Port'!#REF!</definedName>
    <definedName name="YBISNMAY">'[1]Cashflow Forecast Port'!#REF!</definedName>
    <definedName name="YBISNNOV" localSheetId="0">'[1]Cashflow Forecast Port'!#REF!</definedName>
    <definedName name="YBISNNOV">'[1]Cashflow Forecast Port'!#REF!</definedName>
    <definedName name="YBISNOCT" localSheetId="0">'[1]Cashflow Forecast Port'!#REF!</definedName>
    <definedName name="YBISNOCT">'[1]Cashflow Forecast Port'!#REF!</definedName>
    <definedName name="YBISNSEP" localSheetId="0">'[1]Cashflow Forecast Port'!#REF!</definedName>
    <definedName name="YBISNSEP">'[1]Cashflow Forecast Port'!#REF!</definedName>
    <definedName name="YBJANBANKINT" localSheetId="0">'[1]Cashflow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 localSheetId="0">'[1]Cashflow Forecast Port'!#REF!</definedName>
    <definedName name="YBJANDEP">'[1]Cashflow Forecast Port'!#REF!</definedName>
    <definedName name="YBJANEOS" localSheetId="0">'[1]Cashflow Forecast Port'!#REF!</definedName>
    <definedName name="YBJANEOS">'[1]Cashflow Forecast Port'!#REF!</definedName>
    <definedName name="YBJANEQ" localSheetId="0">'[1]Cashflow Forecast Port'!#REF!</definedName>
    <definedName name="YBJANEQ">'[1]Cashflow Forecast Port'!#REF!</definedName>
    <definedName name="YBJANIAT" localSheetId="0">'[1]Cashflow Forecast Port'!#REF!</definedName>
    <definedName name="YBJANIAT">'[1]Cashflow Forecast Port'!#REF!</definedName>
    <definedName name="YBJANIBIT">'[1]Cashflow Forecast Port'!$D$33:$D$33</definedName>
    <definedName name="YBJANINT">'[1]Cashflow Forecast Port'!$D$31:$D$31</definedName>
    <definedName name="YBJANNETCONT" localSheetId="0">'[1]Cashflow Forecast Port'!#REF!</definedName>
    <definedName name="YBJANNETCONT">'[1]Cashflow Forecast Port'!#REF!</definedName>
    <definedName name="YBJANSTEAM" localSheetId="0">'[1]Cashflow Forecast Port'!#REF!</definedName>
    <definedName name="YBJANSTEAM">'[1]Cashflow Forecast Port'!#REF!</definedName>
    <definedName name="YBJANTAX" localSheetId="0">'[1]Cashflow Forecast Port'!#REF!</definedName>
    <definedName name="YBJANTAX">'[1]Cashflow Forecast Port'!#REF!</definedName>
    <definedName name="YBJANTO">'[1]Cashflow Forecast Port'!$D$20:$D$20</definedName>
    <definedName name="YBJANWHEEL">'[1]Cashflow Forecast Port'!$D$18:$D$18</definedName>
    <definedName name="YBJULBANKINT" localSheetId="0">'[1]Cashflow Forecast Port'!#REF!</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 localSheetId="0">'[1]Cashflow Forecast Port'!#REF!</definedName>
    <definedName name="YBJULDEP">'[1]Cashflow Forecast Port'!#REF!</definedName>
    <definedName name="YBJULEOS" localSheetId="0">'[1]Cashflow Forecast Port'!#REF!</definedName>
    <definedName name="YBJULEOS">'[1]Cashflow Forecast Port'!#REF!</definedName>
    <definedName name="YBJULEQ" localSheetId="0">'[1]Cashflow Forecast Port'!#REF!</definedName>
    <definedName name="YBJULEQ">'[1]Cashflow Forecast Port'!#REF!</definedName>
    <definedName name="YBJULIAT" localSheetId="0">'[1]Cashflow Forecast Port'!#REF!</definedName>
    <definedName name="YBJULIAT">'[1]Cashflow Forecast Port'!#REF!</definedName>
    <definedName name="YBJULIBIT">'[1]Cashflow Forecast Port'!$P$33:$P$33</definedName>
    <definedName name="YBJULINT">'[1]Cashflow Forecast Port'!$P$31:$P$31</definedName>
    <definedName name="YBJULNETCONT" localSheetId="0">'[1]Cashflow Forecast Port'!#REF!</definedName>
    <definedName name="YBJULNETCONT">'[1]Cashflow Forecast Port'!#REF!</definedName>
    <definedName name="YBJULSTEAM" localSheetId="0">'[1]Cashflow Forecast Port'!#REF!</definedName>
    <definedName name="YBJULSTEAM">'[1]Cashflow Forecast Port'!#REF!</definedName>
    <definedName name="YBJULTAX" localSheetId="0">'[1]Cashflow Forecast Port'!#REF!</definedName>
    <definedName name="YBJULTAX">'[1]Cashflow Forecast Port'!#REF!</definedName>
    <definedName name="YBJULTO">'[1]Cashflow Forecast Port'!$P$20:$P$20</definedName>
    <definedName name="YBJULWHEEL">'[1]Cashflow Forecast Port'!$P$18:$P$18</definedName>
    <definedName name="YBJUNBANKINT" localSheetId="0">'[1]Cashflow Forecast Port'!#REF!</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 localSheetId="0">'[1]Cashflow Forecast Port'!#REF!</definedName>
    <definedName name="YBJUNDEP">'[1]Cashflow Forecast Port'!#REF!</definedName>
    <definedName name="YBJUNEOS" localSheetId="0">'[1]Cashflow Forecast Port'!#REF!</definedName>
    <definedName name="YBJUNEOS">'[1]Cashflow Forecast Port'!#REF!</definedName>
    <definedName name="YBJUNEQ" localSheetId="0">'[1]Cashflow Forecast Port'!#REF!</definedName>
    <definedName name="YBJUNEQ">'[1]Cashflow Forecast Port'!#REF!</definedName>
    <definedName name="YBJUNIAT" localSheetId="0">'[1]Cashflow Forecast Port'!#REF!</definedName>
    <definedName name="YBJUNIAT">'[1]Cashflow Forecast Port'!#REF!</definedName>
    <definedName name="YBJUNIBIT">'[1]Cashflow Forecast Port'!$N$33:$N$33</definedName>
    <definedName name="YBJUNINT">'[1]Cashflow Forecast Port'!$N$31:$N$31</definedName>
    <definedName name="YBJUNNETCONT" localSheetId="0">'[1]Cashflow Forecast Port'!#REF!</definedName>
    <definedName name="YBJUNNETCONT">'[1]Cashflow Forecast Port'!#REF!</definedName>
    <definedName name="YBJUNSTEAM" localSheetId="0">'[1]Cashflow Forecast Port'!#REF!</definedName>
    <definedName name="YBJUNSTEAM">'[1]Cashflow Forecast Port'!#REF!</definedName>
    <definedName name="YBJUNTAX" localSheetId="0">'[1]Cashflow Forecast Port'!#REF!</definedName>
    <definedName name="YBJUNTAX">'[1]Cashflow Forecast Port'!#REF!</definedName>
    <definedName name="YBJUNTO">'[1]Cashflow Forecast Port'!$N$20:$N$20</definedName>
    <definedName name="YBJUNWHEEL">'[1]Cashflow Forecast Port'!$N$18:$N$18</definedName>
    <definedName name="YBMARBANKINT" localSheetId="0">'[1]Cashflow Forecast Port'!#REF!</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 localSheetId="0">'[1]Cashflow Forecast Port'!#REF!</definedName>
    <definedName name="YBMARDEP">'[1]Cashflow Forecast Port'!#REF!</definedName>
    <definedName name="YBMAREOS" localSheetId="0">'[1]Cashflow Forecast Port'!#REF!</definedName>
    <definedName name="YBMAREOS">'[1]Cashflow Forecast Port'!#REF!</definedName>
    <definedName name="YBMAREQ" localSheetId="0">'[1]Cashflow Forecast Port'!#REF!</definedName>
    <definedName name="YBMAREQ">'[1]Cashflow Forecast Port'!#REF!</definedName>
    <definedName name="YBMARIAT" localSheetId="0">'[1]Cashflow Forecast Port'!#REF!</definedName>
    <definedName name="YBMARIAT">'[1]Cashflow Forecast Port'!#REF!</definedName>
    <definedName name="YBMARIBIT">'[1]Cashflow Forecast Port'!$H$33:$H$33</definedName>
    <definedName name="YBMARINT">'[1]Cashflow Forecast Port'!$H$31:$H$31</definedName>
    <definedName name="YBMARNETCONT" localSheetId="0">'[1]Cashflow Forecast Port'!#REF!</definedName>
    <definedName name="YBMARNETCONT">'[1]Cashflow Forecast Port'!#REF!</definedName>
    <definedName name="YBMARSTEAM" localSheetId="0">'[1]Cashflow Forecast Port'!#REF!</definedName>
    <definedName name="YBMARSTEAM">'[1]Cashflow Forecast Port'!#REF!</definedName>
    <definedName name="YBMARTAX" localSheetId="0">'[1]Cashflow Forecast Port'!#REF!</definedName>
    <definedName name="YBMARTAX">'[1]Cashflow Forecast Port'!#REF!</definedName>
    <definedName name="YBMARTO">'[1]Cashflow Forecast Port'!$H$20:$H$20</definedName>
    <definedName name="YBMARWHEEL">'[1]Cashflow Forecast Port'!$H$18:$H$18</definedName>
    <definedName name="YBMAYBANKINT" localSheetId="0">'[1]Cashflow Forecast Port'!#REF!</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 localSheetId="0">'[1]Cashflow Forecast Port'!#REF!</definedName>
    <definedName name="YBMAYDEP">'[1]Cashflow Forecast Port'!#REF!</definedName>
    <definedName name="YBMAYEOS" localSheetId="0">'[1]Cashflow Forecast Port'!#REF!</definedName>
    <definedName name="YBMAYEOS">'[1]Cashflow Forecast Port'!#REF!</definedName>
    <definedName name="YBMAYEQ" localSheetId="0">'[1]Cashflow Forecast Port'!#REF!</definedName>
    <definedName name="YBMAYEQ">'[1]Cashflow Forecast Port'!#REF!</definedName>
    <definedName name="YBMAYIAT" localSheetId="0">'[1]Cashflow Forecast Port'!#REF!</definedName>
    <definedName name="YBMAYIAT">'[1]Cashflow Forecast Port'!#REF!</definedName>
    <definedName name="YBMAYIBIT">'[1]Cashflow Forecast Port'!$L$33:$L$33</definedName>
    <definedName name="YBMAYINT">'[1]Cashflow Forecast Port'!$L$31:$L$31</definedName>
    <definedName name="YBMAYNETCONT" localSheetId="0">'[1]Cashflow Forecast Port'!#REF!</definedName>
    <definedName name="YBMAYNETCONT">'[1]Cashflow Forecast Port'!#REF!</definedName>
    <definedName name="YBMAYSTEAM" localSheetId="0">'[1]Cashflow Forecast Port'!#REF!</definedName>
    <definedName name="YBMAYSTEAM">'[1]Cashflow Forecast Port'!#REF!</definedName>
    <definedName name="YBMAYTAX" localSheetId="0">'[1]Cashflow Forecast Port'!#REF!</definedName>
    <definedName name="YBMAYTAX">'[1]Cashflow Forecast Port'!#REF!</definedName>
    <definedName name="YBMAYTO">'[1]Cashflow Forecast Port'!$L$20:$L$20</definedName>
    <definedName name="YBMAYWHEEL">'[1]Cashflow Forecast Port'!$L$18:$L$18</definedName>
    <definedName name="YBMIAPR" localSheetId="0">'[1]Cashflow Forecast Port'!#REF!</definedName>
    <definedName name="YBMIAPR">'[1]Cashflow Forecast Port'!#REF!</definedName>
    <definedName name="YBMIAUG" localSheetId="0">'[1]Cashflow Forecast Port'!#REF!</definedName>
    <definedName name="YBMIAUG">'[1]Cashflow Forecast Port'!#REF!</definedName>
    <definedName name="YBMIDEC" localSheetId="0">'[1]Cashflow Forecast Port'!#REF!</definedName>
    <definedName name="YBMIDEC">'[1]Cashflow Forecast Port'!#REF!</definedName>
    <definedName name="YBMIFEB" localSheetId="0">'[1]Cashflow Forecast Port'!#REF!</definedName>
    <definedName name="YBMIFEB">'[1]Cashflow Forecast Port'!#REF!</definedName>
    <definedName name="YBMIJAN" localSheetId="0">'[1]Cashflow Forecast Port'!#REF!</definedName>
    <definedName name="YBMIJAN">'[1]Cashflow Forecast Port'!#REF!</definedName>
    <definedName name="YBMIJUL" localSheetId="0">'[1]Cashflow Forecast Port'!#REF!</definedName>
    <definedName name="YBMIJUL">'[1]Cashflow Forecast Port'!#REF!</definedName>
    <definedName name="YBMIJUN" localSheetId="0">'[1]Cashflow Forecast Port'!#REF!</definedName>
    <definedName name="YBMIJUN">'[1]Cashflow Forecast Port'!#REF!</definedName>
    <definedName name="YBMIMAR" localSheetId="0">'[1]Cashflow Forecast Port'!#REF!</definedName>
    <definedName name="YBMIMAR">'[1]Cashflow Forecast Port'!#REF!</definedName>
    <definedName name="YBMINOV" localSheetId="0">'[1]Cashflow Forecast Port'!#REF!</definedName>
    <definedName name="YBMINOV">'[1]Cashflow Forecast Port'!#REF!</definedName>
    <definedName name="YBMIOCT" localSheetId="0">'[1]Cashflow Forecast Port'!#REF!</definedName>
    <definedName name="YBMIOCT">'[1]Cashflow Forecast Port'!#REF!</definedName>
    <definedName name="YBMISEP" localSheetId="0">'[1]Cashflow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 localSheetId="0">'[1]Cashflow Forecast Port'!#REF!</definedName>
    <definedName name="YBNOVDEP">'[1]Cashflow Forecast Port'!#REF!</definedName>
    <definedName name="YBNOVEOS" localSheetId="0">'[1]Cashflow Forecast Port'!#REF!</definedName>
    <definedName name="YBNOVEOS">'[1]Cashflow Forecast Port'!#REF!</definedName>
    <definedName name="YBNOVEQ" localSheetId="0">'[1]Cashflow Forecast Port'!#REF!</definedName>
    <definedName name="YBNOVEQ">'[1]Cashflow Forecast Port'!#REF!</definedName>
    <definedName name="YBNOVIAT" localSheetId="0">'[1]Cashflow Forecast Port'!#REF!</definedName>
    <definedName name="YBNOVIAT">'[1]Cashflow Forecast Port'!#REF!</definedName>
    <definedName name="YBNOVIBIT">'[1]Cashflow Forecast Port'!$X$33:$X$33</definedName>
    <definedName name="YBNOVINT">'[1]Cashflow Forecast Port'!$X$31:$X$31</definedName>
    <definedName name="YBNOVNETCONT" localSheetId="0">'[1]Cashflow Forecast Port'!#REF!</definedName>
    <definedName name="YBNOVNETCONT">'[1]Cashflow Forecast Port'!#REF!</definedName>
    <definedName name="YBNOVSTEAM" localSheetId="0">'[1]Cashflow Forecast Port'!#REF!</definedName>
    <definedName name="YBNOVSTEAM">'[1]Cashflow Forecast Port'!#REF!</definedName>
    <definedName name="YBNOVTAX" localSheetId="0">'[1]Cashflow Forecast Port'!#REF!</definedName>
    <definedName name="YBNOVTAX">'[1]Cashflow Forecast Port'!#REF!</definedName>
    <definedName name="YBNOVWHEEL">'[1]Cashflow Forecast Port'!$X$18:$X$18</definedName>
    <definedName name="YBOCTBANKINT" localSheetId="0">'[1]Cashflow Forecast Port'!#REF!</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 localSheetId="0">'[1]Cashflow Forecast Port'!#REF!</definedName>
    <definedName name="YBOCTDEP">'[1]Cashflow Forecast Port'!#REF!</definedName>
    <definedName name="YBOCTEOS" localSheetId="0">'[1]Cashflow Forecast Port'!#REF!</definedName>
    <definedName name="YBOCTEOS">'[1]Cashflow Forecast Port'!#REF!</definedName>
    <definedName name="YBOCTEQ" localSheetId="0">'[1]Cashflow Forecast Port'!#REF!</definedName>
    <definedName name="YBOCTEQ">'[1]Cashflow Forecast Port'!#REF!</definedName>
    <definedName name="YBOCTIAT" localSheetId="0">'[1]Cashflow Forecast Port'!#REF!</definedName>
    <definedName name="YBOCTIAT">'[1]Cashflow Forecast Port'!#REF!</definedName>
    <definedName name="YBOCTIBIT">'[1]Cashflow Forecast Port'!$V$33:$V$33</definedName>
    <definedName name="YBOCTINT">'[1]Cashflow Forecast Port'!$V$31:$V$31</definedName>
    <definedName name="YBOCTNETCONT" localSheetId="0">'[1]Cashflow Forecast Port'!#REF!</definedName>
    <definedName name="YBOCTNETCONT">'[1]Cashflow Forecast Port'!#REF!</definedName>
    <definedName name="YBOCTSTEAM" localSheetId="0">'[1]Cashflow Forecast Port'!#REF!</definedName>
    <definedName name="YBOCTSTEAM">'[1]Cashflow Forecast Port'!#REF!</definedName>
    <definedName name="YBOCTTAX" localSheetId="0">'[1]Cashflow Forecast Port'!#REF!</definedName>
    <definedName name="YBOCTTAX">'[1]Cashflow Forecast Port'!#REF!</definedName>
    <definedName name="YBOCTWHEEL">'[1]Cashflow Forecast Port'!$V$18:$V$18</definedName>
    <definedName name="YBOJANCO">'[1]Cashflow Forecast Port'!$D$21:$D$21</definedName>
    <definedName name="YBSEPBANKINT" localSheetId="0">'[1]Cashflow Forecast Port'!#REF!</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 localSheetId="0">'[1]Cashflow Forecast Port'!#REF!</definedName>
    <definedName name="YBSEPDEP">'[1]Cashflow Forecast Port'!#REF!</definedName>
    <definedName name="YBSEPEOS" localSheetId="0">'[1]Cashflow Forecast Port'!#REF!</definedName>
    <definedName name="YBSEPEOS">'[1]Cashflow Forecast Port'!#REF!</definedName>
    <definedName name="YBSEPEQ" localSheetId="0">'[1]Cashflow Forecast Port'!#REF!</definedName>
    <definedName name="YBSEPEQ">'[1]Cashflow Forecast Port'!#REF!</definedName>
    <definedName name="YBSEPIAT" localSheetId="0">'[1]Cashflow Forecast Port'!#REF!</definedName>
    <definedName name="YBSEPIAT">'[1]Cashflow Forecast Port'!#REF!</definedName>
    <definedName name="YBSEPIBIT">'[1]Cashflow Forecast Port'!$T$33:$T$33</definedName>
    <definedName name="YBSEPINT">'[1]Cashflow Forecast Port'!$T$31:$T$31</definedName>
    <definedName name="YBSEPNETCONT" localSheetId="0">'[1]Cashflow Forecast Port'!#REF!</definedName>
    <definedName name="YBSEPNETCONT">'[1]Cashflow Forecast Port'!#REF!</definedName>
    <definedName name="YBSEPSTEAM" localSheetId="0">'[1]Cashflow Forecast Port'!#REF!</definedName>
    <definedName name="YBSEPSTEAM">'[1]Cashflow Forecast Port'!#REF!</definedName>
    <definedName name="YBSEPTAX" localSheetId="0">'[1]Cashflow Forecast Port'!#REF!</definedName>
    <definedName name="YBSEPTAX">'[1]Cashflow Forecast Port'!#REF!</definedName>
    <definedName name="YBSEPWHEEL">'[1]Cashflow Forecast Port'!$T$18:$T$18</definedName>
    <definedName name="year" localSheetId="0">#REF!</definedName>
    <definedName name="year">#REF!</definedName>
    <definedName name="Year_Factor">'[26]#REF'!$H$3:$AO$3</definedName>
    <definedName name="Year1Frac">'[26]#REF'!$G$5</definedName>
    <definedName name="year2005" localSheetId="0">#REF!</definedName>
    <definedName name="year2005">#REF!</definedName>
    <definedName name="YearAverFxRateKztUSDIn">[24]Assumption!$Q$286</definedName>
    <definedName name="YearEnd" localSheetId="0">[52]Assumptions!$I$22:$AC$22</definedName>
    <definedName name="YearEnd">[53]Assumptions!$I$22:$AC$22</definedName>
    <definedName name="yearfrac" localSheetId="0">#REF!</definedName>
    <definedName name="yearfrac">#REF!</definedName>
    <definedName name="yearsondistil" localSheetId="0">[2]Inputs!#REF!</definedName>
    <definedName name="yearsondistil">[2]Inputs!#REF!</definedName>
    <definedName name="YearStart" localSheetId="0">[52]Assumptions!$I$21:$AC$21</definedName>
    <definedName name="YearStart">[53]Assumptions!$I$21:$AC$21</definedName>
    <definedName name="YMISNAPR" localSheetId="0">'[1]Cashflow Forecast Port'!#REF!</definedName>
    <definedName name="YMISNAPR">'[1]Cashflow Forecast Port'!#REF!</definedName>
    <definedName name="yr1avail" localSheetId="0">[2]Inputs!#REF!</definedName>
    <definedName name="yr1avail">[2]Inputs!#REF!</definedName>
    <definedName name="Yr1Frac">'[26]#REF'!$G$13</definedName>
    <definedName name="yr1tariff" localSheetId="0">#REF!</definedName>
    <definedName name="yr1tariff">#REF!</definedName>
    <definedName name="YRCONSOL" localSheetId="0">'[6]99 cons YTD'!#REF!</definedName>
    <definedName name="YRCONSOL">'[6]99 cons YTD'!#REF!</definedName>
    <definedName name="YRJ" localSheetId="0">'[28]SG&amp;A'!#REF!</definedName>
    <definedName name="YRJ">'[28]SG&amp;A'!#REF!</definedName>
    <definedName name="ytd" localSheetId="0">#REF!</definedName>
    <definedName name="ytd">#REF!</definedName>
    <definedName name="YTD_Capex">'[40]Thresholds for variances'!$E$20</definedName>
    <definedName name="YTD_Cash">'[40]Thresholds for variances'!$E$19</definedName>
    <definedName name="YTD_CFO">'[40]Thresholds for variances'!$E$21</definedName>
    <definedName name="YTD_EE">'[40]Thresholds for variances'!$E$16</definedName>
    <definedName name="YTD_FC">'[40]Thresholds for variances'!$E$9</definedName>
    <definedName name="YTD_FX">'[40]Thresholds for variances'!$E$17</definedName>
    <definedName name="YTD_IE">'[40]Thresholds for variances'!$E$15</definedName>
    <definedName name="YTD_II">'[40]Thresholds for variances'!$E$14</definedName>
    <definedName name="YTD_MI">'[40]Thresholds for variances'!$E$18</definedName>
    <definedName name="YTD_OE">'[40]Thresholds for variances'!$E$13</definedName>
    <definedName name="YTD_OGM">'[40]Thresholds for variances'!$E$11</definedName>
    <definedName name="YTD_OI">'[40]Thresholds for variances'!$E$12</definedName>
    <definedName name="YTD_Rev">'[40]Thresholds for variances'!$E$7</definedName>
    <definedName name="YTD_SGA">'[40]Thresholds for variances'!$E$10</definedName>
    <definedName name="YTD_VM">'[40]Thresholds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 localSheetId="0">'[1]Cashflow Forecast Port'!#REF!</definedName>
    <definedName name="YTDBUDAPRFEE">'[1]Cashflow Forecast Port'!#REF!</definedName>
    <definedName name="YTDBUDAPRINT" localSheetId="0">'[1]Cashflow Forecast Port'!#REF!</definedName>
    <definedName name="YTDBUDAPRINT">'[1]Cashflow Forecast Port'!#REF!</definedName>
    <definedName name="YTDBUDAUGFEE" localSheetId="0">'[1]Cashflow Forecast Port'!#REF!</definedName>
    <definedName name="YTDBUDAUGFEE">'[1]Cashflow Forecast Port'!#REF!</definedName>
    <definedName name="YTDBUDAUGINT" localSheetId="0">'[1]Cashflow Forecast Port'!#REF!</definedName>
    <definedName name="YTDBUDAUGINT">'[1]Cashflow Forecast Port'!#REF!</definedName>
    <definedName name="YTDBUDDECFEE" localSheetId="0">'[1]Cashflow Forecast Port'!#REF!</definedName>
    <definedName name="YTDBUDDECFEE">'[1]Cashflow Forecast Port'!#REF!</definedName>
    <definedName name="YTDBUDDECINT" localSheetId="0">'[1]Cashflow Forecast Port'!#REF!</definedName>
    <definedName name="YTDBUDDECINT">'[1]Cashflow Forecast Port'!#REF!</definedName>
    <definedName name="YTDBUDFEBFEE" localSheetId="0">'[1]Cashflow Forecast Port'!#REF!</definedName>
    <definedName name="YTDBUDFEBFEE">'[1]Cashflow Forecast Port'!#REF!</definedName>
    <definedName name="YTDBUDFEBINT" localSheetId="0">'[1]Cashflow Forecast Port'!#REF!</definedName>
    <definedName name="YTDBUDFEBINT">'[1]Cashflow Forecast Port'!#REF!</definedName>
    <definedName name="YTDBUDJANFEE" localSheetId="0">'[1]Cashflow Forecast Port'!#REF!</definedName>
    <definedName name="YTDBUDJANFEE">'[1]Cashflow Forecast Port'!#REF!</definedName>
    <definedName name="YTDBUDJANINT" localSheetId="0">'[1]Cashflow Forecast Port'!#REF!</definedName>
    <definedName name="YTDBUDJANINT">'[1]Cashflow Forecast Port'!#REF!</definedName>
    <definedName name="YTDBUDJULFEE" localSheetId="0">'[1]Cashflow Forecast Port'!#REF!</definedName>
    <definedName name="YTDBUDJULFEE">'[1]Cashflow Forecast Port'!#REF!</definedName>
    <definedName name="YTDBUDJULINT" localSheetId="0">'[1]Cashflow Forecast Port'!#REF!</definedName>
    <definedName name="YTDBUDJULINT">'[1]Cashflow Forecast Port'!#REF!</definedName>
    <definedName name="YTDBUDJUNFEE" localSheetId="0">'[1]Cashflow Forecast Port'!#REF!</definedName>
    <definedName name="YTDBUDJUNFEE">'[1]Cashflow Forecast Port'!#REF!</definedName>
    <definedName name="YTDBUDJUNINT" localSheetId="0">'[1]Cashflow Forecast Port'!#REF!</definedName>
    <definedName name="YTDBUDJUNINT">'[1]Cashflow Forecast Port'!#REF!</definedName>
    <definedName name="YTDBUDMARFEE" localSheetId="0">'[1]Cashflow Forecast Port'!#REF!</definedName>
    <definedName name="YTDBUDMARFEE">'[1]Cashflow Forecast Port'!#REF!</definedName>
    <definedName name="YTDBUDMARINT" localSheetId="0">'[1]Cashflow Forecast Port'!#REF!</definedName>
    <definedName name="YTDBUDMARINT">'[1]Cashflow Forecast Port'!#REF!</definedName>
    <definedName name="YTDBUDMAYFEE" localSheetId="0">'[1]Cashflow Forecast Port'!#REF!</definedName>
    <definedName name="YTDBUDMAYFEE">'[1]Cashflow Forecast Port'!#REF!</definedName>
    <definedName name="YTDBUDMAYINT" localSheetId="0">'[1]Cashflow Forecast Port'!#REF!</definedName>
    <definedName name="YTDBUDMAYINT">'[1]Cashflow Forecast Port'!#REF!</definedName>
    <definedName name="YTDBUDNOVFEE" localSheetId="0">'[1]Cashflow Forecast Port'!#REF!</definedName>
    <definedName name="YTDBUDNOVFEE">'[1]Cashflow Forecast Port'!#REF!</definedName>
    <definedName name="YTDBUDNOVINT" localSheetId="0">'[1]Cashflow Forecast Port'!#REF!</definedName>
    <definedName name="YTDBUDNOVINT">'[1]Cashflow Forecast Port'!#REF!</definedName>
    <definedName name="YTDBUDOCTFEE" localSheetId="0">'[1]Cashflow Forecast Port'!#REF!</definedName>
    <definedName name="YTDBUDOCTFEE">'[1]Cashflow Forecast Port'!#REF!</definedName>
    <definedName name="YTDBUDOCTINT" localSheetId="0">'[1]Cashflow Forecast Port'!#REF!</definedName>
    <definedName name="YTDBUDOCTINT">'[1]Cashflow Forecast Port'!#REF!</definedName>
    <definedName name="YTDBUDSEPINT" localSheetId="0">'[1]Cashflow Forecast Port'!#REF!</definedName>
    <definedName name="YTDBUDSEPINT">'[1]Cashflow Forecast Port'!#REF!</definedName>
    <definedName name="z" localSheetId="0">#REF!</definedName>
    <definedName name="z">#REF!</definedName>
    <definedName name="Z_0B113C9C_A1A9_11D3_A311_0008C739212F_.wvu.PrintArea" localSheetId="0" hidden="1">#REF!</definedName>
    <definedName name="Z_0B113C9C_A1A9_11D3_A311_0008C739212F_.wvu.PrintArea" hidden="1">#REF!</definedName>
    <definedName name="Z_1C03E4A5_0E99_11D5_896C_00008646D7BA_.wvu.Rows" localSheetId="0" hidden="1">[130]Debt!#REF!</definedName>
    <definedName name="Z_1C03E4A5_0E99_11D5_896C_00008646D7BA_.wvu.Rows" hidden="1">[130]Debt!#REF!</definedName>
    <definedName name="Z_74BB7D31_A24A_11D3_95F1_000000000000_.wvu.PrintArea" localSheetId="0" hidden="1">#REF!</definedName>
    <definedName name="Z_74BB7D31_A24A_11D3_95F1_000000000000_.wvu.PrintArea" hidden="1">#REF!</definedName>
    <definedName name="Z_Ore_Mining_Data" localSheetId="0">#REF!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localSheetId="0" hidden="1">{#N/A,#N/A,FALSE,"Aging Summary";#N/A,#N/A,FALSE,"Ratio Analysis";#N/A,#N/A,FALSE,"Test 120 Day Accts";#N/A,#N/A,FALSE,"Tickmarks"}</definedName>
    <definedName name="zae89" hidden="1">{#N/A,#N/A,FALSE,"Aging Summary";#N/A,#N/A,FALSE,"Ratio Analysis";#N/A,#N/A,FALSE,"Test 120 Day Accts";#N/A,#N/A,FALSE,"Tickmarks"}</definedName>
    <definedName name="zaqwe53" localSheetId="0" hidden="1">{#N/A,#N/A,FALSE,"Supuestos";#N/A,#N/A,FALSE,"Totales";#N/A,#N/A,FALSE,"UTE TDF";#N/A,#N/A,FALSE,"C. AUSTRAL";#N/A,#N/A,FALSE,"L. ATRAVESADO";#N/A,#N/A,FALSE,"FERNANDEZ  ORO";#N/A,#N/A,FALSE,"PORTEZUELOS";#N/A,#N/A,FALSE,"25 MM";#N/A,#N/A,FALSE,"SAN ROQUE";#N/A,#N/A,FALSE,"A.  PICHANA"}</definedName>
    <definedName name="zaqwe53" hidden="1">{#N/A,#N/A,FALSE,"Supuestos";#N/A,#N/A,FALSE,"Totales";#N/A,#N/A,FALSE,"UTE TDF";#N/A,#N/A,FALSE,"C. AUSTRAL";#N/A,#N/A,FALSE,"L. ATRAVESADO";#N/A,#N/A,FALSE,"FERNANDEZ  ORO";#N/A,#N/A,FALSE,"PORTEZUELOS";#N/A,#N/A,FALSE,"25 MM";#N/A,#N/A,FALSE,"SAN ROQUE";#N/A,#N/A,FALSE,"A.  PICHANA"}</definedName>
    <definedName name="zaqwer147" localSheetId="0"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localSheetId="0"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localSheetId="0"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localSheetId="0"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localSheetId="0" hidden="1">{#VALUE!,#N/A,FALSE,0;#N/A,#N/A,FALSE,0;#N/A,#N/A,FALSE,0;#N/A,#N/A,FALSE,0;#N/A,#N/A,FALSE,0;#N/A,#N/A,FALSE,0;#N/A,#N/A,FALSE,0;#N/A,#N/A,FALSE,0;#N/A,#N/A,FALSE,0;#N/A,#N/A,FALSE,0}</definedName>
    <definedName name="zert1" hidden="1">{#VALUE!,#N/A,FALSE,0;#N/A,#N/A,FALSE,0;#N/A,#N/A,FALSE,0;#N/A,#N/A,FALSE,0;#N/A,#N/A,FALSE,0;#N/A,#N/A,FALSE,0;#N/A,#N/A,FALSE,0;#N/A,#N/A,FALSE,0;#N/A,#N/A,FALSE,0;#N/A,#N/A,FALSE,0}</definedName>
    <definedName name="zert987" localSheetId="0" hidden="1">{#N/A,#N/A,FALSE,"Supuestos";#N/A,#N/A,FALSE,"Totales";#N/A,#N/A,FALSE,"UTE TDF";#N/A,#N/A,FALSE,"C. AUSTRAL";#N/A,#N/A,FALSE,"L. ATRAVESADO";#N/A,#N/A,FALSE,"FERNANDEZ  ORO";#N/A,#N/A,FALSE,"PORTEZUELOS";#N/A,#N/A,FALSE,"25 MM";#N/A,#N/A,FALSE,"SAN ROQUE";#N/A,#N/A,FALSE,"A.  PICHANA"}</definedName>
    <definedName name="zert987" hidden="1">{#N/A,#N/A,FALSE,"Supuestos";#N/A,#N/A,FALSE,"Totales";#N/A,#N/A,FALSE,"UTE TDF";#N/A,#N/A,FALSE,"C. AUSTRAL";#N/A,#N/A,FALSE,"L. ATRAVESADO";#N/A,#N/A,FALSE,"FERNANDEZ  ORO";#N/A,#N/A,FALSE,"PORTEZUELOS";#N/A,#N/A,FALSE,"25 MM";#N/A,#N/A,FALSE,"SAN ROQUE";#N/A,#N/A,FALSE,"A.  PICHANA"}</definedName>
    <definedName name="zerty" localSheetId="0" hidden="1">{#VALUE!,#N/A,FALSE,0;#N/A,#N/A,FALSE,0;#N/A,#N/A,FALSE,0;#N/A,#N/A,FALSE,0;#N/A,#N/A,FALSE,0;#N/A,#N/A,FALSE,0;#N/A,#N/A,FALSE,0;#N/A,#N/A,FALSE,0;#N/A,#N/A,FALSE,0;#N/A,#N/A,FALSE,0}</definedName>
    <definedName name="zerty" hidden="1">{#VALUE!,#N/A,FALSE,0;#N/A,#N/A,FALSE,0;#N/A,#N/A,FALSE,0;#N/A,#N/A,FALSE,0;#N/A,#N/A,FALSE,0;#N/A,#N/A,FALSE,0;#N/A,#N/A,FALSE,0;#N/A,#N/A,FALSE,0;#N/A,#N/A,FALSE,0;#N/A,#N/A,FALSE,0}</definedName>
    <definedName name="zft7" localSheetId="0" hidden="1">{#N/A,#N/A,FALSE,"Supuestos";#N/A,#N/A,FALSE,"Totales";#N/A,#N/A,FALSE,"UTE TDF";#N/A,#N/A,FALSE,"C. AUSTRAL";#N/A,#N/A,FALSE,"L. ATRAVESADO";#N/A,#N/A,FALSE,"FERNANDEZ  ORO";#N/A,#N/A,FALSE,"PORTEZUELOS";#N/A,#N/A,FALSE,"25 MM";#N/A,#N/A,FALSE,"SAN ROQUE";#N/A,#N/A,FALSE,"A.  PICHANA"}</definedName>
    <definedName name="zft7" hidden="1">{#N/A,#N/A,FALSE,"Supuestos";#N/A,#N/A,FALSE,"Totales";#N/A,#N/A,FALSE,"UTE TDF";#N/A,#N/A,FALSE,"C. AUSTRAL";#N/A,#N/A,FALSE,"L. ATRAVESADO";#N/A,#N/A,FALSE,"FERNANDEZ  ORO";#N/A,#N/A,FALSE,"PORTEZUELOS";#N/A,#N/A,FALSE,"25 MM";#N/A,#N/A,FALSE,"SAN ROQUE";#N/A,#N/A,FALSE,"A.  PICHANA"}</definedName>
    <definedName name="zgr" localSheetId="0">#REF!</definedName>
    <definedName name="zgr">#REF!</definedName>
    <definedName name="zhgfd963" localSheetId="0" hidden="1">{#VALUE!,#N/A,FALSE,0;#N/A,#N/A,FALSE,0;#N/A,#N/A,FALSE,0;#N/A,#N/A,FALSE,0;#N/A,#N/A,FALSE,0;#N/A,#N/A,FALSE,0;#N/A,#N/A,FALSE,0;#N/A,#N/A,FALSE,0;#N/A,#N/A,FALSE,0;#N/A,#N/A,FALSE,0}</definedName>
    <definedName name="zhgfd963" hidden="1">{#VALUE!,#N/A,FALSE,0;#N/A,#N/A,FALSE,0;#N/A,#N/A,FALSE,0;#N/A,#N/A,FALSE,0;#N/A,#N/A,FALSE,0;#N/A,#N/A,FALSE,0;#N/A,#N/A,FALSE,0;#N/A,#N/A,FALSE,0;#N/A,#N/A,FALSE,0;#N/A,#N/A,FALSE,0}</definedName>
    <definedName name="zhj53" localSheetId="0" hidden="1">{#N/A,#N/A,FALSE,"Supuestos";#N/A,#N/A,FALSE,"Totales";#N/A,#N/A,FALSE,"UTE TDF";#N/A,#N/A,FALSE,"C. AUSTRAL";#N/A,#N/A,FALSE,"L. ATRAVESADO";#N/A,#N/A,FALSE,"FERNANDEZ  ORO";#N/A,#N/A,FALSE,"PORTEZUELOS";#N/A,#N/A,FALSE,"25 MM";#N/A,#N/A,FALSE,"SAN ROQUE";#N/A,#N/A,FALSE,"A.  PICHANA"}</definedName>
    <definedName name="zhj53" hidden="1">{#N/A,#N/A,FALSE,"Supuestos";#N/A,#N/A,FALSE,"Totales";#N/A,#N/A,FALSE,"UTE TDF";#N/A,#N/A,FALSE,"C. AUSTRAL";#N/A,#N/A,FALSE,"L. ATRAVESADO";#N/A,#N/A,FALSE,"FERNANDEZ  ORO";#N/A,#N/A,FALSE,"PORTEZUELOS";#N/A,#N/A,FALSE,"25 MM";#N/A,#N/A,FALSE,"SAN ROQUE";#N/A,#N/A,FALSE,"A.  PICHANA"}</definedName>
    <definedName name="ziu853" localSheetId="0" hidden="1">{#VALUE!,#N/A,FALSE,0;#N/A,#N/A,FALSE,0;#N/A,#N/A,FALSE,0;#N/A,#N/A,FALSE,0;#N/A,#N/A,FALSE,0;#N/A,#N/A,FALSE,0;#N/A,#N/A,FALSE,0;#N/A,#N/A,FALSE,0;#N/A,#N/A,FALSE,0;#N/A,#N/A,FALSE,0}</definedName>
    <definedName name="ziu853" hidden="1">{#VALUE!,#N/A,FALSE,0;#N/A,#N/A,FALSE,0;#N/A,#N/A,FALSE,0;#N/A,#N/A,FALSE,0;#N/A,#N/A,FALSE,0;#N/A,#N/A,FALSE,0;#N/A,#N/A,FALSE,0;#N/A,#N/A,FALSE,0;#N/A,#N/A,FALSE,0;#N/A,#N/A,FALSE,0}</definedName>
    <definedName name="zkjh1" localSheetId="0" hidden="1">{#N/A,#N/A,FALSE,"Supuestos";#N/A,#N/A,FALSE,"Totales";#N/A,#N/A,FALSE,"UTE TDF";#N/A,#N/A,FALSE,"C. AUSTRAL";#N/A,#N/A,FALSE,"L. ATRAVESADO";#N/A,#N/A,FALSE,"FERNANDEZ  ORO";#N/A,#N/A,FALSE,"PORTEZUELOS";#N/A,#N/A,FALSE,"25 MM";#N/A,#N/A,FALSE,"SAN ROQUE";#N/A,#N/A,FALSE,"A.  PICHANA"}</definedName>
    <definedName name="zkjh1" hidden="1">{#N/A,#N/A,FALSE,"Supuestos";#N/A,#N/A,FALSE,"Totales";#N/A,#N/A,FALSE,"UTE TDF";#N/A,#N/A,FALSE,"C. AUSTRAL";#N/A,#N/A,FALSE,"L. ATRAVESADO";#N/A,#N/A,FALSE,"FERNANDEZ  ORO";#N/A,#N/A,FALSE,"PORTEZUELOS";#N/A,#N/A,FALSE,"25 MM";#N/A,#N/A,FALSE,"SAN ROQUE";#N/A,#N/A,FALSE,"A.  PICHANA"}</definedName>
    <definedName name="Zn_Concentrate_Breakdown" localSheetId="0">#REF!</definedName>
    <definedName name="Zn_Concentrate_Breakdown">#REF!</definedName>
    <definedName name="Zn_concentrate_production" localSheetId="0">#REF!</definedName>
    <definedName name="Zn_concentrate_production">#REF!</definedName>
    <definedName name="zoiu85" localSheetId="0" hidden="1">{#N/A,#N/A,FALSE,"Supuestos";#N/A,#N/A,FALSE,"Totales";#N/A,#N/A,FALSE,"UTE TDF";#N/A,#N/A,FALSE,"C. AUSTRAL";#N/A,#N/A,FALSE,"L. ATRAVESADO";#N/A,#N/A,FALSE,"FERNANDEZ  ORO";#N/A,#N/A,FALSE,"PORTEZUELOS";#N/A,#N/A,FALSE,"25 MM";#N/A,#N/A,FALSE,"SAN ROQUE";#N/A,#N/A,FALSE,"A.  PICHANA"}</definedName>
    <definedName name="zoiu85" hidden="1">{#N/A,#N/A,FALSE,"Supuestos";#N/A,#N/A,FALSE,"Totales";#N/A,#N/A,FALSE,"UTE TDF";#N/A,#N/A,FALSE,"C. AUSTRAL";#N/A,#N/A,FALSE,"L. ATRAVESADO";#N/A,#N/A,FALSE,"FERNANDEZ  ORO";#N/A,#N/A,FALSE,"PORTEZUELOS";#N/A,#N/A,FALSE,"25 MM";#N/A,#N/A,FALSE,"SAN ROQUE";#N/A,#N/A,FALSE,"A.  PICHANA"}</definedName>
    <definedName name="zpoi654" localSheetId="0"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localSheetId="0"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 localSheetId="0">#REF!</definedName>
    <definedName name="zq_syst">#REF!</definedName>
    <definedName name="zqwe951" localSheetId="0" hidden="1">{#N/A,#N/A,FALSE,"Supuestos";#N/A,#N/A,FALSE,"Totales";#N/A,#N/A,FALSE,"UTE TDF";#N/A,#N/A,FALSE,"C. AUSTRAL";#N/A,#N/A,FALSE,"L. ATRAVESADO";#N/A,#N/A,FALSE,"FERNANDEZ  ORO";#N/A,#N/A,FALSE,"PORTEZUELOS";#N/A,#N/A,FALSE,"25 MM";#N/A,#N/A,FALSE,"SAN ROQUE";#N/A,#N/A,FALSE,"A.  PICHANA"}</definedName>
    <definedName name="zqwe951" hidden="1">{#N/A,#N/A,FALSE,"Supuestos";#N/A,#N/A,FALSE,"Totales";#N/A,#N/A,FALSE,"UTE TDF";#N/A,#N/A,FALSE,"C. AUSTRAL";#N/A,#N/A,FALSE,"L. ATRAVESADO";#N/A,#N/A,FALSE,"FERNANDEZ  ORO";#N/A,#N/A,FALSE,"PORTEZUELOS";#N/A,#N/A,FALSE,"25 MM";#N/A,#N/A,FALSE,"SAN ROQUE";#N/A,#N/A,FALSE,"A.  PICHANA"}</definedName>
    <definedName name="zxc1" localSheetId="0"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localSheetId="0"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 localSheetId="0">#REF!</definedName>
    <definedName name="а">#REF!</definedName>
    <definedName name="а1" localSheetId="0">[7]ЯНВАРЬ!#REF!</definedName>
    <definedName name="а1">[7]ЯНВАРЬ!#REF!</definedName>
    <definedName name="а1_4" localSheetId="0">#REF!</definedName>
    <definedName name="а1_4">#REF!</definedName>
    <definedName name="а1_8" localSheetId="0">#REF!</definedName>
    <definedName name="а1_8">#REF!</definedName>
    <definedName name="А10000" localSheetId="0">[7]ЯНВАРЬ!#REF!</definedName>
    <definedName name="А10000">[7]ЯНВАРЬ!#REF!</definedName>
    <definedName name="аа" localSheetId="0">#REF!</definedName>
    <definedName name="аа">#REF!</definedName>
    <definedName name="ааа" localSheetId="0">#REF!</definedName>
    <definedName name="ааа">#REF!</definedName>
    <definedName name="ааааааааа" localSheetId="0">#REF!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[131]!header1-1 &amp; "." &amp; MAX(1,COUNTA(INDEX(#REF!,MATCH([131]!header1-1,#REF!,FALSE)):#REF!))</definedName>
    <definedName name="авто" localSheetId="0">#REF!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 localSheetId="0">#REF!</definedName>
    <definedName name="аоа">#REF!</definedName>
    <definedName name="апапа" localSheetId="0">#REF!</definedName>
    <definedName name="апапа">#REF!</definedName>
    <definedName name="апр" hidden="1">[14]Calc!$D$38:$D$83</definedName>
    <definedName name="ар" hidden="1">[14]Calc!$AB$153:$AB$325</definedName>
    <definedName name="араз">[132]KAR10!$N$28</definedName>
    <definedName name="араз1">[132]KAR10!$L$28</definedName>
    <definedName name="араз2">[132]KAR10!$M$28</definedName>
    <definedName name="арвапр" localSheetId="0" hidden="1">{#N/A,#N/A,FALSE,"Aging Summary";#N/A,#N/A,FALSE,"Ratio Analysis";#N/A,#N/A,FALSE,"Test 120 Day Accts";#N/A,#N/A,FALSE,"Tickmarks"}</definedName>
    <definedName name="арвапр" hidden="1">{#N/A,#N/A,FALSE,"Aging Summary";#N/A,#N/A,FALSE,"Ratio Analysis";#N/A,#N/A,FALSE,"Test 120 Day Accts";#N/A,#N/A,FALSE,"Tickmarks"}</definedName>
    <definedName name="аро" localSheetId="0">#REF!</definedName>
    <definedName name="аро">#REF!</definedName>
    <definedName name="артм" localSheetId="0" hidden="1">{#N/A,#N/A,FALSE,"Aging Summary";#N/A,#N/A,FALSE,"Ratio Analysis";#N/A,#N/A,FALSE,"Test 120 Day Accts";#N/A,#N/A,FALSE,"Tickmarks"}</definedName>
    <definedName name="артм" hidden="1">{#N/A,#N/A,FALSE,"Aging Summary";#N/A,#N/A,FALSE,"Ratio Analysis";#N/A,#N/A,FALSE,"Test 120 Day Accts";#N/A,#N/A,FALSE,"Tickmarks"}</definedName>
    <definedName name="арыкорыи" localSheetId="0" hidden="1">{#N/A,#N/A,FALSE,"Aging Summary";#N/A,#N/A,FALSE,"Ratio Analysis";#N/A,#N/A,FALSE,"Test 120 Day Accts";#N/A,#N/A,FALSE,"Tickmarks"}</definedName>
    <definedName name="арыкорыи" hidden="1">{#N/A,#N/A,FALSE,"Aging Summary";#N/A,#N/A,FALSE,"Ratio Analysis";#N/A,#N/A,FALSE,"Test 120 Day Accts";#N/A,#N/A,FALSE,"Tickmarks"}</definedName>
    <definedName name="атер">[132]KAR10!$N$29</definedName>
    <definedName name="атер1">[132]KAR10!$L$29</definedName>
    <definedName name="атер2">[132]KAR10!$M$29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 localSheetId="0">#REF!</definedName>
    <definedName name="б">#REF!</definedName>
    <definedName name="_xlnm.Database" localSheetId="0">#REF!</definedName>
    <definedName name="_xlnm.Database">#REF!</definedName>
    <definedName name="биржа">[133]База!$A$1:$T$65536</definedName>
    <definedName name="биржа1">[133]База!$B$1:$T$65536</definedName>
    <definedName name="борлы">'[134]ИП на 11.09.2014'!$AJ$20:$AJ$22</definedName>
    <definedName name="борлымур">'[134]ИП на 11.09.2014'!$AK$20:$AK$25</definedName>
    <definedName name="борт" localSheetId="0" hidden="1">{#N/A,#N/A,TRUE,"ИсхМстржд";#N/A,#N/A,TRUE,"Исх-Центр";#N/A,#N/A,TRUE,"Исх-2рт ";#N/A,#N/A,TRUE,"Исх-2рт ";#N/A,#N/A,TRUE,"Исх-3рт";#N/A,#N/A,TRUE,"Вар1";#N/A,#N/A,TRUE,"Вар2";#N/A,#N/A,TRUE,"Вар2-блоки";#N/A,#N/A,TRUE,"В3-Центр";#N/A,#N/A,TRUE,"В3-2рт";#N/A,#N/A,TRUE,"В3-3рт"}</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localSheetId="0"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 localSheetId="0">#REF!</definedName>
    <definedName name="боф">#REF!</definedName>
    <definedName name="БОФ1" localSheetId="0">#REF!</definedName>
    <definedName name="БОФ1">#REF!</definedName>
    <definedName name="БОФ2" localSheetId="0">#REF!</definedName>
    <definedName name="БОФ2">#REF!</definedName>
    <definedName name="БОФ3" localSheetId="0">#REF!</definedName>
    <definedName name="БОФ3">#REF!</definedName>
    <definedName name="боф4" localSheetId="0">#REF!</definedName>
    <definedName name="боф4">#REF!</definedName>
    <definedName name="бь" hidden="1">[14]JOne!$B$86:$B$112</definedName>
    <definedName name="бю" hidden="1">[14]Calc!$A$9:$A$41</definedName>
    <definedName name="бюджет" localSheetId="0">#REF!</definedName>
    <definedName name="бюджет">#REF!</definedName>
    <definedName name="в" localSheetId="0">#REF!</definedName>
    <definedName name="в">#REF!</definedName>
    <definedName name="в56" hidden="1">[14]GrThree!$C$90:$C$140</definedName>
    <definedName name="в57" hidden="1">[14]GoEight!$C$115:$C$160</definedName>
    <definedName name="в67" hidden="1">[14]GrFour!$C$115:$C$190</definedName>
    <definedName name="ва" localSheetId="0" hidden="1">{#N/A,#N/A,FALSE,"Supuestos";#N/A,#N/A,FALSE,"Totales";#N/A,#N/A,FALSE,"UTE TDF";#N/A,#N/A,FALSE,"C. AUSTRAL";#N/A,#N/A,FALSE,"L. ATRAVESADO";#N/A,#N/A,FALSE,"FERNANDEZ  ORO";#N/A,#N/A,FALSE,"PORTEZUELOS";#N/A,#N/A,FALSE,"25 MM";#N/A,#N/A,FALSE,"SAN ROQUE";#N/A,#N/A,FALSE,"A.  PICHANA"}</definedName>
    <definedName name="ва" hidden="1">{#N/A,#N/A,FALSE,"Supuestos";#N/A,#N/A,FALSE,"Totales";#N/A,#N/A,FALSE,"UTE TDF";#N/A,#N/A,FALSE,"C. AUSTRAL";#N/A,#N/A,FALSE,"L. ATRAVESADO";#N/A,#N/A,FALSE,"FERNANDEZ  ORO";#N/A,#N/A,FALSE,"PORTEZUELOS";#N/A,#N/A,FALSE,"25 MM";#N/A,#N/A,FALSE,"SAN ROQUE";#N/A,#N/A,FALSE,"A.  PICHANA"}</definedName>
    <definedName name="ва1" localSheetId="0"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'[135]ПФ 2017'!$EG$8:$EG$11</definedName>
    <definedName name="валюта">'[136]01.02.17'!$EG$8:$EG$11</definedName>
    <definedName name="вапар" localSheetId="0" hidden="1">{#N/A,#N/A,FALSE,"Aging Summary";#N/A,#N/A,FALSE,"Ratio Analysis";#N/A,#N/A,FALSE,"Test 120 Day Accts";#N/A,#N/A,FALSE,"Tickmarks"}</definedName>
    <definedName name="вапар" hidden="1">{#N/A,#N/A,FALSE,"Aging Summary";#N/A,#N/A,FALSE,"Ratio Analysis";#N/A,#N/A,FALSE,"Test 120 Day Accts";#N/A,#N/A,FALSE,"Tickmarks"}</definedName>
    <definedName name="вапрыек" localSheetId="0" hidden="1">{#N/A,#N/A,FALSE,"Aging Summary";#N/A,#N/A,FALSE,"Ratio Analysis";#N/A,#N/A,FALSE,"Test 120 Day Accts";#N/A,#N/A,FALSE,"Tickmarks"}</definedName>
    <definedName name="вапрыек" hidden="1">{#N/A,#N/A,FALSE,"Aging Summary";#N/A,#N/A,FALSE,"Ratio Analysis";#N/A,#N/A,FALSE,"Test 120 Day Accts";#N/A,#N/A,FALSE,"Tickmarks"}</definedName>
    <definedName name="вв" localSheetId="0">#REF!</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'[137]Форма по инвестициям'!$B$1:$B$2</definedName>
    <definedName name="врвт" hidden="1">[131]!header1-1 &amp; "." &amp; MAX(1,COUNTA(INDEX(#REF!,MATCH([131]!header1-1,#REF!,FALSE)):#REF!))</definedName>
    <definedName name="Всего" localSheetId="0">#REF!</definedName>
    <definedName name="Всего">#REF!</definedName>
    <definedName name="всего_гкр" localSheetId="0">#REF!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 localSheetId="0">#REF!</definedName>
    <definedName name="г">#REF!</definedName>
    <definedName name="гаухар" localSheetId="0" hidden="1">{#N/A,#N/A,FALSE,"Aging Summary";#N/A,#N/A,FALSE,"Ratio Analysis";#N/A,#N/A,FALSE,"Test 120 Day Accts";#N/A,#N/A,FALSE,"Tickmarks"}</definedName>
    <definedName name="гаухар" hidden="1">{#N/A,#N/A,FALSE,"Aging Summary";#N/A,#N/A,FALSE,"Ratio Analysis";#N/A,#N/A,FALSE,"Test 120 Day Accts";#N/A,#N/A,FALSE,"Tickmarks"}</definedName>
    <definedName name="гн" hidden="1">[14]Calc!$E$38:$E$83</definedName>
    <definedName name="гп" localSheetId="0">'[138]Сомн.треб общие'!#REF!</definedName>
    <definedName name="гп">'[138]Сомн.треб общие'!#REF!</definedName>
    <definedName name="ГРР" localSheetId="0" hidden="1">{#N/A,#N/A,FALSE,"Aging Summary";#N/A,#N/A,FALSE,"Ratio Analysis";#N/A,#N/A,FALSE,"Test 120 Day Accts";#N/A,#N/A,FALSE,"Tickmarks"}</definedName>
    <definedName name="ГРР" hidden="1">{#N/A,#N/A,FALSE,"Aging Summary";#N/A,#N/A,FALSE,"Ratio Analysis";#N/A,#N/A,FALSE,"Test 120 Day Accts";#N/A,#N/A,FALSE,"Tickmarks"}</definedName>
    <definedName name="ГШОсводная" localSheetId="0">#REF!</definedName>
    <definedName name="ГШОсводная">#REF!</definedName>
    <definedName name="гшщ" hidden="1">[14]Calc!$AA$153:$AA$315</definedName>
    <definedName name="д" localSheetId="0">#REF!</definedName>
    <definedName name="д">#REF!</definedName>
    <definedName name="дан">'[135]ПФ 2017'!$EK$10:$EK$11</definedName>
    <definedName name="данет">'[136]01.02.17'!$EK$10:$EK$11</definedName>
    <definedName name="дддддддддд" localSheetId="0">#REF!</definedName>
    <definedName name="дддддддддд">#REF!</definedName>
    <definedName name="длл" localSheetId="0">'[6]99 cons YTD'!#REF!</definedName>
    <definedName name="длл">'[6]99 cons YTD'!#REF!</definedName>
    <definedName name="Для_Алексея" localSheetId="0">#REF!</definedName>
    <definedName name="Для_Алексея">#REF!</definedName>
    <definedName name="доля_затрат_на_металлургический_передел" localSheetId="0">#REF!</definedName>
    <definedName name="доля_затрат_на_металлургический_передел">#REF!</definedName>
    <definedName name="Доля_косвенных_в_КЗ" localSheetId="0">#REF!</definedName>
    <definedName name="Доля_косвенных_в_КЗ">#REF!</definedName>
    <definedName name="Доля_непредвиденных_в_КЗ" localSheetId="0">#REF!</definedName>
    <definedName name="Доля_непредвиденных_в_КЗ">#REF!</definedName>
    <definedName name="доля_оборуд" localSheetId="0">#REF!</definedName>
    <definedName name="доля_оборуд">#REF!</definedName>
    <definedName name="дэс" localSheetId="0">#REF!</definedName>
    <definedName name="дэс">#REF!</definedName>
    <definedName name="е" localSheetId="0">#REF!</definedName>
    <definedName name="е">#REF!</definedName>
    <definedName name="Е_авг." localSheetId="0">#REF!</definedName>
    <definedName name="Е_авг.">#REF!</definedName>
    <definedName name="Е_декабрь" localSheetId="0">#REF!</definedName>
    <definedName name="Е_декабрь">#REF!</definedName>
    <definedName name="Е_июль" localSheetId="0">#REF!</definedName>
    <definedName name="Е_июль">#REF!</definedName>
    <definedName name="Е_июнь" localSheetId="0">#REF!</definedName>
    <definedName name="Е_июнь">#REF!</definedName>
    <definedName name="Е_май" localSheetId="0">#REF!</definedName>
    <definedName name="Е_май">#REF!</definedName>
    <definedName name="Е_ноябрь" localSheetId="0">#REF!</definedName>
    <definedName name="Е_ноябрь">#REF!</definedName>
    <definedName name="Е_октябрь" localSheetId="0">#REF!</definedName>
    <definedName name="Е_октябрь">#REF!</definedName>
    <definedName name="Е_сент." localSheetId="0">#REF!</definedName>
    <definedName name="Е_сент.">#REF!</definedName>
    <definedName name="Е_сентябрь" localSheetId="0">#REF!</definedName>
    <definedName name="Е_сентябрь">#REF!</definedName>
    <definedName name="Е_февр." localSheetId="0">#REF!</definedName>
    <definedName name="Е_февр.">#REF!</definedName>
    <definedName name="Е_январь" localSheetId="0">#REF!</definedName>
    <definedName name="Е_январь">#REF!</definedName>
    <definedName name="егн" hidden="1">[14]HTwo!$B$88:$B$130</definedName>
    <definedName name="ЕД._янв" localSheetId="0">#REF!</definedName>
    <definedName name="ЕД._янв">#REF!</definedName>
    <definedName name="ЕД_АВГ" localSheetId="0">#REF!</definedName>
    <definedName name="ЕД_АВГ">#REF!</definedName>
    <definedName name="ЕД_авг." localSheetId="0">#REF!</definedName>
    <definedName name="ЕД_авг.">#REF!</definedName>
    <definedName name="ЕД_август." localSheetId="0">#REF!</definedName>
    <definedName name="ЕД_август.">#REF!</definedName>
    <definedName name="ЕД_АПР" localSheetId="0">#REF!</definedName>
    <definedName name="ЕД_АПР">#REF!</definedName>
    <definedName name="ЕД_апр." localSheetId="0">#REF!</definedName>
    <definedName name="ЕД_апр.">#REF!</definedName>
    <definedName name="ЕД_ДЕК" localSheetId="0">#REF!</definedName>
    <definedName name="ЕД_ДЕК">#REF!</definedName>
    <definedName name="ЕД_дек." localSheetId="0">#REF!</definedName>
    <definedName name="ЕД_дек.">#REF!</definedName>
    <definedName name="ЕД_декабр" localSheetId="0">#REF!</definedName>
    <definedName name="ЕД_декабр">#REF!</definedName>
    <definedName name="ЕД_декабрь" localSheetId="0">#REF!</definedName>
    <definedName name="ЕД_декабрь">#REF!</definedName>
    <definedName name="ЕД_июль" localSheetId="0">#REF!</definedName>
    <definedName name="ЕД_июль">#REF!</definedName>
    <definedName name="ЕД_ИЮЛЯ" localSheetId="0">#REF!</definedName>
    <definedName name="ЕД_ИЮЛЯ">#REF!</definedName>
    <definedName name="ЕД_июля." localSheetId="0">#REF!</definedName>
    <definedName name="ЕД_июля.">#REF!</definedName>
    <definedName name="ЕД_июнь" localSheetId="0">#REF!</definedName>
    <definedName name="ЕД_июнь">#REF!</definedName>
    <definedName name="ЕД_ИЮНЯ" localSheetId="0">#REF!</definedName>
    <definedName name="ЕД_ИЮНЯ">#REF!</definedName>
    <definedName name="ЕД_июня." localSheetId="0">#REF!</definedName>
    <definedName name="ЕД_июня.">#REF!</definedName>
    <definedName name="ЕД_май" localSheetId="0">#REF!</definedName>
    <definedName name="ЕД_май">#REF!</definedName>
    <definedName name="ЕД_март" localSheetId="0">#REF!</definedName>
    <definedName name="ЕД_март">#REF!</definedName>
    <definedName name="ЕД_март." localSheetId="0">#REF!</definedName>
    <definedName name="ЕД_март.">#REF!</definedName>
    <definedName name="ЕД_МАРТА" localSheetId="0">#REF!</definedName>
    <definedName name="ЕД_МАРТА">#REF!</definedName>
    <definedName name="ЕД_МАЯ" localSheetId="0">#REF!</definedName>
    <definedName name="ЕД_МАЯ">#REF!</definedName>
    <definedName name="ЕД_мая." localSheetId="0">#REF!</definedName>
    <definedName name="ЕД_мая.">#REF!</definedName>
    <definedName name="ЕД_нояб" localSheetId="0">#REF!</definedName>
    <definedName name="ЕД_нояб">#REF!</definedName>
    <definedName name="ЕД_нояб." localSheetId="0">#REF!</definedName>
    <definedName name="ЕД_нояб.">#REF!</definedName>
    <definedName name="ЕД_НОЯБР" localSheetId="0">#REF!</definedName>
    <definedName name="ЕД_НОЯБР">#REF!</definedName>
    <definedName name="ЕД_ноябрь" localSheetId="0">#REF!</definedName>
    <definedName name="ЕД_ноябрь">#REF!</definedName>
    <definedName name="ЕД_ОКТ" localSheetId="0">#REF!</definedName>
    <definedName name="ЕД_ОКТ">#REF!</definedName>
    <definedName name="ЕД_окт." localSheetId="0">#REF!</definedName>
    <definedName name="ЕД_окт.">#REF!</definedName>
    <definedName name="ЕД_сен" localSheetId="0">#REF!</definedName>
    <definedName name="ЕД_сен">#REF!</definedName>
    <definedName name="ЕД_СЕНТ" localSheetId="0">#REF!</definedName>
    <definedName name="ЕД_СЕНТ">#REF!</definedName>
    <definedName name="ЕД_сент." localSheetId="0">#REF!</definedName>
    <definedName name="ЕД_сент.">#REF!</definedName>
    <definedName name="ЕД_фев" localSheetId="0">#REF!</definedName>
    <definedName name="ЕД_фев">#REF!</definedName>
    <definedName name="ЕД_ФЕВР" localSheetId="0">#REF!</definedName>
    <definedName name="ЕД_ФЕВР">#REF!</definedName>
    <definedName name="ЕД_февр." localSheetId="0">#REF!</definedName>
    <definedName name="ЕД_февр.">#REF!</definedName>
    <definedName name="ЕД_ЯНВ" localSheetId="0">#REF!</definedName>
    <definedName name="ЕД_ЯНВ">#REF!</definedName>
    <definedName name="ЕД_янв." localSheetId="0">#REF!</definedName>
    <definedName name="ЕД_янв.">#REF!</definedName>
    <definedName name="Един_авг" localSheetId="0">#REF!</definedName>
    <definedName name="Един_авг">#REF!</definedName>
    <definedName name="Един_апр" localSheetId="0">#REF!</definedName>
    <definedName name="Един_апр">#REF!</definedName>
    <definedName name="Един_дек" localSheetId="0">#REF!</definedName>
    <definedName name="Един_дек">#REF!</definedName>
    <definedName name="Един_июля" localSheetId="0">#REF!</definedName>
    <definedName name="Един_июля">#REF!</definedName>
    <definedName name="Един_июня" localSheetId="0">#REF!</definedName>
    <definedName name="Един_июня">#REF!</definedName>
    <definedName name="Един_марта" localSheetId="0">#REF!</definedName>
    <definedName name="Един_марта">#REF!</definedName>
    <definedName name="Един_мая" localSheetId="0">#REF!</definedName>
    <definedName name="Един_мая">#REF!</definedName>
    <definedName name="Един_нояб" localSheetId="0">#REF!</definedName>
    <definedName name="Един_нояб">#REF!</definedName>
    <definedName name="Един_окт" localSheetId="0">#REF!</definedName>
    <definedName name="Един_окт">#REF!</definedName>
    <definedName name="Един_сент" localSheetId="0">#REF!</definedName>
    <definedName name="Един_сент">#REF!</definedName>
    <definedName name="Един_февр" localSheetId="0">#REF!</definedName>
    <definedName name="Един_февр">#REF!</definedName>
    <definedName name="Един_янв" localSheetId="0">#REF!</definedName>
    <definedName name="Един_янв">#REF!</definedName>
    <definedName name="Единичка_апр." localSheetId="0">#REF!</definedName>
    <definedName name="Единичка_апр.">#REF!</definedName>
    <definedName name="Единичка_март" localSheetId="0">#REF!</definedName>
    <definedName name="Единичка_март">#REF!</definedName>
    <definedName name="Единичка_февр." localSheetId="0">#REF!</definedName>
    <definedName name="Единичка_февр.">#REF!</definedName>
    <definedName name="Единичка_янв." localSheetId="0">#REF!</definedName>
    <definedName name="Единичка_янв.">#REF!</definedName>
    <definedName name="екто" localSheetId="0">'[139]Обучение сотрудников'!#REF!</definedName>
    <definedName name="екто">'[139]Обучение сотрудников'!#REF!</definedName>
    <definedName name="енг" localSheetId="0" hidden="1">{#N/A,#N/A,FALSE,"Supuestos";#N/A,#N/A,FALSE,"Totales";#N/A,#N/A,FALSE,"UTE TDF";#N/A,#N/A,FALSE,"C. AUSTRAL";#N/A,#N/A,FALSE,"L. ATRAVESADO";#N/A,#N/A,FALSE,"FERNANDEZ  ORO";#N/A,#N/A,FALSE,"PORTEZUELOS";#N/A,#N/A,FALSE,"25 MM";#N/A,#N/A,FALSE,"SAN ROQUE";#N/A,#N/A,FALSE,"A.  PICHANA"}</definedName>
    <definedName name="енг" hidden="1">{#N/A,#N/A,FALSE,"Supuestos";#N/A,#N/A,FALSE,"Totales";#N/A,#N/A,FALSE,"UTE TDF";#N/A,#N/A,FALSE,"C. AUSTRAL";#N/A,#N/A,FALSE,"L. ATRAVESADO";#N/A,#N/A,FALSE,"FERNANDEZ  ORO";#N/A,#N/A,FALSE,"PORTEZUELOS";#N/A,#N/A,FALSE,"25 MM";#N/A,#N/A,FALSE,"SAN ROQUE";#N/A,#N/A,FALSE,"A.  PICHANA"}</definedName>
    <definedName name="енг1" localSheetId="0"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 localSheetId="0">#REF!</definedName>
    <definedName name="ЕСН">#REF!</definedName>
    <definedName name="есн10" localSheetId="0">#REF!</definedName>
    <definedName name="есн10">#REF!</definedName>
    <definedName name="есн2" localSheetId="0">#REF!</definedName>
    <definedName name="есн2">#REF!</definedName>
    <definedName name="есн26" localSheetId="0">#REF!</definedName>
    <definedName name="есн26">#REF!</definedName>
    <definedName name="ж" localSheetId="0">#REF!</definedName>
    <definedName name="ж">#REF!</definedName>
    <definedName name="з" localSheetId="0">#REF!</definedName>
    <definedName name="з">#REF!</definedName>
    <definedName name="_xlnm.Print_Titles">#N/A</definedName>
    <definedName name="Зарплата" localSheetId="0">#REF!</definedName>
    <definedName name="Зарплата">#REF!</definedName>
    <definedName name="Затраты_на_аффинаж" localSheetId="0">#REF!</definedName>
    <definedName name="Затраты_на_аффинаж">#REF!</definedName>
    <definedName name="ззж" localSheetId="0">[140]Общая_информация!#REF!</definedName>
    <definedName name="ззж">[140]Общая_информация!#REF!</definedName>
    <definedName name="зона" localSheetId="0">#REF!</definedName>
    <definedName name="зона">#REF!</definedName>
    <definedName name="зона1">[141]Объемы!$F$3</definedName>
    <definedName name="и" localSheetId="0">#REF!</definedName>
    <definedName name="и">#REF!</definedName>
    <definedName name="и11" localSheetId="0">[7]ЯНВАРЬ!#REF!</definedName>
    <definedName name="и11">[7]ЯНВАРЬ!#REF!</definedName>
    <definedName name="иag_2" localSheetId="0">[33]Проект2002!#REF!</definedName>
    <definedName name="иag_2">[33]Проект2002!#REF!</definedName>
    <definedName name="иag_3" localSheetId="0">[33]Проект2002!#REF!</definedName>
    <definedName name="иag_3">[33]Проект2002!#REF!</definedName>
    <definedName name="иau_2" localSheetId="0">[33]Проект2002!#REF!</definedName>
    <definedName name="иau_2">[33]Проект2002!#REF!</definedName>
    <definedName name="иau_3" localSheetId="0">[33]Проект2002!#REF!</definedName>
    <definedName name="иau_3">[33]Проект2002!#REF!</definedName>
    <definedName name="ии" localSheetId="0">#REF!</definedName>
    <definedName name="ии">#REF!</definedName>
    <definedName name="ииит" localSheetId="0" hidden="1">{#N/A,#N/A,FALSE,"Aging Summary";#N/A,#N/A,FALSE,"Ratio Analysis";#N/A,#N/A,FALSE,"Test 120 Day Accts";#N/A,#N/A,FALSE,"Tickmarks"}</definedName>
    <definedName name="ииит" hidden="1">{#N/A,#N/A,FALSE,"Aging Summary";#N/A,#N/A,FALSE,"Ratio Analysis";#N/A,#N/A,FALSE,"Test 120 Day Accts";#N/A,#N/A,FALSE,"Tickmarks"}</definedName>
    <definedName name="им" hidden="1">[14]Calc!$A$8:$A$21</definedName>
    <definedName name="интене" localSheetId="0">'[142]Обучение сотрудников'!#REF!</definedName>
    <definedName name="интене">'[142]Обучение сотрудников'!#REF!</definedName>
    <definedName name="ит" hidden="1">[14]Calc!$A$23:$A$58</definedName>
    <definedName name="Итого" localSheetId="0">#REF!+#REF!+#REF!+#REF!+#REF!+#REF!+#REF!+#REF!+#REF!</definedName>
    <definedName name="Итого">#REF!+#REF!+#REF!+#REF!+#REF!+#REF!+#REF!+#REF!+#REF!</definedName>
    <definedName name="іңғғ.." localSheetId="0" hidden="1">{"FLUJO DE CAJA",#N/A,FALSE,"Hoja1";"ANEXOS FLUJO",#N/A,FALSE,"Hoja1"}</definedName>
    <definedName name="іңғғ.." hidden="1">{"FLUJO DE CAJA",#N/A,FALSE,"Hoja1";"ANEXOS FLUJO",#N/A,FALSE,"Hoja1"}</definedName>
    <definedName name="й" localSheetId="0">#REF!</definedName>
    <definedName name="й">#REF!</definedName>
    <definedName name="йй" localSheetId="0">#REF!</definedName>
    <definedName name="йй">#REF!</definedName>
    <definedName name="к" localSheetId="0">#REF!</definedName>
    <definedName name="к">#REF!</definedName>
    <definedName name="к76" hidden="1">[14]HTwo!$C$88:$C$130</definedName>
    <definedName name="ка7н" hidden="1">[14]Calc!$AI$10:$AI$28</definedName>
    <definedName name="карлыгаш" localSheetId="0" hidden="1">'приложение 5'!header1-1 &amp; "." &amp; MAX(1,COUNTA(INDEX(#REF!,MATCH('приложение 5'!header1-1,#REF!,FALSE)):#REF!))</definedName>
    <definedName name="карлыгаш" hidden="1">[0]!header1-1 &amp; "." &amp; MAX(1,COUNTA(INDEX(#REF!,MATCH([0]!header1-1,#REF!,FALSE)):#REF!))</definedName>
    <definedName name="Катег.эффектив">[143]КУР!$AQ$3:$AQ$12</definedName>
    <definedName name="категория">'[136]01.02.17'!$B$9:$B$11</definedName>
    <definedName name="ке" localSheetId="0" hidden="1">{#N/A,#N/A,FALSE,"Supuestos";#N/A,#N/A,FALSE,"Totales";#N/A,#N/A,FALSE,"UTE TDF";#N/A,#N/A,FALSE,"C. AUSTRAL";#N/A,#N/A,FALSE,"L. ATRAVESADO";#N/A,#N/A,FALSE,"FERNANDEZ  ORO";#N/A,#N/A,FALSE,"PORTEZUELOS";#N/A,#N/A,FALSE,"25 MM";#N/A,#N/A,FALSE,"SAN ROQUE";#N/A,#N/A,FALSE,"A.  PICHANA"}</definedName>
    <definedName name="ке" hidden="1">{#N/A,#N/A,FALSE,"Supuestos";#N/A,#N/A,FALSE,"Totales";#N/A,#N/A,FALSE,"UTE TDF";#N/A,#N/A,FALSE,"C. AUSTRAL";#N/A,#N/A,FALSE,"L. ATRAVESADO";#N/A,#N/A,FALSE,"FERNANDEZ  ORO";#N/A,#N/A,FALSE,"PORTEZUELOS";#N/A,#N/A,FALSE,"25 MM";#N/A,#N/A,FALSE,"SAN ROQUE";#N/A,#N/A,FALSE,"A.  PICHANA"}</definedName>
    <definedName name="ке1" localSheetId="0"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 localSheetId="0">#REF!</definedName>
    <definedName name="кк">#REF!</definedName>
    <definedName name="ккк" localSheetId="0">'[142]Ком. расходы'!#REF!</definedName>
    <definedName name="ккк">'[142]Ком. расходы'!#REF!</definedName>
    <definedName name="кн" hidden="1">[14]Calc!$Y$153:$Y$313</definedName>
    <definedName name="кнгш" hidden="1">[14]Calc!$AE$10:$AE$33</definedName>
    <definedName name="кол_во">"$#ССЫЛ!.$H$7"</definedName>
    <definedName name="КОФ" localSheetId="0">#REF!</definedName>
    <definedName name="КОФ">#REF!</definedName>
    <definedName name="КП">'[144]Анализ закл. работ'!$C$195</definedName>
    <definedName name="кплан">"$#ССЫЛ!.$O$4"</definedName>
    <definedName name="крнк" localSheetId="0" hidden="1">{#N/A,#N/A,FALSE,"Aging Summary";#N/A,#N/A,FALSE,"Ratio Analysis";#N/A,#N/A,FALSE,"Test 120 Day Accts";#N/A,#N/A,FALSE,"Tickmarks"}</definedName>
    <definedName name="крнк" hidden="1">{#N/A,#N/A,FALSE,"Aging Summary";#N/A,#N/A,FALSE,"Ratio Analysis";#N/A,#N/A,FALSE,"Test 120 Day Accts";#N/A,#N/A,FALSE,"Tickmarks"}</definedName>
    <definedName name="кубик_ГКР" localSheetId="0">#REF!</definedName>
    <definedName name="кубик_ГКР">#REF!</definedName>
    <definedName name="КУР" localSheetId="0">#REF!</definedName>
    <definedName name="КУР">#REF!</definedName>
    <definedName name="КУРС_US" localSheetId="0">#REF!</definedName>
    <definedName name="КУРС_US">#REF!</definedName>
    <definedName name="л" localSheetId="0">#REF!</definedName>
    <definedName name="л">#REF!</definedName>
    <definedName name="лист">'[145]ГПК поддержание'!$ET$8:$ET$11</definedName>
    <definedName name="ллл" hidden="1">[14]Calc!$N$9:$N$36</definedName>
    <definedName name="лллл" hidden="1">[14]Calc!$P$9:$P$41</definedName>
    <definedName name="ллллл" hidden="1">[14]Calc!$R$153:$R$688</definedName>
    <definedName name="лоло" localSheetId="0" hidden="1">{#N/A,#N/A,FALSE,"Aging Summary";#N/A,#N/A,FALSE,"Ratio Analysis";#N/A,#N/A,FALSE,"Test 120 Day Accts";#N/A,#N/A,FALSE,"Tickmarks"}</definedName>
    <definedName name="лоло" hidden="1">{#N/A,#N/A,FALSE,"Aging Summary";#N/A,#N/A,FALSE,"Ratio Analysis";#N/A,#N/A,FALSE,"Test 120 Day Accts";#N/A,#N/A,FALSE,"Tickmarks"}</definedName>
    <definedName name="лоп" localSheetId="0">#REF!</definedName>
    <definedName name="лоп">#REF!</definedName>
    <definedName name="м" localSheetId="0">#REF!</definedName>
    <definedName name="м">#REF!</definedName>
    <definedName name="май" localSheetId="0">#REF!</definedName>
    <definedName name="май">#REF!</definedName>
    <definedName name="Макрос1">[146]!Макрос1</definedName>
    <definedName name="март" localSheetId="0">#REF!</definedName>
    <definedName name="март">#REF!</definedName>
    <definedName name="мат.АУП" hidden="1">{"GAN.Y PERD.RESUMIDO",#N/A,FALSE,"Hoja1";"GAN.Y PERD.DETALLADO",#N/A,FALSE,"Hoja1"}</definedName>
    <definedName name="Меру" localSheetId="0">[3]ао!#REF!</definedName>
    <definedName name="Меру">[3]ао!#REF!</definedName>
    <definedName name="меруерт" localSheetId="0">[3]ао!#REF!</definedName>
    <definedName name="меруерт">[3]ао!#REF!</definedName>
    <definedName name="Месяц">[147]Лист3!$A$5:$A$290</definedName>
    <definedName name="мето" localSheetId="0">'[148]Ком. расходы'!#REF!</definedName>
    <definedName name="мето">'[148]Ком. расходы'!#REF!</definedName>
    <definedName name="ми" hidden="1">[14]Calc!$A$8:$A$19</definedName>
    <definedName name="мокр" localSheetId="0">#REF!</definedName>
    <definedName name="мокр">#REF!</definedName>
    <definedName name="мс" hidden="1">[14]Calc!$F$23:$F$58</definedName>
    <definedName name="МСЗИиП" localSheetId="0">#REF!</definedName>
    <definedName name="МСЗИиП">#REF!</definedName>
    <definedName name="мтр" hidden="1">[14]Calc!$Z$153:$Z$315</definedName>
    <definedName name="МУР" localSheetId="0">#REF!</definedName>
    <definedName name="МУР">#REF!</definedName>
    <definedName name="МЭМР">[147]МЭМР!$A$12:$A$23</definedName>
    <definedName name="МЭМР1">[147]прогноз!$F$8:$I$1029</definedName>
    <definedName name="МЭМР2" localSheetId="0">#REF!</definedName>
    <definedName name="МЭМР2">#REF!</definedName>
    <definedName name="н" localSheetId="0">#REF!</definedName>
    <definedName name="н">#REF!</definedName>
    <definedName name="накопленный_NCF" localSheetId="0">#REF!</definedName>
    <definedName name="накопленный_NCF">#REF!</definedName>
    <definedName name="накопленный_NCF_3" localSheetId="0">#REF!</definedName>
    <definedName name="накопленный_NCF_3">#REF!</definedName>
    <definedName name="накопленный_NCF_4" localSheetId="0">#REF!</definedName>
    <definedName name="накопленный_NCF_4">#REF!</definedName>
    <definedName name="накопленный_NCF_5" localSheetId="0">#REF!</definedName>
    <definedName name="накопленный_NCF_5">#REF!</definedName>
    <definedName name="накопленный_NCF_dop" localSheetId="0">#REF!</definedName>
    <definedName name="накопленный_NCF_dop">#REF!</definedName>
    <definedName name="накопленный_NCF2" localSheetId="0">#REF!</definedName>
    <definedName name="накопленный_NCF2">#REF!</definedName>
    <definedName name="налог_на_добычу" localSheetId="0">#REF!</definedName>
    <definedName name="налог_на_добычу">#REF!</definedName>
    <definedName name="напробу" localSheetId="0">#REF!</definedName>
    <definedName name="напробу">#REF!</definedName>
    <definedName name="Нахупов_А." localSheetId="0">#REF!</definedName>
    <definedName name="Нахупов_А.">#REF!</definedName>
    <definedName name="нг" hidden="1">[14]Calc!$AC$153:$AC$325</definedName>
    <definedName name="НДС" localSheetId="0">#REF!</definedName>
    <definedName name="НДС">#REF!</definedName>
    <definedName name="нн" localSheetId="0">#REF!</definedName>
    <definedName name="нн">#REF!</definedName>
    <definedName name="ноаепм" localSheetId="0" hidden="1">{#N/A,#N/A,FALSE,"Aging Summary";#N/A,#N/A,FALSE,"Ratio Analysis";#N/A,#N/A,FALSE,"Test 120 Day Accts";#N/A,#N/A,FALSE,"Tickmarks"}</definedName>
    <definedName name="ноаепм" hidden="1">{#N/A,#N/A,FALSE,"Aging Summary";#N/A,#N/A,FALSE,"Ratio Analysis";#N/A,#N/A,FALSE,"Test 120 Day Accts";#N/A,#N/A,FALSE,"Tickmarks"}</definedName>
    <definedName name="ноекок" localSheetId="0" hidden="1">{#N/A,#N/A,FALSE,"Aging Summary";#N/A,#N/A,FALSE,"Ratio Analysis";#N/A,#N/A,FALSE,"Test 120 Day Accts";#N/A,#N/A,FALSE,"Tickmarks"}</definedName>
    <definedName name="ноекок" hidden="1">{#N/A,#N/A,FALSE,"Aging Summary";#N/A,#N/A,FALSE,"Ratio Analysis";#N/A,#N/A,FALSE,"Test 120 Day Accts";#N/A,#N/A,FALSE,"Tickmarks"}</definedName>
    <definedName name="нор" localSheetId="0" hidden="1">{#N/A,#N/A,FALSE,"Aging Summary";#N/A,#N/A,FALSE,"Ratio Analysis";#N/A,#N/A,FALSE,"Test 120 Day Accts";#N/A,#N/A,FALSE,"Tickmarks"}</definedName>
    <definedName name="нор" hidden="1">{#N/A,#N/A,FALSE,"Aging Summary";#N/A,#N/A,FALSE,"Ratio Analysis";#N/A,#N/A,FALSE,"Test 120 Day Accts";#N/A,#N/A,FALSE,"Tickmarks"}</definedName>
    <definedName name="о" localSheetId="0">#REF!</definedName>
    <definedName name="о">#REF!</definedName>
    <definedName name="об_вл">[149]Рез_т!$C$7</definedName>
    <definedName name="_xlnm.Print_Area">'[6]99 cons YTD'!#REF!</definedName>
    <definedName name="Объем_производства">[150]РБУ!$X$4</definedName>
    <definedName name="Объем1кв" localSheetId="0">#REF!</definedName>
    <definedName name="Объем1кв">#REF!</definedName>
    <definedName name="Объем2кв" localSheetId="0">#REF!</definedName>
    <definedName name="Объем2кв">#REF!</definedName>
    <definedName name="Объем3кв" localSheetId="0">#REF!</definedName>
    <definedName name="Объем3кв">#REF!</definedName>
    <definedName name="Объем4кв" localSheetId="0">#REF!</definedName>
    <definedName name="Объем4кв">#REF!</definedName>
    <definedName name="оваова" localSheetId="0" hidden="1">{#N/A,#N/A,FALSE,"Aging Summary";#N/A,#N/A,FALSE,"Ratio Analysis";#N/A,#N/A,FALSE,"Test 120 Day Accts";#N/A,#N/A,FALSE,"Tickmarks"}</definedName>
    <definedName name="оваова" hidden="1">{#N/A,#N/A,FALSE,"Aging Summary";#N/A,#N/A,FALSE,"Ratio Analysis";#N/A,#N/A,FALSE,"Test 120 Day Accts";#N/A,#N/A,FALSE,"Tickmarks"}</definedName>
    <definedName name="ОКЕЙ" localSheetId="0">#REF!</definedName>
    <definedName name="ОКЕЙ">#REF!</definedName>
    <definedName name="ол" localSheetId="0">#REF!</definedName>
    <definedName name="ол">#REF!</definedName>
    <definedName name="ололо" localSheetId="0" hidden="1">{#N/A,#N/A,FALSE,"Aging Summary";#N/A,#N/A,FALSE,"Ratio Analysis";#N/A,#N/A,FALSE,"Test 120 Day Accts";#N/A,#N/A,FALSE,"Tickmarks"}</definedName>
    <definedName name="ололо" hidden="1">{#N/A,#N/A,FALSE,"Aging Summary";#N/A,#N/A,FALSE,"Ratio Analysis";#N/A,#N/A,FALSE,"Test 120 Day Accts";#N/A,#N/A,FALSE,"Tickmarks"}</definedName>
    <definedName name="ооо" localSheetId="0" hidden="1">{#N/A,#N/A,FALSE,"Supuestos";#N/A,#N/A,FALSE,"Totales";#N/A,#N/A,FALSE,"UTE TDF";#N/A,#N/A,FALSE,"C. AUSTRAL";#N/A,#N/A,FALSE,"L. ATRAVESADO";#N/A,#N/A,FALSE,"FERNANDEZ  ORO";#N/A,#N/A,FALSE,"PORTEZUELOS";#N/A,#N/A,FALSE,"25 MM";#N/A,#N/A,FALSE,"SAN ROQUE";#N/A,#N/A,FALSE,"A.  PICHANA"}</definedName>
    <definedName name="ооо" hidden="1">{#N/A,#N/A,FALSE,"Supuestos";#N/A,#N/A,FALSE,"Totales";#N/A,#N/A,FALSE,"UTE TDF";#N/A,#N/A,FALSE,"C. AUSTRAL";#N/A,#N/A,FALSE,"L. ATRAVESADO";#N/A,#N/A,FALSE,"FERNANDEZ  ORO";#N/A,#N/A,FALSE,"PORTEZUELOS";#N/A,#N/A,FALSE,"25 MM";#N/A,#N/A,FALSE,"SAN ROQUE";#N/A,#N/A,FALSE,"A.  PICHANA"}</definedName>
    <definedName name="ооо1" localSheetId="0"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 localSheetId="0">'[6]99 cons YTD'!#REF!</definedName>
    <definedName name="оп">'[6]99 cons YTD'!#REF!</definedName>
    <definedName name="оп112" localSheetId="0">#REF!</definedName>
    <definedName name="оп112">#REF!</definedName>
    <definedName name="ор" hidden="1">[14]Calc!$T$83:$T$153</definedName>
    <definedName name="орно" localSheetId="0" hidden="1">{#N/A,#N/A,FALSE,"Aging Summary";#N/A,#N/A,FALSE,"Ratio Analysis";#N/A,#N/A,FALSE,"Test 120 Day Accts";#N/A,#N/A,FALSE,"Tickmarks"}</definedName>
    <definedName name="орно" hidden="1">{#N/A,#N/A,FALSE,"Aging Summary";#N/A,#N/A,FALSE,"Ratio Analysis";#N/A,#N/A,FALSE,"Test 120 Day Accts";#N/A,#N/A,FALSE,"Tickmarks"}</definedName>
    <definedName name="орп" localSheetId="0" hidden="1">{#N/A,#N/A,FALSE,"Aging Summary";#N/A,#N/A,FALSE,"Ratio Analysis";#N/A,#N/A,FALSE,"Test 120 Day Accts";#N/A,#N/A,FALSE,"Tickmarks"}</definedName>
    <definedName name="орп" hidden="1">{#N/A,#N/A,FALSE,"Aging Summary";#N/A,#N/A,FALSE,"Ratio Analysis";#N/A,#N/A,FALSE,"Test 120 Day Accts";#N/A,#N/A,FALSE,"Tickmarks"}</definedName>
    <definedName name="отвал">[125]Const!$D$9</definedName>
    <definedName name="отрасль">'[136]01.02.17'!$E$5:$E$11</definedName>
    <definedName name="отрпим" localSheetId="0" hidden="1">{#N/A,#N/A,FALSE,"Aging Summary";#N/A,#N/A,FALSE,"Ratio Analysis";#N/A,#N/A,FALSE,"Test 120 Day Accts";#N/A,#N/A,FALSE,"Tickmarks"}</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 localSheetId="0">#REF!</definedName>
    <definedName name="п">#REF!</definedName>
    <definedName name="п_2" localSheetId="0">[33]Проект2002!#REF!</definedName>
    <definedName name="п_2">[33]Проект2002!#REF!</definedName>
    <definedName name="п_3" localSheetId="0">[33]Проект2002!#REF!</definedName>
    <definedName name="п_3">[33]Проект2002!#REF!</definedName>
    <definedName name="парапр" localSheetId="0">#REF!</definedName>
    <definedName name="парапр">#REF!</definedName>
    <definedName name="пасиь" localSheetId="0" hidden="1">{#N/A,#N/A,FALSE,"Aging Summary";#N/A,#N/A,FALSE,"Ratio Analysis";#N/A,#N/A,FALSE,"Test 120 Day Accts";#N/A,#N/A,FALSE,"Tickmarks"}</definedName>
    <definedName name="пасиь" hidden="1">{#N/A,#N/A,FALSE,"Aging Summary";#N/A,#N/A,FALSE,"Ratio Analysis";#N/A,#N/A,FALSE,"Test 120 Day Accts";#N/A,#N/A,FALSE,"Tickmarks"}</definedName>
    <definedName name="пафупйпей" localSheetId="0" hidden="1">{#N/A,#N/A,FALSE,"Aging Summary";#N/A,#N/A,FALSE,"Ratio Analysis";#N/A,#N/A,FALSE,"Test 120 Day Accts";#N/A,#N/A,FALSE,"Tickmarks"}</definedName>
    <definedName name="пафупйпей" hidden="1">{#N/A,#N/A,FALSE,"Aging Summary";#N/A,#N/A,FALSE,"Ratio Analysis";#N/A,#N/A,FALSE,"Test 120 Day Accts";#N/A,#N/A,FALSE,"Tickmarks"}</definedName>
    <definedName name="ПДЛО" localSheetId="0" hidden="1">{#N/A,#N/A,FALSE,"Aging Summary";#N/A,#N/A,FALSE,"Ratio Analysis";#N/A,#N/A,FALSE,"Test 120 Day Accts";#N/A,#N/A,FALSE,"Tickmarks"}</definedName>
    <definedName name="ПДЛО" hidden="1">{#N/A,#N/A,FALSE,"Aging Summary";#N/A,#N/A,FALSE,"Ratio Analysis";#N/A,#N/A,FALSE,"Test 120 Day Accts";#N/A,#N/A,FALSE,"Tickmarks"}</definedName>
    <definedName name="План" localSheetId="0">#REF!</definedName>
    <definedName name="План">#REF!</definedName>
    <definedName name="План_гСИП" localSheetId="0">#REF!</definedName>
    <definedName name="План_гСИП">#REF!</definedName>
    <definedName name="План_гЭРЦ" localSheetId="0">#REF!</definedName>
    <definedName name="План_гЭРЦ">#REF!</definedName>
    <definedName name="Плановыйобъемгода" localSheetId="0">#REF!</definedName>
    <definedName name="Плановыйобъемгода">#REF!</definedName>
    <definedName name="плата_за_аффинаж">[151]Дефл!$B$10</definedName>
    <definedName name="пмор" localSheetId="0" hidden="1">{#N/A,#N/A,FALSE,"Aging Summary";#N/A,#N/A,FALSE,"Ratio Analysis";#N/A,#N/A,FALSE,"Test 120 Day Accts";#N/A,#N/A,FALSE,"Tickmarks"}</definedName>
    <definedName name="пмор" hidden="1">{#N/A,#N/A,FALSE,"Aging Summary";#N/A,#N/A,FALSE,"Ratio Analysis";#N/A,#N/A,FALSE,"Test 120 Day Accts";#N/A,#N/A,FALSE,"Tickmarks"}</definedName>
    <definedName name="ПО" localSheetId="0">#REF!</definedName>
    <definedName name="ПО">#REF!</definedName>
    <definedName name="пон" localSheetId="0" hidden="1">{#N/A,#N/A,FALSE,"Aging Summary";#N/A,#N/A,FALSE,"Ratio Analysis";#N/A,#N/A,FALSE,"Test 120 Day Accts";#N/A,#N/A,FALSE,"Tickmarks"}</definedName>
    <definedName name="пон" hidden="1">{#N/A,#N/A,FALSE,"Aging Summary";#N/A,#N/A,FALSE,"Ratio Analysis";#N/A,#N/A,FALSE,"Test 120 Day Accts";#N/A,#N/A,FALSE,"Tickmarks"}</definedName>
    <definedName name="поп" localSheetId="0" hidden="1">{#N/A,#N/A,FALSE,"Aging Summary";#N/A,#N/A,FALSE,"Ratio Analysis";#N/A,#N/A,FALSE,"Test 120 Day Accts";#N/A,#N/A,FALSE,"Tickmarks"}</definedName>
    <definedName name="поп" hidden="1">{#N/A,#N/A,FALSE,"Aging Summary";#N/A,#N/A,FALSE,"Ratio Analysis";#N/A,#N/A,FALSE,"Test 120 Day Accts";#N/A,#N/A,FALSE,"Tickmarks"}</definedName>
    <definedName name="ПОР" localSheetId="0">#REF!</definedName>
    <definedName name="ПОР">#REF!</definedName>
    <definedName name="пот" localSheetId="0">'[152]Экспл. запасы'!#REF!</definedName>
    <definedName name="пот">'[152]Экспл. запасы'!#REF!</definedName>
    <definedName name="Потери">'[152]Пром_ запасы'!$B$2</definedName>
    <definedName name="пп" localSheetId="0">#REF!</definedName>
    <definedName name="пп">#REF!</definedName>
    <definedName name="ППР" localSheetId="0">IF('приложение 5'!Loan_Amount*'приложение 5'!Interest_Rate*'приложение 5'!Loan_Years*'приложение 5'!Loan_Start&gt;0,1,0)</definedName>
    <definedName name="ППР">IF([0]!Loan_Amount*[0]!Interest_Rate*[0]!Loan_Years*[0]!Loan_Start&gt;0,1,0)</definedName>
    <definedName name="пр" localSheetId="0" hidden="1">{#N/A,#N/A,FALSE,"Supuestos";#N/A,#N/A,FALSE,"Totales";#N/A,#N/A,FALSE,"UTE TDF";#N/A,#N/A,FALSE,"C. AUSTRAL";#N/A,#N/A,FALSE,"L. ATRAVESADO";#N/A,#N/A,FALSE,"FERNANDEZ  ORO";#N/A,#N/A,FALSE,"PORTEZUELOS";#N/A,#N/A,FALSE,"25 MM";#N/A,#N/A,FALSE,"SAN ROQUE";#N/A,#N/A,FALSE,"A.  PICHANA"}</definedName>
    <definedName name="пр" hidden="1">{#N/A,#N/A,FALSE,"Supuestos";#N/A,#N/A,FALSE,"Totales";#N/A,#N/A,FALSE,"UTE TDF";#N/A,#N/A,FALSE,"C. AUSTRAL";#N/A,#N/A,FALSE,"L. ATRAVESADO";#N/A,#N/A,FALSE,"FERNANDEZ  ORO";#N/A,#N/A,FALSE,"PORTEZUELOS";#N/A,#N/A,FALSE,"25 MM";#N/A,#N/A,FALSE,"SAN ROQUE";#N/A,#N/A,FALSE,"A.  PICHANA"}</definedName>
    <definedName name="пр1" localSheetId="0"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'[153]ИП 2019_отчет'!#REF!</definedName>
    <definedName name="про" localSheetId="0" hidden="1">{#N/A,#N/A,FALSE,"Aging Summary";#N/A,#N/A,FALSE,"Ratio Analysis";#N/A,#N/A,FALSE,"Test 120 Day Accts";#N/A,#N/A,FALSE,"Tickmarks"}</definedName>
    <definedName name="про" hidden="1">{#N/A,#N/A,FALSE,"Aging Summary";#N/A,#N/A,FALSE,"Ratio Analysis";#N/A,#N/A,FALSE,"Test 120 Day Accts";#N/A,#N/A,FALSE,"Tickmarks"}</definedName>
    <definedName name="проа" hidden="1">{"GAN.Y PERD.RESUMIDO",#N/A,FALSE,"Hoja1";"GAN.Y PERD.DETALLADO",#N/A,FALSE,"Hoja1"}</definedName>
    <definedName name="ПТЭ" localSheetId="0">'[1]Cashflow Forecast Port'!#REF!</definedName>
    <definedName name="ПТЭ">'[1]Cashflow Forecast Port'!#REF!</definedName>
    <definedName name="р" localSheetId="0">#REF!</definedName>
    <definedName name="р">#REF!</definedName>
    <definedName name="р_2" localSheetId="0">[33]Проект2002!#REF!</definedName>
    <definedName name="р_2">[33]Проект2002!#REF!</definedName>
    <definedName name="р_3" localSheetId="0">[33]Проект2002!#REF!</definedName>
    <definedName name="р_3">[33]Проект2002!#REF!</definedName>
    <definedName name="р_вскр" localSheetId="0">#REF!</definedName>
    <definedName name="р_вскр">#REF!</definedName>
    <definedName name="р_руда" localSheetId="0">#REF!</definedName>
    <definedName name="р_руда">#REF!</definedName>
    <definedName name="р_руда1" localSheetId="0">#REF!</definedName>
    <definedName name="р_руда1">#REF!</definedName>
    <definedName name="р_рудаа" localSheetId="0">#REF!</definedName>
    <definedName name="р_рудаа">#REF!</definedName>
    <definedName name="раз" localSheetId="0">#REF!</definedName>
    <definedName name="раз">#REF!</definedName>
    <definedName name="Разуб">'[152]Экспл_ запасы'!$G$3</definedName>
    <definedName name="ргш" hidden="1">[14]Calc!$V$83:$V$153</definedName>
    <definedName name="рег">'[135]ПФ 2017'!$F$8:$F$10</definedName>
    <definedName name="регион">'[136]01.02.17'!$F$8:$F$10</definedName>
    <definedName name="_xlnm.Recorder" localSheetId="0">#REF!</definedName>
    <definedName name="_xlnm.Recorder">#REF!</definedName>
    <definedName name="ржр">'[145]ГПК поддержание'!$F$8:$F$10</definedName>
    <definedName name="риакмир" localSheetId="0" hidden="1">{#N/A,#N/A,FALSE,"Aging Summary";#N/A,#N/A,FALSE,"Ratio Analysis";#N/A,#N/A,FALSE,"Test 120 Day Accts";#N/A,#N/A,FALSE,"Tickmarks"}</definedName>
    <definedName name="риакмир" hidden="1">{#N/A,#N/A,FALSE,"Aging Summary";#N/A,#N/A,FALSE,"Ratio Analysis";#N/A,#N/A,FALSE,"Test 120 Day Accts";#N/A,#N/A,FALSE,"Tickmarks"}</definedName>
    <definedName name="рнка" localSheetId="0" hidden="1">{#N/A,#N/A,FALSE,"Aging Summary";#N/A,#N/A,FALSE,"Ratio Analysis";#N/A,#N/A,FALSE,"Test 120 Day Accts";#N/A,#N/A,FALSE,"Tickmarks"}</definedName>
    <definedName name="рнка" hidden="1">{#N/A,#N/A,FALSE,"Aging Summary";#N/A,#N/A,FALSE,"Ratio Analysis";#N/A,#N/A,FALSE,"Test 120 Day Accts";#N/A,#N/A,FALSE,"Tickmarks"}</definedName>
    <definedName name="роп" localSheetId="0" hidden="1">{#N/A,#N/A,FALSE,"Aging Summary";#N/A,#N/A,FALSE,"Ratio Analysis";#N/A,#N/A,FALSE,"Test 120 Day Accts";#N/A,#N/A,FALSE,"Tickmarks"}</definedName>
    <definedName name="роп" hidden="1">{#N/A,#N/A,FALSE,"Aging Summary";#N/A,#N/A,FALSE,"Ratio Analysis";#N/A,#N/A,FALSE,"Test 120 Day Accts";#N/A,#N/A,FALSE,"Tickmarks"}</definedName>
    <definedName name="роьр" localSheetId="0"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localSheetId="0" hidden="1">{#N/A,#N/A,FALSE,"Aging Summary";#N/A,#N/A,FALSE,"Ratio Analysis";#N/A,#N/A,FALSE,"Test 120 Day Accts";#N/A,#N/A,FALSE,"Tickmarks"}</definedName>
    <definedName name="рпо" hidden="1">{#N/A,#N/A,FALSE,"Aging Summary";#N/A,#N/A,FALSE,"Ratio Analysis";#N/A,#N/A,FALSE,"Test 120 Day Accts";#N/A,#N/A,FALSE,"Tickmarks"}</definedName>
    <definedName name="рр" localSheetId="0">#REF!</definedName>
    <definedName name="рр">#REF!</definedName>
    <definedName name="ртмс" localSheetId="0" hidden="1">{#N/A,#N/A,FALSE,"Aging Summary";#N/A,#N/A,FALSE,"Ratio Analysis";#N/A,#N/A,FALSE,"Test 120 Day Accts";#N/A,#N/A,FALSE,"Tickmarks"}</definedName>
    <definedName name="ртмс" hidden="1">{#N/A,#N/A,FALSE,"Aging Summary";#N/A,#N/A,FALSE,"Ratio Analysis";#N/A,#N/A,FALSE,"Test 120 Day Accts";#N/A,#N/A,FALSE,"Tickmarks"}</definedName>
    <definedName name="ртр" localSheetId="0" hidden="1">{#N/A,#N/A,FALSE,"Aging Summary";#N/A,#N/A,FALSE,"Ratio Analysis";#N/A,#N/A,FALSE,"Test 120 Day Accts";#N/A,#N/A,FALSE,"Tickmarks"}</definedName>
    <definedName name="ртр" hidden="1">{#N/A,#N/A,FALSE,"Aging Summary";#N/A,#N/A,FALSE,"Ratio Analysis";#N/A,#N/A,FALSE,"Test 120 Day Accts";#N/A,#N/A,FALSE,"Tickmarks"}</definedName>
    <definedName name="с">[154]Справочник!$G$1</definedName>
    <definedName name="Самосвалы" localSheetId="0" hidden="1">{#N/A,#N/A,TRUE,"ИсхМстржд";#N/A,#N/A,TRUE,"Исх-Центр";#N/A,#N/A,TRUE,"Исх-2рт ";#N/A,#N/A,TRUE,"Исх-2рт ";#N/A,#N/A,TRUE,"Исх-3рт";#N/A,#N/A,TRUE,"Вар1";#N/A,#N/A,TRUE,"Вар2";#N/A,#N/A,TRUE,"Вар2-блоки";#N/A,#N/A,TRUE,"В3-Центр";#N/A,#N/A,TRUE,"В3-2рт";#N/A,#N/A,TRUE,"В3-3рт"}</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localSheetId="0" hidden="1">{#N/A,#N/A,FALSE,"Aging Summary";#N/A,#N/A,FALSE,"Ratio Analysis";#N/A,#N/A,FALSE,"Test 120 Day Accts";#N/A,#N/A,FALSE,"Tickmarks"}</definedName>
    <definedName name="свод3" hidden="1">{#N/A,#N/A,FALSE,"Aging Summary";#N/A,#N/A,FALSE,"Ratio Analysis";#N/A,#N/A,FALSE,"Test 120 Day Accts";#N/A,#N/A,FALSE,"Tickmarks"}</definedName>
    <definedName name="своддан" localSheetId="0"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localSheetId="0" hidden="1">{"ARPandL",#N/A,FALSE,"Report Annual";"ARCashflow",#N/A,FALSE,"Report Annual";"ARBalanceSheet",#N/A,FALSE,"Report Annual";"ARRatios",#N/A,FALSE,"Report Annual"}</definedName>
    <definedName name="смит" hidden="1">{"ARPandL",#N/A,FALSE,"Report Annual";"ARCashflow",#N/A,FALSE,"Report Annual";"ARBalanceSheet",#N/A,FALSE,"Report Annual";"ARRatios",#N/A,FALSE,"Report Annual"}</definedName>
    <definedName name="снижение" hidden="1">[76]!header1-1 &amp; "." &amp; MAX(1,COUNTA(INDEX(#REF!,MATCH([76]!header1-1,#REF!,FALSE)):#REF!))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localSheetId="0" hidden="1">{"Finance 1",#N/A,FALSE,"FINANCE.XLS";"Finance 2",#N/A,FALSE,"FINANCE.XLS";"Finance 3",#N/A,FALSE,"FINANCE.XLS";"Finance 4",#N/A,FALSE,"FINANCE.XLS";"Finance 5",#N/A,FALSE,"FINANCE.XLS";"Finance 6",#N/A,FALSE,"FINANCE.XLS";"Finance 7",#N/A,FALSE,"FINANCE.XLS";"Finance 8",#N/A,FALSE,"FINANCE.XLS"}</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 localSheetId="0">#REF!</definedName>
    <definedName name="ставка_прочих_на_реализацию">#REF!</definedName>
    <definedName name="статус">'[136]01.02.17'!$G$8:$G$11</definedName>
    <definedName name="Стоимость_">'[155]март детально'!$A$5:$B$6,'[155]март детально'!$A$8:$F$272</definedName>
    <definedName name="сч" hidden="1">[14]Calc!$A$13:$A$33</definedName>
    <definedName name="т" localSheetId="0">#REF!</definedName>
    <definedName name="т">#REF!</definedName>
    <definedName name="Татьяна" localSheetId="0">[7]ЯНВАРЬ!#REF!</definedName>
    <definedName name="Татьяна">[7]ЯНВАРЬ!#REF!</definedName>
    <definedName name="тек.ремонт">[156]скала!$A$3:$C$43</definedName>
    <definedName name="ти" hidden="1">[14]Calc!$A$38:$A$107</definedName>
    <definedName name="тмз">[77]!тмз</definedName>
    <definedName name="тмх" localSheetId="0" hidden="1">{#N/A,#N/A,FALSE,"Aging Summary";#N/A,#N/A,FALSE,"Ratio Analysis";#N/A,#N/A,FALSE,"Test 120 Day Accts";#N/A,#N/A,FALSE,"Tickmarks"}</definedName>
    <definedName name="тмх" hidden="1">{#N/A,#N/A,FALSE,"Aging Summary";#N/A,#N/A,FALSE,"Ratio Analysis";#N/A,#N/A,FALSE,"Test 120 Day Accts";#N/A,#N/A,FALSE,"Tickmarks"}</definedName>
    <definedName name="тр">[125]Const!$D$41</definedName>
    <definedName name="тт" localSheetId="0">#REF!</definedName>
    <definedName name="тт">#REF!</definedName>
    <definedName name="ТТТ" localSheetId="0">IF('приложение 5'!Loan_Amount*'приложение 5'!Interest_Rate*'приложение 5'!Loan_Years*'приложение 5'!Loan_Start&gt;0,1,0)</definedName>
    <definedName name="ТТТ">IF([0]!Loan_Amount*[0]!Interest_Rate*[0]!Loan_Years*[0]!Loan_Start&gt;0,1,0)</definedName>
    <definedName name="тттр" localSheetId="0" hidden="1">{#N/A,#N/A,FALSE,"Aging Summary";#N/A,#N/A,FALSE,"Ratio Analysis";#N/A,#N/A,FALSE,"Test 120 Day Accts";#N/A,#N/A,FALSE,"Tickmarks"}</definedName>
    <definedName name="тттр" hidden="1">{#N/A,#N/A,FALSE,"Aging Summary";#N/A,#N/A,FALSE,"Ratio Analysis";#N/A,#N/A,FALSE,"Test 120 Day Accts";#N/A,#N/A,FALSE,"Tickmarks"}</definedName>
    <definedName name="ТЬ" localSheetId="0" hidden="1">{#N/A,#N/A,FALSE,"Aging Summary";#N/A,#N/A,FALSE,"Ratio Analysis";#N/A,#N/A,FALSE,"Test 120 Day Accts";#N/A,#N/A,FALSE,"Tickmarks"}</definedName>
    <definedName name="ТЬ" hidden="1">{#N/A,#N/A,FALSE,"Aging Summary";#N/A,#N/A,FALSE,"Ratio Analysis";#N/A,#N/A,FALSE,"Test 120 Day Accts";#N/A,#N/A,FALSE,"Tickmarks"}</definedName>
    <definedName name="у" localSheetId="0">#REF!</definedName>
    <definedName name="у">#REF!</definedName>
    <definedName name="УБМ" localSheetId="0" hidden="1">{#N/A,#N/A,FALSE,"Aging Summary";#N/A,#N/A,FALSE,"Ratio Analysis";#N/A,#N/A,FALSE,"Test 120 Day Accts";#N/A,#N/A,FALSE,"Tickmarks"}</definedName>
    <definedName name="УБМ" hidden="1">{#N/A,#N/A,FALSE,"Aging Summary";#N/A,#N/A,FALSE,"Ratio Analysis";#N/A,#N/A,FALSE,"Test 120 Day Accts";#N/A,#N/A,FALSE,"Tickmarks"}</definedName>
    <definedName name="убыт" localSheetId="0" hidden="1">{#N/A,#N/A,FALSE,"Aging Summary";#N/A,#N/A,FALSE,"Ratio Analysis";#N/A,#N/A,FALSE,"Test 120 Day Accts";#N/A,#N/A,FALSE,"Tickmarks"}</definedName>
    <definedName name="убыт" hidden="1">{#N/A,#N/A,FALSE,"Aging Summary";#N/A,#N/A,FALSE,"Ratio Analysis";#N/A,#N/A,FALSE,"Test 120 Day Accts";#N/A,#N/A,FALSE,"Tickmarks"}</definedName>
    <definedName name="удконт1">[132]Контакты!$K$18</definedName>
    <definedName name="удконт2">[132]Контакты!$K$31</definedName>
    <definedName name="удконт3">[132]Контакты!$K$44</definedName>
    <definedName name="Упорядочить_по_областям">[157]!Упорядочить_по_областям</definedName>
    <definedName name="ф" localSheetId="0">#REF!</definedName>
    <definedName name="ф">#REF!</definedName>
    <definedName name="факт" localSheetId="0">#REF!</definedName>
    <definedName name="факт">#REF!</definedName>
    <definedName name="Факт_с_начала_года" localSheetId="0">#REF!</definedName>
    <definedName name="Факт_с_начала_года">#REF!</definedName>
    <definedName name="Фактсначалагода" localSheetId="0">#REF!</definedName>
    <definedName name="Фактсначалагода">#REF!</definedName>
    <definedName name="фароорбьл" localSheetId="0" hidden="1">{"ARPandL",#N/A,FALSE,"Report Annual";"ARCashflow",#N/A,FALSE,"Report Annual";"ARBalanceSheet",#N/A,FALSE,"Report Annual";"ARRatios",#N/A,FALSE,"Report Annual"}</definedName>
    <definedName name="фароорбьл" hidden="1">{"ARPandL",#N/A,FALSE,"Report Annual";"ARCashflow",#N/A,FALSE,"Report Annual";"ARBalanceSheet",#N/A,FALSE,"Report Annual";"ARRatios",#N/A,FALSE,"Report Annual"}</definedName>
    <definedName name="фаыу" localSheetId="0" hidden="1">{#N/A,#N/A,FALSE,"Aging Summary";#N/A,#N/A,FALSE,"Ratio Analysis";#N/A,#N/A,FALSE,"Test 120 Day Accts";#N/A,#N/A,FALSE,"Tickmarks"}</definedName>
    <definedName name="фаыу" hidden="1">{#N/A,#N/A,FALSE,"Aging Summary";#N/A,#N/A,FALSE,"Ratio Analysis";#N/A,#N/A,FALSE,"Test 120 Day Accts";#N/A,#N/A,FALSE,"Tickmarks"}</definedName>
    <definedName name="фига" localSheetId="0" hidden="1">{#N/A,#N/A,TRUE,"ИсхМстржд";#N/A,#N/A,TRUE,"Исх-Центр";#N/A,#N/A,TRUE,"Исх-2рт ";#N/A,#N/A,TRUE,"Исх-2рт ";#N/A,#N/A,TRUE,"Исх-3рт";#N/A,#N/A,TRUE,"Вар1";#N/A,#N/A,TRUE,"Вар2";#N/A,#N/A,TRUE,"Вар2-блоки";#N/A,#N/A,TRUE,"В3-Центр";#N/A,#N/A,TRUE,"В3-2рт";#N/A,#N/A,TRUE,"В3-3рт"}</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 localSheetId="0">#REF!</definedName>
    <definedName name="фф">#REF!</definedName>
    <definedName name="фы" localSheetId="0">#REF!</definedName>
    <definedName name="фы">#REF!</definedName>
    <definedName name="фыв" localSheetId="0">#REF!</definedName>
    <definedName name="фыв">#REF!</definedName>
    <definedName name="Фыкеры" localSheetId="0">#REF!</definedName>
    <definedName name="Фыкеры">#REF!</definedName>
    <definedName name="фыпафыф" localSheetId="0" hidden="1">{#N/A,#N/A,FALSE,"Aging Summary";#N/A,#N/A,FALSE,"Ratio Analysis";#N/A,#N/A,FALSE,"Test 120 Day Accts";#N/A,#N/A,FALSE,"Tickmarks"}</definedName>
    <definedName name="фыпафыф" hidden="1">{#N/A,#N/A,FALSE,"Aging Summary";#N/A,#N/A,FALSE,"Ratio Analysis";#N/A,#N/A,FALSE,"Test 120 Day Accts";#N/A,#N/A,FALSE,"Tickmarks"}</definedName>
    <definedName name="х" localSheetId="0">#REF!</definedName>
    <definedName name="х">#REF!</definedName>
    <definedName name="хмт" localSheetId="0" hidden="1">{#N/A,#N/A,FALSE,"Aging Summary";#N/A,#N/A,FALSE,"Ratio Analysis";#N/A,#N/A,FALSE,"Test 120 Day Accts";#N/A,#N/A,FALSE,"Tickmarks"}</definedName>
    <definedName name="хмт" hidden="1">{#N/A,#N/A,FALSE,"Aging Summary";#N/A,#N/A,FALSE,"Ratio Analysis";#N/A,#N/A,FALSE,"Test 120 Day Accts";#N/A,#N/A,FALSE,"Tickmarks"}</definedName>
    <definedName name="ц" localSheetId="0">#REF!</definedName>
    <definedName name="ц">#REF!</definedName>
    <definedName name="Цена_1_кг_дизтоплива" localSheetId="0">#REF!</definedName>
    <definedName name="Цена_1_кг_дизтоплива">#REF!</definedName>
    <definedName name="цена_маят" localSheetId="0">#REF!</definedName>
    <definedName name="цена_маят">#REF!</definedName>
    <definedName name="цена_олом_кула" localSheetId="0">#REF!</definedName>
    <definedName name="цена_олом_кула">#REF!</definedName>
    <definedName name="ЦЗ">[158]ЦЗ!$A$1:$B$45</definedName>
    <definedName name="ч" localSheetId="0">#REF!</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 localSheetId="0">#REF!</definedName>
    <definedName name="ш">#REF!</definedName>
    <definedName name="шлдж" localSheetId="0" hidden="1">{#N/A,#N/A,FALSE,"Supuestos";#N/A,#N/A,FALSE,"Totales";#N/A,#N/A,FALSE,"UTE TDF";#N/A,#N/A,FALSE,"C. AUSTRAL";#N/A,#N/A,FALSE,"L. ATRAVESADO";#N/A,#N/A,FALSE,"FERNANDEZ  ORO";#N/A,#N/A,FALSE,"PORTEZUELOS";#N/A,#N/A,FALSE,"25 MM";#N/A,#N/A,FALSE,"SAN ROQUE";#N/A,#N/A,FALSE,"A.  PICHANA"}</definedName>
    <definedName name="шлдж" hidden="1">{#N/A,#N/A,FALSE,"Supuestos";#N/A,#N/A,FALSE,"Totales";#N/A,#N/A,FALSE,"UTE TDF";#N/A,#N/A,FALSE,"C. AUSTRAL";#N/A,#N/A,FALSE,"L. ATRAVESADO";#N/A,#N/A,FALSE,"FERNANDEZ  ORO";#N/A,#N/A,FALSE,"PORTEZUELOS";#N/A,#N/A,FALSE,"25 MM";#N/A,#N/A,FALSE,"SAN ROQUE";#N/A,#N/A,FALSE,"A.  PICHANA"}</definedName>
    <definedName name="шлдж1" localSheetId="0"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 localSheetId="0">#REF!</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 localSheetId="0">#REF!</definedName>
    <definedName name="щ">#REF!</definedName>
    <definedName name="ъ" localSheetId="0">#REF!</definedName>
    <definedName name="ъ">#REF!</definedName>
    <definedName name="ы" localSheetId="0">#REF!</definedName>
    <definedName name="ы">#REF!</definedName>
    <definedName name="ы5" hidden="1">[14]KOne!$C$230:$C$755</definedName>
    <definedName name="ыв" hidden="1">[14]Calc!$A$83:$A$154</definedName>
    <definedName name="ыва" localSheetId="0" hidden="1">{#N/A,#N/A,FALSE,"Aging Summary";#N/A,#N/A,FALSE,"Ratio Analysis";#N/A,#N/A,FALSE,"Test 120 Day Accts";#N/A,#N/A,FALSE,"Tickmarks"}</definedName>
    <definedName name="ыва" hidden="1">{#N/A,#N/A,FALSE,"Aging Summary";#N/A,#N/A,FALSE,"Ratio Analysis";#N/A,#N/A,FALSE,"Test 120 Day Accts";#N/A,#N/A,FALSE,"Tickmarks"}</definedName>
    <definedName name="ывпыцк" localSheetId="0"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 localSheetId="0">[159]ао!#REF!</definedName>
    <definedName name="ЫЫЫ">[159]ао!#REF!</definedName>
    <definedName name="ыыыыыы" localSheetId="0">#REF!</definedName>
    <definedName name="ыыыыыы">#REF!</definedName>
    <definedName name="ь" localSheetId="0">#REF!</definedName>
    <definedName name="ь">#REF!</definedName>
    <definedName name="ьб" hidden="1">[14]Calc!$H$38:$H$107</definedName>
    <definedName name="ьт" hidden="1">[14]Calc!$A$13:$A$53</definedName>
    <definedName name="ьь" localSheetId="0">#REF!</definedName>
    <definedName name="ьь">#REF!</definedName>
    <definedName name="э" localSheetId="0">#REF!</definedName>
    <definedName name="э">#REF!</definedName>
    <definedName name="эждло"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 localSheetId="0">#REF!</definedName>
    <definedName name="Экологические_проекты">#REF!</definedName>
    <definedName name="эф">'[135]ПФ 2017'!$EP$3:$EP$11</definedName>
    <definedName name="эффект">'[136]01.02.17'!$EP$3:$EP$11</definedName>
    <definedName name="ю" localSheetId="0">#REF!</definedName>
    <definedName name="ю">#REF!</definedName>
    <definedName name="ю." hidden="1">[14]HOne!$B$88:$B$130</definedName>
    <definedName name="ю.." hidden="1">[14]Calc!$L$13:$L$53</definedName>
    <definedName name="юб" hidden="1">[14]Calc!$A$9:$A$36</definedName>
    <definedName name="южр" localSheetId="0">#REF!</definedName>
    <definedName name="южр">#REF!</definedName>
    <definedName name="юз" localSheetId="0">#REF!</definedName>
    <definedName name="юз">#REF!</definedName>
    <definedName name="юзр" localSheetId="0">#REF!</definedName>
    <definedName name="юзр">#REF!</definedName>
    <definedName name="я" localSheetId="0" hidden="1">'приложение 5'!header1-1 &amp; "." &amp; MAX(1,COUNTA(INDEX(#REF!,MATCH('приложение 5'!header1-1,#REF!,FALSE)):#REF!))</definedName>
    <definedName name="я" hidden="1">[0]!header1-1 &amp; "." &amp; MAX(1,COUNTA(INDEX(#REF!,MATCH([0]!header1-1,#REF!,FALSE)):#REF!))</definedName>
    <definedName name="яапрыв" localSheetId="0" hidden="1">{#N/A,#N/A,FALSE,"Aging Summary";#N/A,#N/A,FALSE,"Ratio Analysis";#N/A,#N/A,FALSE,"Test 120 Day Accts";#N/A,#N/A,FALSE,"Tickmarks"}</definedName>
    <definedName name="яапрыв" hidden="1">{#N/A,#N/A,FALSE,"Aging Summary";#N/A,#N/A,FALSE,"Ratio Analysis";#N/A,#N/A,FALSE,"Test 120 Day Accts";#N/A,#N/A,FALSE,"Tickmarks"}</definedName>
    <definedName name="яч" hidden="1">[14]Calc!$A$153:$A$325</definedName>
    <definedName name="ячариячп" hidden="1">[131]!header1-1 &amp; "." &amp; MAX(1,COUNTA(INDEX(#REF!,MATCH([131]!header1-1,#REF!,FALSE)):#REF!))</definedName>
    <definedName name="ячс" localSheetId="0" hidden="1">{"Inputs 1","Base",FALSE,"INPUTS";"Inputs 2","Base",FALSE,"INPUTS";"Inputs 3","Base",FALSE,"INPUTS";"Inputs 4","Base",FALSE,"INPUTS";"Inputs 5","Base",FALSE,"INPUTS"}</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 localSheetId="0">'[160]Ком. расходы'!#REF!</definedName>
    <definedName name="яяя">'[160]Ком. расходы'!#REF!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37" i="1" l="1"/>
  <c r="Y29" i="1"/>
  <c r="Y23" i="1"/>
  <c r="Y19" i="1"/>
  <c r="N89" i="1"/>
  <c r="N87" i="1"/>
  <c r="N81" i="1"/>
  <c r="N75" i="1"/>
  <c r="N73" i="1"/>
  <c r="J37" i="1"/>
  <c r="J29" i="1"/>
  <c r="J23" i="1"/>
  <c r="J19" i="1"/>
  <c r="K80" i="1" l="1"/>
  <c r="K88" i="1" l="1"/>
  <c r="K77" i="1"/>
  <c r="K74" i="1"/>
  <c r="K35" i="1"/>
  <c r="K41" i="1"/>
  <c r="K45" i="1"/>
  <c r="K47" i="1"/>
  <c r="K48" i="1"/>
  <c r="K49" i="1"/>
  <c r="K50" i="1"/>
  <c r="K51" i="1"/>
  <c r="K52" i="1"/>
  <c r="K54" i="1"/>
  <c r="K55" i="1"/>
  <c r="K56" i="1"/>
  <c r="K57" i="1"/>
  <c r="K58" i="1"/>
  <c r="K59" i="1"/>
  <c r="K60" i="1"/>
  <c r="K61" i="1"/>
  <c r="K62" i="1"/>
  <c r="K63" i="1"/>
  <c r="K65" i="1"/>
  <c r="K66" i="1"/>
  <c r="K67" i="1"/>
  <c r="K68" i="1"/>
  <c r="K69" i="1"/>
  <c r="Y88" i="1" l="1"/>
  <c r="M87" i="1"/>
  <c r="J87" i="1"/>
  <c r="I87" i="1"/>
  <c r="F44" i="1"/>
  <c r="K87" i="1" l="1"/>
  <c r="J85" i="1"/>
  <c r="K85" i="1" s="1"/>
  <c r="K23" i="1" l="1"/>
  <c r="Y74" i="1" l="1"/>
  <c r="M73" i="1"/>
  <c r="K73" i="1"/>
  <c r="J73" i="1"/>
  <c r="L73" i="1"/>
  <c r="I73" i="1"/>
  <c r="F71" i="1" l="1"/>
  <c r="Y90" i="1" l="1"/>
  <c r="Y71" i="1"/>
  <c r="Y70" i="1"/>
  <c r="Y44" i="1"/>
  <c r="Y41" i="1"/>
  <c r="Y28" i="1"/>
  <c r="Y80" i="1" l="1"/>
  <c r="Y76" i="1"/>
  <c r="I90" i="1" l="1"/>
  <c r="J89" i="1"/>
  <c r="I89" i="1" l="1"/>
  <c r="K90" i="1"/>
  <c r="K89" i="1"/>
  <c r="M90" i="1"/>
  <c r="M89" i="1" s="1"/>
  <c r="J86" i="1" l="1"/>
  <c r="I86" i="1"/>
  <c r="M85" i="1"/>
  <c r="N85" i="1" s="1"/>
  <c r="J84" i="1"/>
  <c r="K84" i="1" s="1"/>
  <c r="I84" i="1"/>
  <c r="I83" i="1"/>
  <c r="K83" i="1" s="1"/>
  <c r="J82" i="1"/>
  <c r="K82" i="1" s="1"/>
  <c r="I82" i="1"/>
  <c r="M83" i="1" l="1"/>
  <c r="N83" i="1" s="1"/>
  <c r="K86" i="1"/>
  <c r="I81" i="1"/>
  <c r="J81" i="1"/>
  <c r="M82" i="1"/>
  <c r="M84" i="1"/>
  <c r="N84" i="1" s="1"/>
  <c r="M86" i="1"/>
  <c r="N86" i="1" s="1"/>
  <c r="M81" i="1" l="1"/>
  <c r="K81" i="1"/>
  <c r="N82" i="1"/>
  <c r="M80" i="1" l="1"/>
  <c r="N80" i="1" s="1"/>
  <c r="J79" i="1"/>
  <c r="I79" i="1"/>
  <c r="M79" i="1" s="1"/>
  <c r="N79" i="1" s="1"/>
  <c r="J78" i="1"/>
  <c r="I78" i="1"/>
  <c r="M77" i="1"/>
  <c r="N77" i="1" s="1"/>
  <c r="M76" i="1"/>
  <c r="J76" i="1"/>
  <c r="K76" i="1" s="1"/>
  <c r="K78" i="1" l="1"/>
  <c r="K79" i="1"/>
  <c r="M78" i="1"/>
  <c r="N78" i="1" s="1"/>
  <c r="I75" i="1"/>
  <c r="J75" i="1"/>
  <c r="N76" i="1"/>
  <c r="M75" i="1" l="1"/>
  <c r="K75" i="1"/>
  <c r="F20" i="1"/>
  <c r="I20" i="1"/>
  <c r="J20" i="1"/>
  <c r="F21" i="1"/>
  <c r="I21" i="1"/>
  <c r="J21" i="1"/>
  <c r="F22" i="1"/>
  <c r="I22" i="1"/>
  <c r="K22" i="1" s="1"/>
  <c r="M22" i="1"/>
  <c r="I72" i="1"/>
  <c r="I71" i="1"/>
  <c r="K71" i="1" s="1"/>
  <c r="M70" i="1"/>
  <c r="K70" i="1"/>
  <c r="F70" i="1"/>
  <c r="M69" i="1"/>
  <c r="F69" i="1"/>
  <c r="M68" i="1"/>
  <c r="F68" i="1"/>
  <c r="M67" i="1"/>
  <c r="F67" i="1"/>
  <c r="M66" i="1"/>
  <c r="F66" i="1"/>
  <c r="M65" i="1"/>
  <c r="F65" i="1"/>
  <c r="J64" i="1"/>
  <c r="I64" i="1"/>
  <c r="F64" i="1"/>
  <c r="M63" i="1"/>
  <c r="F63" i="1"/>
  <c r="M62" i="1"/>
  <c r="F62" i="1"/>
  <c r="M61" i="1"/>
  <c r="F61" i="1"/>
  <c r="M60" i="1"/>
  <c r="F60" i="1"/>
  <c r="M59" i="1"/>
  <c r="F59" i="1"/>
  <c r="M58" i="1"/>
  <c r="F58" i="1"/>
  <c r="M57" i="1"/>
  <c r="F57" i="1"/>
  <c r="M56" i="1"/>
  <c r="F56" i="1"/>
  <c r="M55" i="1"/>
  <c r="F55" i="1"/>
  <c r="M54" i="1"/>
  <c r="F54" i="1"/>
  <c r="J53" i="1"/>
  <c r="K53" i="1" s="1"/>
  <c r="I53" i="1"/>
  <c r="M53" i="1" s="1"/>
  <c r="F53" i="1"/>
  <c r="M52" i="1"/>
  <c r="F52" i="1"/>
  <c r="M51" i="1"/>
  <c r="F51" i="1"/>
  <c r="M50" i="1"/>
  <c r="F50" i="1"/>
  <c r="M49" i="1"/>
  <c r="F49" i="1"/>
  <c r="M48" i="1"/>
  <c r="F48" i="1"/>
  <c r="M47" i="1"/>
  <c r="F47" i="1"/>
  <c r="J46" i="1"/>
  <c r="K46" i="1" s="1"/>
  <c r="I46" i="1"/>
  <c r="M46" i="1" s="1"/>
  <c r="F46" i="1"/>
  <c r="M45" i="1"/>
  <c r="F45" i="1"/>
  <c r="J43" i="1"/>
  <c r="I43" i="1"/>
  <c r="M43" i="1" s="1"/>
  <c r="F43" i="1"/>
  <c r="J42" i="1"/>
  <c r="K42" i="1" s="1"/>
  <c r="I42" i="1"/>
  <c r="M42" i="1" s="1"/>
  <c r="F42" i="1"/>
  <c r="M41" i="1"/>
  <c r="I40" i="1"/>
  <c r="F40" i="1"/>
  <c r="J39" i="1"/>
  <c r="I39" i="1"/>
  <c r="M39" i="1" s="1"/>
  <c r="F39" i="1"/>
  <c r="I38" i="1"/>
  <c r="K38" i="1" s="1"/>
  <c r="F38" i="1"/>
  <c r="F37" i="1"/>
  <c r="J36" i="1"/>
  <c r="K36" i="1" s="1"/>
  <c r="I36" i="1"/>
  <c r="M36" i="1" s="1"/>
  <c r="F36" i="1"/>
  <c r="M35" i="1"/>
  <c r="F35" i="1"/>
  <c r="I34" i="1"/>
  <c r="F34" i="1"/>
  <c r="J33" i="1"/>
  <c r="I33" i="1"/>
  <c r="M33" i="1" s="1"/>
  <c r="F33" i="1"/>
  <c r="J32" i="1"/>
  <c r="I32" i="1"/>
  <c r="F32" i="1"/>
  <c r="J31" i="1"/>
  <c r="K31" i="1" s="1"/>
  <c r="I31" i="1"/>
  <c r="M31" i="1" s="1"/>
  <c r="F31" i="1"/>
  <c r="I30" i="1"/>
  <c r="K30" i="1" s="1"/>
  <c r="F30" i="1"/>
  <c r="I29" i="1"/>
  <c r="F29" i="1"/>
  <c r="J28" i="1"/>
  <c r="I28" i="1"/>
  <c r="M28" i="1" s="1"/>
  <c r="F28" i="1"/>
  <c r="M27" i="1"/>
  <c r="J27" i="1"/>
  <c r="K27" i="1" s="1"/>
  <c r="I27" i="1"/>
  <c r="F27" i="1"/>
  <c r="I26" i="1"/>
  <c r="F26" i="1"/>
  <c r="J25" i="1"/>
  <c r="K25" i="1" s="1"/>
  <c r="I25" i="1"/>
  <c r="M25" i="1" s="1"/>
  <c r="F25" i="1"/>
  <c r="J24" i="1"/>
  <c r="K24" i="1" s="1"/>
  <c r="I24" i="1"/>
  <c r="M24" i="1" s="1"/>
  <c r="F24" i="1"/>
  <c r="M23" i="1"/>
  <c r="F23" i="1"/>
  <c r="F19" i="1"/>
  <c r="P18" i="1"/>
  <c r="O18" i="1"/>
  <c r="N18" i="1"/>
  <c r="M29" i="1" l="1"/>
  <c r="K29" i="1"/>
  <c r="K32" i="1"/>
  <c r="K43" i="1"/>
  <c r="M26" i="1"/>
  <c r="K26" i="1"/>
  <c r="M40" i="1"/>
  <c r="K40" i="1"/>
  <c r="K33" i="1"/>
  <c r="M72" i="1"/>
  <c r="K72" i="1"/>
  <c r="I19" i="1"/>
  <c r="K19" i="1" s="1"/>
  <c r="K39" i="1"/>
  <c r="K64" i="1"/>
  <c r="M34" i="1"/>
  <c r="K34" i="1"/>
  <c r="K28" i="1"/>
  <c r="K21" i="1"/>
  <c r="K20" i="1"/>
  <c r="M32" i="1"/>
  <c r="M30" i="1"/>
  <c r="I37" i="1"/>
  <c r="M20" i="1"/>
  <c r="I44" i="1"/>
  <c r="M44" i="1" s="1"/>
  <c r="M21" i="1"/>
  <c r="J44" i="1"/>
  <c r="M71" i="1"/>
  <c r="M64" i="1"/>
  <c r="M38" i="1"/>
  <c r="M19" i="1"/>
  <c r="K44" i="1" l="1"/>
  <c r="M37" i="1"/>
  <c r="K37" i="1"/>
  <c r="K18" i="1" s="1"/>
  <c r="K91" i="1" s="1"/>
  <c r="K99" i="1" s="1"/>
  <c r="I18" i="1"/>
  <c r="I91" i="1" s="1"/>
  <c r="M18" i="1"/>
  <c r="J18" i="1"/>
  <c r="J91" i="1" s="1"/>
</calcChain>
</file>

<file path=xl/sharedStrings.xml><?xml version="1.0" encoding="utf-8"?>
<sst xmlns="http://schemas.openxmlformats.org/spreadsheetml/2006/main" count="281" uniqueCount="103">
  <si>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</si>
  <si>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</si>
  <si>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</si>
  <si>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</si>
  <si>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</si>
  <si>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</si>
  <si>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</si>
  <si>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</si>
  <si>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</si>
  <si>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</si>
  <si>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</si>
  <si>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Приложение 5</t>
  </si>
  <si>
    <t>форма 1</t>
  </si>
  <si>
    <t>к Правилам осуществления</t>
  </si>
  <si>
    <t>деятельности субъектами</t>
  </si>
  <si>
    <t>естественных монополий</t>
  </si>
  <si>
    <t>наименование субъекта естественной монополии, вид деятельности</t>
  </si>
  <si>
    <t>Услуга</t>
  </si>
  <si>
    <t>2021 год</t>
  </si>
  <si>
    <t>По факту выставленных счет-фактур</t>
  </si>
  <si>
    <t>К-т</t>
  </si>
  <si>
    <t>Строительство кабельной эстакады от РУ-10 кВ ЦРП-2 до РУ-10 кВ ЦРП-2А Часть 2</t>
  </si>
  <si>
    <t>Шт.</t>
  </si>
  <si>
    <t>Услуга по передачи и распределению электрической энергии</t>
  </si>
  <si>
    <t>-</t>
  </si>
  <si>
    <t>ИТОГО</t>
  </si>
  <si>
    <t xml:space="preserve">Информация об исполнении утвержденной инвестиционной программы по итогам 2022 года </t>
  </si>
  <si>
    <t>2022 год</t>
  </si>
  <si>
    <t>к-т</t>
  </si>
  <si>
    <t>СМР</t>
  </si>
  <si>
    <t>Авторский надзор</t>
  </si>
  <si>
    <t>Технический надзор</t>
  </si>
  <si>
    <t>Строительство кабельной эстакады отЦРП-2 до ЦРП-6 Часть 2</t>
  </si>
  <si>
    <t>По факту выполненных работ</t>
  </si>
  <si>
    <t>Замена КРУН 10 кВ на подстанции ГПП-4А</t>
  </si>
  <si>
    <t>Замена полимерных изоляторов на стеклянные изоляторы ВЛ-220</t>
  </si>
  <si>
    <t>Строительство кабельной эстакады от РУ-10 кВ ЦРП-2 до РУ-10 кВ ЦРП-2А Часть 3</t>
  </si>
  <si>
    <t>Замена трансформатора 2000 кВА</t>
  </si>
  <si>
    <t>Строительство кабельной эстакады от ЦРП-2 до ЦРП-6 Часть 3</t>
  </si>
  <si>
    <t>Восстановление системы вентиляционного здания</t>
  </si>
  <si>
    <t>ТРАНСФОРМАТОР ОДНОФАЗНЫЙ НАПРЯЖЕНИЯ 10 КВ</t>
  </si>
  <si>
    <t>Установка пожарной сигнализации в помещениях подстанции "Конырат-220"</t>
  </si>
  <si>
    <t>Приобретение оборудования для проведения кап. ремонтов</t>
  </si>
  <si>
    <t>Приобретение автомобиля УАЗ</t>
  </si>
  <si>
    <t xml:space="preserve">Замена ограждения открытого распределительного устройства ГПП - 4 </t>
  </si>
  <si>
    <t>Приобретение промышленного кондиционера (передача эл. эн.)</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</si>
  <si>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</si>
  <si>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</si>
  <si>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</si>
  <si>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</si>
  <si>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</si>
  <si>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</si>
  <si>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</si>
  <si>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</si>
  <si>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</si>
  <si>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</si>
  <si>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</si>
  <si>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</si>
  <si>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</si>
  <si>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</si>
  <si>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</si>
  <si>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</si>
  <si>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Замена напорного коллектора диаметром 600 мм от насосной станции ПЛК-2 до камеры переключения №6 с протяженностью 140 м (правый-80 м, левый 60 м)</t>
  </si>
  <si>
    <t>услуга</t>
  </si>
  <si>
    <t>не имеются</t>
  </si>
  <si>
    <t xml:space="preserve"> Приобретение токарно-винторезного станка</t>
  </si>
  <si>
    <t>шт</t>
  </si>
  <si>
    <t xml:space="preserve"> Приобретение промышленного пылесоса</t>
  </si>
  <si>
    <t>Приобретение панелей управления насосной станции</t>
  </si>
  <si>
    <t>Реализация проекта: Капитальный ремонт участка центрального проходного тоннеля от камеры №3 до РМЗ БРП «ЭнергоСети»</t>
  </si>
  <si>
    <t>Услуга подачи воды по распределительным сетям (промышленное водоснабжение)</t>
  </si>
  <si>
    <t>Приобретение вспомогательных механизмов (ТАЛЬ РУЧНАЯ ЦЕПНАЯ Г/П 3ТН. Н=6М)</t>
  </si>
  <si>
    <t>Приобретение вспомогательных механизмов (ДОМКРАТ ГИДРАВЛИЧЕСКИЙ ДГ-50)</t>
  </si>
  <si>
    <t>Неисполнение договорных обязатаельств со стороны поставщика</t>
  </si>
  <si>
    <t>Разработка проекта установка АПС в мастерской насосной службы</t>
  </si>
  <si>
    <t>Приобретение запорной арматуры</t>
  </si>
  <si>
    <t>По проведенных процедур по закупу</t>
  </si>
  <si>
    <t>Приобретение кондиционера для промышленного помещения</t>
  </si>
  <si>
    <t>Замена хоз. фекальную канализацию в р-не БОФ от главного корпуса до камеры №3 Ф300</t>
  </si>
  <si>
    <t>м</t>
  </si>
  <si>
    <t>Всего по БРП</t>
  </si>
  <si>
    <t>Услуги по отводу сточных вод (промышленная канализация)</t>
  </si>
  <si>
    <t>За счет выставления счет-фактур по авторскому и техническому надзору</t>
  </si>
  <si>
    <t>Мероприятие не выполнено в связи с отказом корректировки данного мероприятия в утвержденной программе</t>
  </si>
  <si>
    <t>Мероприятие выполнено. Оплата произведена по факту выставленных счет-фактур (по факту выполненных объемов).</t>
  </si>
  <si>
    <t>Работы выполнены. Оплата произведена по факту выставленных счет-фактур.</t>
  </si>
  <si>
    <t>Оборудование поставлено. Кабель поставлен не в полном объеме в связи с не нормой отгрузки. Выстеленные счет-фактуры на меньшую сумму.</t>
  </si>
  <si>
    <t>Экономия в результате проведения тендерных процедур.</t>
  </si>
  <si>
    <t>В результате проведения тендерных процедур</t>
  </si>
  <si>
    <t>Повышение качества и надежности предоставляемой услуги за счет повышения оперативности выполнения плановых ремонтных работ и устранения аварийных ситуаций</t>
  </si>
  <si>
    <t>Повышение качества и надежности предоставляемой услуги за счет снижения риска возникновения аварийных ситуаций</t>
  </si>
  <si>
    <t>Обеспечение необходимых условий труда работникам предприятия</t>
  </si>
  <si>
    <t>Повышение качества и надежности предоставляемой услуги за счет снижения приведения к нормам эксплуатации ЗиС</t>
  </si>
  <si>
    <t>Услуги по передаче и распределению тепловой энергии</t>
  </si>
  <si>
    <t>Замена трубопровода теплосети на эстакаде от АБК ЦЗ до гаражей ЗОЦМ</t>
  </si>
  <si>
    <t>В связи с отсутствием финансирования в результате снижения объемов предоставляемой услуги</t>
  </si>
  <si>
    <t>Услуги по отводу сточных вод (хоз. фекальная канализация)</t>
  </si>
  <si>
    <t>Улучшение производственных показателей, %, по годам реализации в зависимости от утвержденной инвестиционной программы</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</si>
  <si>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</si>
  <si>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Балхашское региональное предприятие "ЭнергоСети" ТОО «Kazakhmys Distribution (Казахмыс Дистрибьюшн)</t>
  </si>
  <si>
    <t>Услуга подачи воды по распределительным сетям (хоз. питьевое водоснабжение)</t>
  </si>
  <si>
    <t>Реализация проекта "Модернизация системы сбора и передачи данных приборов и оборудования насосной станции хоз питьевой воды в районе в районе ЖДК"</t>
  </si>
  <si>
    <t>Срок исполнения перенесен на 2023 год приказом ДКРЕМ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</si>
</sst>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 _₸_-;\-* #,##0.00\ _₸_-;_-* &quot;-&quot;??\ _₸_-;_-@_-"/>
  </numFmts>
  <fonts count="18" x14ac:knownFonts="1">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u/>
      <sz val="11"/>
      <color theme="10"/>
      <name val="Calibri"/>
      <family val="2"/>
      <charset val="204"/>
      <scheme val="minor"/>
    </font>
    <font>
      <sz val="12"/>
      <color theme="0"/>
      <name val="Times New Roman"/>
      <family val="1"/>
      <charset val="204"/>
    </font>
    <font>
      <b/>
      <sz val="12"/>
      <color rgb="FF000000"/>
      <name val="Times New Roman"/>
      <family val="1"/>
      <charset val="204"/>
    </font>
    <font>
      <sz val="12"/>
      <name val="Times New Roman"/>
      <family val="1"/>
      <charset val="204"/>
    </font>
    <font>
      <sz val="11"/>
      <color theme="1"/>
      <name val="Times New Roman"/>
      <family val="1"/>
      <charset val="204"/>
    </font>
    <font>
      <sz val="12"/>
      <color theme="10"/>
      <name val="Times New Roman"/>
      <family val="1"/>
      <charset val="204"/>
    </font>
    <font>
      <u/>
      <sz val="11"/>
      <color theme="10"/>
      <name val="Times New Roman"/>
      <family val="1"/>
      <charset val="204"/>
    </font>
    <font>
      <b/>
      <sz val="12"/>
      <name val="Times New Roman"/>
      <family val="1"/>
      <charset val="204"/>
    </font>
    <font>
      <u/>
      <sz val="12"/>
      <color rgb="FF000000"/>
      <name val="Times New Roman"/>
      <family val="1"/>
      <charset val="204"/>
    </font>
    <font>
      <sz val="11"/>
      <color theme="1"/>
      <name val="Calibri"/>
      <family val="2"/>
      <scheme val="minor"/>
    </font>
    <font>
      <b/>
      <sz val="10"/>
      <color theme="1"/>
      <name val="Times New Roman"/>
      <family val="1"/>
      <charset val="204"/>
    </font>
    <font>
      <b/>
      <sz val="14"/>
      <color theme="1"/>
      <name val="Times New Roman"/>
      <family val="1"/>
      <charset val="204"/>
    </font>
    <font>
      <b/>
      <sz val="12"/>
      <color theme="1"/>
      <name val="Times New Roman"/>
      <family val="1"/>
      <charset val="204"/>
    </font>
    <font>
      <sz val="12"/>
      <color rgb="FFFF0000"/>
      <name val="Times New Roman"/>
      <family val="1"/>
      <charset val="204"/>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3" fillId="0" borderId="0"/>
  </cellStyleXfs>
  <cellXfs count="160">
    <xf numFmtId="0" fontId="0" fillId="0" borderId="0" xfId="0"/>
    <xf numFmtId="0" fontId="2" fillId="0" borderId="0" xfId="0" applyFont="1" applyFill="1"/>
    <xf numFmtId="4" fontId="2" fillId="0" borderId="0" xfId="0" applyNumberFormat="1" applyFont="1" applyFill="1"/>
    <xf numFmtId="0" fontId="11" fillId="0" borderId="0" xfId="0" applyFont="1" applyFill="1" applyAlignment="1">
      <alignment horizontal="right"/>
    </xf>
    <xf numFmtId="0" fontId="8" fillId="0" borderId="0" xfId="0" applyFont="1" applyFill="1"/>
    <xf numFmtId="0" fontId="11" fillId="0" borderId="0" xfId="0" applyFont="1" applyFill="1" applyAlignment="1">
      <alignment horizontal="right" vertical="center"/>
    </xf>
    <xf numFmtId="0" fontId="9" fillId="0" borderId="0" xfId="2" applyFont="1" applyFill="1" applyAlignment="1">
      <alignment horizontal="right" vertical="center" wrapText="1"/>
    </xf>
    <xf numFmtId="0" fontId="11" fillId="0" borderId="0" xfId="2" applyFont="1" applyFill="1" applyAlignment="1">
      <alignment horizontal="right" vertical="center"/>
    </xf>
    <xf numFmtId="0" fontId="6" fillId="0" borderId="0" xfId="0" applyFont="1" applyFill="1" applyAlignment="1">
      <alignment horizontal="right" vertical="center"/>
    </xf>
    <xf numFmtId="0" fontId="10" fillId="0" borderId="0" xfId="3" applyFont="1" applyFill="1" applyAlignment="1">
      <alignment horizontal="right" vertical="center"/>
    </xf>
    <xf numFmtId="4" fontId="5" fillId="0" borderId="0" xfId="0" applyNumberFormat="1" applyFont="1" applyFill="1"/>
    <xf numFmtId="0" fontId="5" fillId="0" borderId="0" xfId="0" applyFont="1" applyFill="1"/>
    <xf numFmtId="0" fontId="3" fillId="0" borderId="0" xfId="0" applyFont="1" applyFill="1" applyAlignment="1">
      <alignment horizontal="right" vertical="center"/>
    </xf>
    <xf numFmtId="4" fontId="6" fillId="0" borderId="0" xfId="0" applyNumberFormat="1" applyFont="1" applyFill="1" applyAlignment="1">
      <alignment horizontal="center" vertical="center"/>
    </xf>
    <xf numFmtId="4" fontId="3" fillId="0" borderId="0" xfId="0" applyNumberFormat="1" applyFont="1" applyFill="1" applyAlignment="1">
      <alignment horizontal="center" vertical="center" wrapText="1"/>
    </xf>
    <xf numFmtId="4" fontId="12" fillId="0" borderId="0" xfId="0" applyNumberFormat="1" applyFont="1" applyFill="1" applyAlignment="1">
      <alignment horizontal="center" vertical="center"/>
    </xf>
    <xf numFmtId="4" fontId="3" fillId="0" borderId="0" xfId="0" applyNumberFormat="1" applyFont="1" applyFill="1" applyAlignment="1">
      <alignment horizontal="center" vertical="center"/>
    </xf>
    <xf numFmtId="0" fontId="7" fillId="0" borderId="0" xfId="0" applyFont="1" applyFill="1" applyAlignment="1">
      <alignment horizontal="center" vertical="center"/>
    </xf>
    <xf numFmtId="4" fontId="8" fillId="0" borderId="0" xfId="0" applyNumberFormat="1" applyFont="1" applyFill="1"/>
    <xf numFmtId="164" fontId="8" fillId="0" borderId="0" xfId="0" applyNumberFormat="1" applyFont="1" applyFill="1"/>
    <xf numFmtId="0" fontId="2" fillId="0" borderId="0" xfId="0" applyFont="1" applyFill="1" applyAlignment="1">
      <alignment horizontal="left"/>
    </xf>
    <xf numFmtId="4" fontId="3" fillId="0" borderId="0" xfId="0" applyNumberFormat="1" applyFont="1" applyFill="1" applyAlignment="1">
      <alignment horizontal="left" vertical="center" wrapText="1"/>
    </xf>
    <xf numFmtId="0" fontId="8" fillId="0" borderId="0" xfId="0" applyFont="1" applyFill="1" applyAlignment="1">
      <alignment horizontal="left"/>
    </xf>
    <xf numFmtId="4" fontId="2" fillId="0" borderId="0" xfId="0" applyNumberFormat="1" applyFont="1" applyFill="1" applyAlignment="1">
      <alignment horizontal="left"/>
    </xf>
    <xf numFmtId="4" fontId="5" fillId="0" borderId="0" xfId="0" applyNumberFormat="1" applyFont="1" applyFill="1" applyAlignment="1">
      <alignment horizontal="left"/>
    </xf>
    <xf numFmtId="4" fontId="8" fillId="0" borderId="0" xfId="0" applyNumberFormat="1" applyFont="1" applyFill="1" applyAlignment="1">
      <alignment horizontal="left"/>
    </xf>
    <xf numFmtId="4"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4" applyFont="1" applyFill="1" applyBorder="1" applyAlignment="1">
      <alignment vertical="center" wrapText="1"/>
    </xf>
    <xf numFmtId="4"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4" fontId="6"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9" xfId="0" applyFont="1" applyBorder="1" applyAlignment="1">
      <alignment horizontal="center" vertical="center" wrapText="1"/>
    </xf>
    <xf numFmtId="4" fontId="2" fillId="0" borderId="20" xfId="0" applyNumberFormat="1" applyFont="1" applyFill="1" applyBorder="1" applyAlignment="1">
      <alignment horizontal="center" vertical="center" wrapText="1"/>
    </xf>
    <xf numFmtId="0" fontId="3" fillId="0" borderId="20" xfId="0" applyFont="1" applyBorder="1" applyAlignment="1">
      <alignment horizontal="center" vertical="center" wrapText="1"/>
    </xf>
    <xf numFmtId="4" fontId="3" fillId="0" borderId="20"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0" fillId="0" borderId="19" xfId="0" applyBorder="1" applyAlignment="1">
      <alignment horizontal="center" vertical="center"/>
    </xf>
    <xf numFmtId="0" fontId="2" fillId="0" borderId="20" xfId="0" applyFont="1" applyBorder="1" applyAlignment="1">
      <alignment horizontal="center" vertical="center" wrapText="1"/>
    </xf>
    <xf numFmtId="4" fontId="2" fillId="0" borderId="20" xfId="0" applyNumberFormat="1" applyFont="1" applyBorder="1" applyAlignment="1">
      <alignment horizontal="center" vertical="center" wrapText="1"/>
    </xf>
    <xf numFmtId="0" fontId="0" fillId="0" borderId="22" xfId="0" applyBorder="1" applyAlignment="1">
      <alignment horizontal="center" vertical="center"/>
    </xf>
    <xf numFmtId="0" fontId="0" fillId="0" borderId="24" xfId="0" applyBorder="1" applyAlignment="1">
      <alignment horizontal="center" vertical="center"/>
    </xf>
    <xf numFmtId="0" fontId="2" fillId="0" borderId="25" xfId="0" applyFont="1" applyBorder="1" applyAlignment="1">
      <alignment horizontal="center" vertical="center" wrapText="1"/>
    </xf>
    <xf numFmtId="4" fontId="2" fillId="0" borderId="25" xfId="0" applyNumberFormat="1" applyFont="1" applyFill="1" applyBorder="1" applyAlignment="1">
      <alignment horizontal="center" vertical="center" wrapText="1"/>
    </xf>
    <xf numFmtId="0" fontId="15" fillId="0" borderId="0" xfId="0" applyFont="1" applyFill="1"/>
    <xf numFmtId="0" fontId="2" fillId="0" borderId="20" xfId="4" applyFont="1" applyFill="1" applyBorder="1" applyAlignment="1">
      <alignment vertical="center" wrapText="1"/>
    </xf>
    <xf numFmtId="0" fontId="15" fillId="0" borderId="15" xfId="0" applyFont="1" applyFill="1" applyBorder="1"/>
    <xf numFmtId="0" fontId="15" fillId="0" borderId="17" xfId="0" applyFont="1" applyFill="1" applyBorder="1"/>
    <xf numFmtId="4" fontId="15" fillId="0" borderId="17" xfId="0" applyNumberFormat="1" applyFont="1" applyFill="1" applyBorder="1"/>
    <xf numFmtId="4" fontId="15" fillId="0" borderId="17" xfId="0" applyNumberFormat="1" applyFont="1" applyFill="1" applyBorder="1" applyAlignment="1">
      <alignment horizontal="left"/>
    </xf>
    <xf numFmtId="0" fontId="15" fillId="0" borderId="18" xfId="0" applyFont="1" applyFill="1" applyBorder="1"/>
    <xf numFmtId="0" fontId="0" fillId="0" borderId="20" xfId="0" applyBorder="1"/>
    <xf numFmtId="0" fontId="3" fillId="0" borderId="25" xfId="0" applyFont="1" applyBorder="1" applyAlignment="1">
      <alignment horizontal="center" vertical="center" wrapText="1"/>
    </xf>
    <xf numFmtId="4" fontId="3" fillId="0" borderId="25" xfId="0" applyNumberFormat="1"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vertical="center" wrapText="1"/>
    </xf>
    <xf numFmtId="4" fontId="3" fillId="0" borderId="16" xfId="0" applyNumberFormat="1" applyFont="1" applyBorder="1" applyAlignment="1">
      <alignment horizontal="center" vertical="center" wrapText="1"/>
    </xf>
    <xf numFmtId="4" fontId="6" fillId="0" borderId="16"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24" xfId="0" applyFont="1" applyBorder="1" applyAlignment="1">
      <alignment horizontal="center" vertical="center" wrapText="1"/>
    </xf>
    <xf numFmtId="2" fontId="3" fillId="0" borderId="25" xfId="0" applyNumberFormat="1" applyFont="1" applyBorder="1" applyAlignment="1">
      <alignment horizontal="center" vertical="center" wrapText="1"/>
    </xf>
    <xf numFmtId="0" fontId="3" fillId="0" borderId="26" xfId="0" applyFont="1" applyBorder="1" applyAlignment="1">
      <alignment horizontal="center" vertical="center" wrapText="1"/>
    </xf>
    <xf numFmtId="0" fontId="6" fillId="0" borderId="16" xfId="0" applyFont="1" applyBorder="1" applyAlignment="1">
      <alignment horizontal="right" vertical="center" wrapText="1"/>
    </xf>
    <xf numFmtId="0" fontId="3" fillId="0" borderId="30" xfId="0" applyFont="1" applyBorder="1" applyAlignment="1">
      <alignment horizontal="center" vertical="center" wrapText="1"/>
    </xf>
    <xf numFmtId="0" fontId="2" fillId="0" borderId="30" xfId="0" applyFont="1" applyBorder="1" applyAlignment="1">
      <alignment horizontal="center" vertical="center" wrapText="1"/>
    </xf>
    <xf numFmtId="0" fontId="14" fillId="0" borderId="30" xfId="0" applyFont="1" applyBorder="1"/>
    <xf numFmtId="4" fontId="2" fillId="0" borderId="30" xfId="0" applyNumberFormat="1" applyFont="1" applyFill="1" applyBorder="1" applyAlignment="1">
      <alignment horizontal="center" vertical="center" wrapText="1"/>
    </xf>
    <xf numFmtId="4" fontId="3" fillId="0" borderId="30" xfId="0" applyNumberFormat="1" applyFont="1" applyBorder="1" applyAlignment="1">
      <alignment horizontal="center" vertical="center" wrapText="1"/>
    </xf>
    <xf numFmtId="0" fontId="2" fillId="0" borderId="30"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2" fillId="0" borderId="33" xfId="4" applyFont="1" applyFill="1" applyBorder="1" applyAlignment="1">
      <alignment vertical="center" wrapText="1"/>
    </xf>
    <xf numFmtId="0" fontId="3" fillId="0" borderId="33" xfId="0" applyFont="1" applyBorder="1" applyAlignment="1">
      <alignment horizontal="center" vertical="center" wrapText="1"/>
    </xf>
    <xf numFmtId="4" fontId="2" fillId="0" borderId="33" xfId="0" applyNumberFormat="1" applyFont="1" applyFill="1" applyBorder="1" applyAlignment="1">
      <alignment horizontal="center" vertical="center" wrapText="1"/>
    </xf>
    <xf numFmtId="4" fontId="3" fillId="0" borderId="33" xfId="0" applyNumberFormat="1"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4" fontId="2" fillId="0" borderId="36" xfId="0" applyNumberFormat="1" applyFont="1" applyFill="1" applyBorder="1" applyAlignment="1">
      <alignment horizontal="center" vertical="center" wrapText="1"/>
    </xf>
    <xf numFmtId="0" fontId="3" fillId="0" borderId="36" xfId="0" applyFont="1" applyBorder="1" applyAlignment="1">
      <alignment horizontal="center" vertical="center" wrapText="1"/>
    </xf>
    <xf numFmtId="4" fontId="3" fillId="0" borderId="36" xfId="0" applyNumberFormat="1" applyFont="1" applyBorder="1" applyAlignment="1">
      <alignment horizontal="center" vertical="center" wrapText="1"/>
    </xf>
    <xf numFmtId="0" fontId="3" fillId="0" borderId="37" xfId="0" applyFont="1" applyBorder="1" applyAlignment="1">
      <alignment horizontal="center" vertical="center" wrapText="1"/>
    </xf>
    <xf numFmtId="0" fontId="3" fillId="0" borderId="29" xfId="0" applyFont="1" applyBorder="1" applyAlignment="1">
      <alignment horizontal="center" vertical="center" wrapText="1"/>
    </xf>
    <xf numFmtId="0" fontId="6" fillId="0" borderId="30" xfId="0" applyFont="1" applyBorder="1" applyAlignment="1">
      <alignment horizontal="right" vertical="center" wrapText="1"/>
    </xf>
    <xf numFmtId="4" fontId="6" fillId="0" borderId="30" xfId="0" applyNumberFormat="1" applyFont="1" applyBorder="1" applyAlignment="1">
      <alignment horizontal="center" vertical="center" wrapText="1"/>
    </xf>
    <xf numFmtId="0" fontId="3" fillId="0" borderId="31" xfId="0" applyFont="1" applyBorder="1" applyAlignment="1">
      <alignment horizontal="center" vertical="center" wrapText="1"/>
    </xf>
    <xf numFmtId="0" fontId="0" fillId="0" borderId="29" xfId="0" applyBorder="1" applyAlignment="1">
      <alignment horizontal="center" vertical="center"/>
    </xf>
    <xf numFmtId="0" fontId="3"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5" xfId="0" applyFont="1" applyBorder="1" applyAlignment="1">
      <alignment horizontal="center" vertical="center" wrapText="1"/>
    </xf>
    <xf numFmtId="4" fontId="16" fillId="0" borderId="17" xfId="0" applyNumberFormat="1" applyFont="1" applyFill="1" applyBorder="1"/>
    <xf numFmtId="0" fontId="3" fillId="0" borderId="33" xfId="0" applyFont="1" applyBorder="1" applyAlignment="1">
      <alignment horizontal="center" vertical="center" wrapText="1"/>
    </xf>
    <xf numFmtId="164" fontId="8" fillId="0" borderId="0" xfId="1" applyFont="1" applyFill="1" applyAlignment="1">
      <alignment horizontal="left"/>
    </xf>
    <xf numFmtId="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164" fontId="3" fillId="0" borderId="33" xfId="1" applyFont="1" applyBorder="1" applyAlignment="1">
      <alignment horizontal="center" vertical="center" wrapText="1"/>
    </xf>
    <xf numFmtId="43" fontId="3" fillId="0" borderId="1" xfId="0" applyNumberFormat="1" applyFont="1" applyBorder="1" applyAlignment="1">
      <alignment horizontal="center" vertical="center" wrapText="1"/>
    </xf>
    <xf numFmtId="43" fontId="3" fillId="0" borderId="1" xfId="0" applyNumberFormat="1" applyFont="1" applyFill="1" applyBorder="1" applyAlignment="1">
      <alignment horizontal="center" vertical="center" wrapText="1"/>
    </xf>
    <xf numFmtId="43" fontId="17" fillId="0" borderId="1"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3" fillId="0" borderId="33" xfId="0" applyNumberFormat="1" applyFont="1" applyFill="1" applyBorder="1" applyAlignment="1">
      <alignment horizontal="center" vertical="center" wrapText="1"/>
    </xf>
    <xf numFmtId="0" fontId="3" fillId="0" borderId="33" xfId="0" applyFont="1" applyFill="1" applyBorder="1" applyAlignment="1">
      <alignment horizontal="center" vertical="center" wrapText="1"/>
    </xf>
    <xf numFmtId="4" fontId="3" fillId="0" borderId="1" xfId="0" applyNumberFormat="1" applyFont="1" applyBorder="1" applyAlignment="1">
      <alignment horizontal="center" vertical="center" wrapText="1"/>
    </xf>
    <xf numFmtId="4" fontId="3" fillId="0" borderId="1" xfId="0" applyNumberFormat="1" applyFont="1" applyFill="1" applyBorder="1" applyAlignment="1">
      <alignment horizontal="center" vertical="center" wrapText="1"/>
    </xf>
    <xf numFmtId="4" fontId="3" fillId="0" borderId="25" xfId="0" applyNumberFormat="1" applyFont="1" applyFill="1" applyBorder="1" applyAlignment="1">
      <alignment horizontal="center" vertical="center" wrapText="1"/>
    </xf>
    <xf numFmtId="4" fontId="17" fillId="0" borderId="16" xfId="0" applyNumberFormat="1" applyFont="1" applyBorder="1" applyAlignment="1">
      <alignment horizontal="center" vertical="center" wrapText="1"/>
    </xf>
    <xf numFmtId="0" fontId="7" fillId="0" borderId="30" xfId="0" applyFont="1" applyBorder="1" applyAlignment="1">
      <alignment horizontal="center" vertical="center" wrapText="1"/>
    </xf>
    <xf numFmtId="4" fontId="7" fillId="0" borderId="30" xfId="0" applyNumberFormat="1" applyFont="1" applyBorder="1" applyAlignment="1">
      <alignment horizontal="center" vertical="center" wrapText="1"/>
    </xf>
    <xf numFmtId="0" fontId="7" fillId="0" borderId="30" xfId="0" applyFont="1" applyBorder="1" applyAlignment="1">
      <alignment horizontal="center" vertical="center"/>
    </xf>
    <xf numFmtId="0" fontId="3" fillId="0" borderId="1" xfId="0" applyFont="1" applyBorder="1" applyAlignment="1">
      <alignment horizontal="center" vertical="center" wrapText="1"/>
    </xf>
    <xf numFmtId="4" fontId="8" fillId="0" borderId="1" xfId="1" applyNumberFormat="1" applyFont="1" applyFill="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15" fillId="0" borderId="17" xfId="0" applyFont="1" applyFill="1" applyBorder="1" applyAlignment="1">
      <alignment horizontal="center"/>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3" fillId="0" borderId="3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0" xfId="0" applyFont="1" applyBorder="1" applyAlignment="1">
      <alignment horizontal="center" vertical="center" wrapText="1"/>
    </xf>
    <xf numFmtId="0" fontId="8" fillId="0" borderId="16" xfId="0" applyFont="1" applyFill="1" applyBorder="1" applyAlignment="1">
      <alignment horizontal="center"/>
    </xf>
    <xf numFmtId="0" fontId="8" fillId="0" borderId="17" xfId="0" applyFont="1" applyFill="1" applyBorder="1" applyAlignment="1">
      <alignment horizontal="center"/>
    </xf>
    <xf numFmtId="0" fontId="3" fillId="0" borderId="3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10" fontId="3" fillId="0" borderId="20"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10" fontId="3" fillId="0" borderId="33"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6" fillId="0" borderId="7" xfId="0" applyFont="1" applyBorder="1" applyAlignment="1">
      <alignment horizontal="right" vertical="center" wrapText="1"/>
    </xf>
    <xf numFmtId="0" fontId="6" fillId="0" borderId="9" xfId="0" applyFont="1" applyBorder="1" applyAlignment="1">
      <alignment horizontal="right" vertical="center" wrapText="1"/>
    </xf>
    <xf numFmtId="0" fontId="6" fillId="0" borderId="8" xfId="0" applyFont="1" applyBorder="1" applyAlignment="1">
      <alignment horizontal="right" vertical="center" wrapText="1"/>
    </xf>
  </cellXfs>
  <cellStyles count="5">
    <cellStyle name="Гиперссылка" xfId="3" builtinId="8"/>
    <cellStyle name="Гиперссылка 2 4" xfId="2"/>
    <cellStyle name="Обычный" xfId="0" builtinId="0"/>
    <cellStyle name="Обычный 2" xfId="4"/>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externalLink" Target="externalLinks/externalLink158.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externalLink" Target="externalLinks/externalLink159.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externalLink" Target="externalLinks/externalLink160.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theme" Target="theme/theme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163" Type="http://schemas.openxmlformats.org/officeDocument/2006/relationships/styles" Target="styles.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164"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165" Type="http://schemas.openxmlformats.org/officeDocument/2006/relationships/calcChain" Target="calcChain.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1053;&#1086;&#1074;&#1072;&#1103;%20&#1087;&#1072;&#1087;&#1082;&#1072;\Documents%20and%20Settings\wajiha.kiani\Local%20Settings\Temporary%20Internet%20Files\Content.Outlook\JE8MDGNF\Regina%20WoottonEstimating\Estimate\2007%20Projects\180504%20Conoco%20Whitegate\1004%20-%20Sulphuric%20Acid\FEL1\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26.150.100\dkrem\Documents%20and%20Settings\burtseva\&#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Program%20Files\AspenTech\Aspen%20Icarus%202006\Data\Reporter\Templates\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Fourth%20Train%20Project\Risk\Train%204%20Risk%20Analysis%20Dec05\Trn4%20Risk%20model%20-%2011-30-05.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0;&#1085;&#1072;&#1083;&#1080;&#1079;%20&#1089;&#1077;&#1073;&#1077;&#1089;&#1090;&#1086;&#1080;&#1084;&#1086;&#1089;&#1090;&#1080;\2009\Documents%20and%20Settings\vadimp\&#1052;&#1086;&#1080;%20&#1076;&#1086;&#1082;&#1091;&#1084;&#1077;&#1085;&#1090;&#1099;\IFRS\Finale%20reports\Financials%202007\KCC%2012%20Financials%2007\12%20REPORT%202007\ERAFinancials\Excel\A-finance%20v0.5xll.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uh2\&#1052;&#1086;&#1080;%20&#1076;&#1086;&#1082;&#1091;&#1084;&#1077;&#1085;&#1090;&#1099;\IFRS\&#1054;&#1090;&#1095;&#1077;&#1090;&#1085;&#1086;&#1089;&#1090;&#1100;%20&#1052;&#1057;&#1060;&#1054;%20&#1044;&#1077;&#1083;&#1086;&#1081;&#1090;\MW%2018-09-06\Documents%20and%20Settings\aklimova\My%20Documents\Tax%20department\Zoya\ZTE\ZTE\Altel\050214_Summary%20of%20Altel%20taxes.xls"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1042;&#1080;&#1090;&#1072;&#1083;&#1080;&#1081;\c\&#1056;&#1072;&#1073;&#1086;&#1095;&#1080;&#1077;%20&#1076;&#1086;&#1082;&#1091;&#1084;&#1077;&#1085;&#1090;&#1099;\&#1059;&#1050;%20&#1043;&#1050;&#1055;%20&#1042;&#1086;&#1076;&#1086;&#1082;&#1072;&#1085;&#1072;&#1083;\&#1056;&#1072;&#1073;&#1086;&#1095;&#1080;&#1077;%20&#1090;&#1072;&#1073;&#1083;&#1080;&#1094;&#109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список вложения"/>
      <sheetName val="дане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sheetName val="ао драг"/>
      <sheetName val="свод драг"/>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Перечень связанных сторон"/>
      <sheetName val="СР1 сцен."/>
      <sheetName val="Ам. ВЦМ "/>
      <sheetName val="База"/>
      <sheetName val="Currency _ Location Sheet "/>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драги"/>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row r="27">
          <cell r="T27">
            <v>0</v>
          </cell>
        </row>
      </sheetData>
      <sheetData sheetId="50"/>
      <sheetData sheetId="51"/>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s>
    <sheetDataSet>
      <sheetData sheetId="0">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88">
          <cell r="F88">
            <v>0</v>
          </cell>
        </row>
      </sheetData>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USS99"/>
      <sheetName val="P&amp;L CCI Detail"/>
      <sheetName val="Cash CCI Detail"/>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D88">
            <v>10.89150688704</v>
          </cell>
          <cell r="E88">
            <v>25.568168502719999</v>
          </cell>
        </row>
        <row r="89">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LosMi"/>
      <sheetName val="SUMMARY"/>
      <sheetName val="DRAWDOWN"/>
      <sheetName val="ASSUMPTIONS"/>
      <sheetName val="FX rate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 val="PROFORMA"/>
      <sheetName val="PARÁMETROS"/>
      <sheetName val="RESUMEN"/>
      <sheetName val="FLUJO DEL ACTIVO"/>
      <sheetName val="DEUDAS"/>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Op Assumps"/>
      <sheetName val="Cash Flow Summ"/>
      <sheetName val="Debt"/>
      <sheetName val="Pre Tax  Output"/>
      <sheetName val="Tax Output"/>
      <sheetName val="Revenue"/>
      <sheetName val="Calculations"/>
      <sheetName val="Assumption"/>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s>
    <sheetDataSet>
      <sheetData sheetId="0"/>
      <sheetData sheetId="1"/>
      <sheetData sheetId="2"/>
      <sheetData sheetId="3"/>
      <sheetData sheetId="4">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sch03"/>
      <sheetName val="sch08"/>
      <sheetName val="sch06"/>
      <sheetName val="sch02"/>
      <sheetName val="DATA"/>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PDC_Worksheet"/>
      <sheetName val="Assumption"/>
      <sheetName val="Calculations"/>
      <sheetName val="SGV_Oz"/>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Проект2002"/>
      <sheetName val="SMSTemp"/>
      <sheetName val="proj cost sumry"/>
      <sheetName val="Parameters"/>
      <sheetName val="sys"/>
      <sheetName val="Info"/>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s>
    <sheetDataSet>
      <sheetData sheetId="0">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mshare"/>
      <sheetName val="Cash CCI Detail"/>
      <sheetName val="Consol"/>
      <sheetName val="Unconsol"/>
      <sheetName val="#REF"/>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 val="Выбор"/>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 sheetId="1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DEBT PYMTS"/>
      <sheetName val="Concentrate"/>
      <sheetName val="RAZÃO"/>
      <sheetName val="LANÇAMENTOS"/>
      <sheetName val="SMSTemp"/>
      <sheetName val="Depn Summary"/>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preferred"/>
      <sheetName val="DEBT PYMTS"/>
      <sheetName val="dez99_dez01"/>
      <sheetName val="Calc"/>
      <sheetName val="GoEight"/>
      <sheetName val="GrFour"/>
      <sheetName val="MOne"/>
      <sheetName val="MTwo"/>
      <sheetName val="KOne"/>
      <sheetName val="GoSeven"/>
      <sheetName val="GrThree"/>
      <sheetName val="HTwo"/>
      <sheetName val="JOne"/>
      <sheetName val="JTwo"/>
      <sheetName val="HOne"/>
      <sheetName val="Customize Your Loan Manager"/>
      <sheetName val="2.5_Календарь"/>
      <sheetName val="Sum Statement"/>
      <sheetName val="Revenue"/>
      <sheetName val="Loan Amortization Table"/>
      <sheetName val="flujo_caja"/>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Лист1"/>
      <sheetName val="Income Statement"/>
      <sheetName val="Project Data"/>
      <sheetName val="Cash Flow &amp; Coverages"/>
      <sheetName val="Finance &amp; Economic Data"/>
      <sheetName val="Summary"/>
      <sheetName val="Plant Operations"/>
      <sheetName val="AES Corp Income Statement"/>
      <sheetName val="Performance Data"/>
      <sheetName val="Availability Calculation"/>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ЯНВАРЬ"/>
      <sheetName val="8"/>
      <sheetName val="IS"/>
      <sheetName val="BS"/>
      <sheetName val="Assumption"/>
      <sheetName val="Calculations"/>
      <sheetName val="KPI"/>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s>
    <sheetDataSet>
      <sheetData sheetId="0" refreshError="1"/>
      <sheetData sheetId="1" refreshError="1"/>
      <sheetData sheetId="2" refreshError="1"/>
      <sheetData sheetId="3" refreshError="1"/>
      <sheetData sheetId="4"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5" refreshError="1">
        <row r="5">
          <cell r="E5">
            <v>0.03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13">
          <cell r="A13" t="str">
            <v>SDInt</v>
          </cell>
        </row>
      </sheetData>
      <sheetData sheetId="40"/>
      <sheetData sheetId="41"/>
      <sheetData sheetId="42"/>
      <sheetData sheetId="43">
        <row r="5">
          <cell r="E5">
            <v>0.03</v>
          </cell>
        </row>
      </sheetData>
      <sheetData sheetId="44">
        <row r="5">
          <cell r="E5">
            <v>0.03</v>
          </cell>
        </row>
      </sheetData>
      <sheetData sheetId="45">
        <row r="5">
          <cell r="E5">
            <v>0.03</v>
          </cell>
        </row>
      </sheetData>
      <sheetData sheetId="46"/>
      <sheetData sheetId="47"/>
      <sheetData sheetId="48"/>
      <sheetData sheetId="49"/>
      <sheetData sheetId="50"/>
      <sheetData sheetId="51"/>
      <sheetData sheetId="52"/>
      <sheetData sheetId="53"/>
      <sheetData sheetId="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s>
    <definedNames>
      <definedName name="header1" refersTo="#ССЫЛКА!"/>
    </definedNames>
    <sheetDataSet>
      <sheetData sheetId="0"/>
      <sheetData sheetId="1" refreshError="1"/>
      <sheetData sheetId="2" refreshError="1"/>
      <sheetData sheetId="3" refreshError="1"/>
      <sheetData sheetId="4" refreshError="1"/>
      <sheetData sheetId="5"/>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s>
    <sheetDataSet>
      <sheetData sheetId="0">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Статьи"/>
      <sheetName val="Inventory"/>
      <sheetName val="const"/>
      <sheetName val="capex "/>
      <sheetName val="SUMMARY"/>
      <sheetName val="Чувствительность"/>
      <sheetName val="Изменение_оборотных_средств"/>
      <sheetName val="example"/>
      <sheetName val="Details"/>
      <sheetName val="fina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v>0</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Чувствительность"/>
      <sheetName val="_RISK Correlations"/>
      <sheetName val="Sum Statement"/>
      <sheetName val="Inputs"/>
      <sheetName val="X-rate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v>0</v>
          </cell>
          <cell r="F62" t="str">
            <v>Note:</v>
          </cell>
        </row>
        <row r="63">
          <cell r="D63">
            <v>0</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v>0</v>
          </cell>
          <cell r="F113" t="str">
            <v>Note:</v>
          </cell>
        </row>
        <row r="114">
          <cell r="D114">
            <v>0</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C9">
            <v>1</v>
          </cell>
        </row>
      </sheetData>
      <sheetData sheetId="18">
        <row r="9">
          <cell r="C9">
            <v>1</v>
          </cell>
        </row>
      </sheetData>
      <sheetData sheetId="19">
        <row r="9">
          <cell r="C9">
            <v>1</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Sum Statement"/>
      <sheetName val="Revenue"/>
      <sheetName val="Анализ закл. работ"/>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Перечень связанных сторон"/>
      <sheetName val="Product_Assumptions"/>
      <sheetName val="July_03_Pg8"/>
      <sheetName val="Budget"/>
      <sheetName val="Prices"/>
      <sheetName val="cant sim"/>
      <sheetName val="PLAC"/>
      <sheetName val="Счет-ф"/>
      <sheetName val="#ССЫЛКА"/>
      <sheetName val="CPI"/>
      <sheetName val="Anlagevermögen"/>
      <sheetName val="XLR_NoRangeSheet"/>
      <sheetName val="Планы"/>
      <sheetName val="Anlageverm?gen"/>
      <sheetName val="Общая_информация"/>
      <sheetName val="Анализ закл. работ"/>
      <sheetName val="Const"/>
      <sheetName val="Лист3"/>
      <sheetName val="SMSTemp"/>
      <sheetName val="std tabel"/>
      <sheetName val="fish"/>
      <sheetName val="Links"/>
      <sheetName val="Lead"/>
      <sheetName val="Store"/>
      <sheetName val="Assumptions"/>
      <sheetName val="3.3. Inventories"/>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s>
    <sheetDataSet>
      <sheetData sheetId="0" refreshError="1"/>
      <sheetData sheetId="1">
        <row r="10">
          <cell r="S10">
            <v>119.47</v>
          </cell>
        </row>
      </sheetData>
      <sheetData sheetId="2" refreshError="1"/>
      <sheetData sheetId="3" refreshError="1"/>
      <sheetData sheetId="4" refreshError="1"/>
      <sheetData sheetId="5">
        <row r="10">
          <cell r="S10">
            <v>119.47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0">
          <cell r="S10">
            <v>119.47</v>
          </cell>
        </row>
        <row r="11">
          <cell r="S11">
            <v>78.31</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row r="1">
          <cell r="E1">
            <v>2004</v>
          </cell>
        </row>
      </sheetData>
      <sheetData sheetId="31"/>
      <sheetData sheetId="32">
        <row r="1">
          <cell r="E1">
            <v>2004</v>
          </cell>
        </row>
      </sheetData>
      <sheetData sheetId="33"/>
      <sheetData sheetId="34">
        <row r="1">
          <cell r="E1">
            <v>2004</v>
          </cell>
        </row>
      </sheetData>
      <sheetData sheetId="35"/>
      <sheetData sheetId="36"/>
      <sheetData sheetId="37"/>
      <sheetData sheetId="38"/>
      <sheetData sheetId="39"/>
      <sheetData sheetId="40" refreshError="1"/>
      <sheetData sheetId="41" refreshError="1"/>
      <sheetData sheetId="4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 val="Параметры"/>
      <sheetName val="Обучение сотрудников"/>
      <sheetName val="Ком. расходы"/>
      <sheetName val="ао"/>
      <sheetName val="C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curve"/>
      <sheetName val="поставка сравн13"/>
      <sheetName val="ТАРИФЫ ЦТВЭЦ"/>
      <sheetName val="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nst"/>
      <sheetName val="COS"/>
      <sheetName val="Edo__costo"/>
      <sheetName val="Integración_CxP"/>
      <sheetName val="Ex rates"/>
      <sheetName val="XLRpt_Temp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Payroll Summary"/>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s>
    <sheetDataSet>
      <sheetData sheetId="0" refreshError="1">
        <row r="2">
          <cell r="A2" t="str">
            <v>НИН</v>
          </cell>
          <cell r="B2" t="str">
            <v>№
эмиссии
п/п</v>
          </cell>
          <cell r="C2" t="str">
            <v>Дата
эмиссии</v>
          </cell>
          <cell r="D2" t="str">
            <v>Дата
погашения</v>
          </cell>
          <cell r="E2" t="str">
            <v>Кол-во
дней до пога-шения</v>
          </cell>
          <cell r="F2" t="str">
            <v>Средневзв.
цена, % от
номинала</v>
          </cell>
          <cell r="G2" t="str">
            <v>Цена
отсечения,
% от
номинала</v>
          </cell>
          <cell r="H2" t="str">
            <v>Доходность,
% годовых</v>
          </cell>
          <cell r="I2" t="str">
            <v>Объем
эмитента,
тенге</v>
          </cell>
          <cell r="J2" t="str">
            <v>Кол-во
поданных
заявок,
штук</v>
          </cell>
          <cell r="K2" t="str">
            <v>Кол-во
поданных
заявок,
тенге</v>
          </cell>
          <cell r="L2" t="str">
            <v>Объем
удовлетв.
заявок,
штук</v>
          </cell>
          <cell r="M2" t="str">
            <v>Объем
удовлетв.
заявок,
тенге</v>
          </cell>
          <cell r="N2" t="str">
            <v>Спрос,
% к
эмиссии</v>
          </cell>
          <cell r="O2" t="str">
            <v>Кол-во
участ-ников</v>
          </cell>
          <cell r="P2" t="str">
            <v>Номинал
обязатель-ства, тенге</v>
          </cell>
          <cell r="Q2" t="str">
            <v>Макс. объем
приобретения
дилером или
инвестором,
% от эмиссии</v>
          </cell>
          <cell r="R2" t="str">
            <v>Макс. объем
удовлетвор. заявок
нерезидентов,
% от объявленного
объема</v>
          </cell>
          <cell r="S2" t="str">
            <v>Размер удовлетвор.
неконкурентн. заявок, % от
установленного
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сч. 331 прил "/>
      <sheetName val="сомнительные обяз"/>
      <sheetName val="СФ с нарушениями прил"/>
      <sheetName val="списанные обяз-ва"/>
      <sheetName val="декл и пров. прил7"/>
      <sheetName val="Разр НДС  в зачёт прил 6"/>
      <sheetName val="гл.кн и проверка сч 633"/>
      <sheetName val="декл"/>
      <sheetName val="Дон. НДС по спис. ОС"/>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НДС по спис. ОС"/>
      <sheetName val="коррект гл.кн."/>
      <sheetName val="Sens"/>
      <sheetName val="Loans"/>
      <sheetName val="Сомн_треб общи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ремонт 25"/>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ао"/>
      <sheetName val="Рез_т"/>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s>
    <sheetDataSet>
      <sheetData sheetId="0" refreshError="1"/>
      <sheetData sheetId="1" refreshError="1"/>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ЯНВАРЬ"/>
      <sheetName val="Экспл_ запасы"/>
      <sheetName val="Пром_ запасы"/>
      <sheetName val="_RISK Correlations"/>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efreshError="1"/>
      <sheetData sheetId="22" refreshError="1"/>
      <sheetData sheetId="23">
        <row r="1">
          <cell r="G1">
            <v>0</v>
          </cell>
        </row>
      </sheetData>
      <sheetData sheetId="24">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KAR10"/>
      <sheetName val="Контакты"/>
      <sheetName val="TB Atai excel"/>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ВЦМ (2)"/>
      <sheetName val="скала"/>
      <sheetName val="Банк сентябрь 07"/>
      <sheetName val="Assumptions"/>
      <sheetName val="март детально"/>
      <sheetName val="Анализ закл. работ"/>
      <sheetName val="Non IC Input"/>
      <sheetName val="ао"/>
      <sheetName val="СМР КСС"/>
      <sheetName val="Справочник"/>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9"/>
  <sheetViews>
    <sheetView tabSelected="1" topLeftCell="A85" zoomScale="62" zoomScaleNormal="62" workbookViewId="0">
      <selection activeCell="Q111" sqref="Q111"/>
    </sheetView>
  </sheetViews>
  <sheetFormatPr defaultColWidth="9" defaultRowHeight="15" x14ac:dyDescent="0.25"/>
  <cols>
    <col min="1" max="1" width="7" style="4" customWidth="1"/>
    <col min="2" max="2" width="21.140625" style="4" customWidth="1"/>
    <col min="3" max="3" width="40.42578125" style="22" customWidth="1"/>
    <col min="4" max="4" width="11" style="4" customWidth="1"/>
    <col min="5" max="5" width="6.7109375" style="4" customWidth="1"/>
    <col min="6" max="6" width="7.42578125" style="4" customWidth="1"/>
    <col min="7" max="7" width="16.7109375" style="4" customWidth="1"/>
    <col min="8" max="8" width="18.140625" style="4" customWidth="1"/>
    <col min="9" max="10" width="13.7109375" style="18" customWidth="1"/>
    <col min="11" max="11" width="14.7109375" style="18" customWidth="1"/>
    <col min="12" max="12" width="28.140625" style="25" customWidth="1"/>
    <col min="13" max="13" width="14.5703125" style="18" customWidth="1"/>
    <col min="14" max="14" width="11.5703125" style="18" customWidth="1"/>
    <col min="15" max="15" width="9.5703125" style="4" bestFit="1" customWidth="1"/>
    <col min="16" max="16" width="9.42578125" style="4" customWidth="1"/>
    <col min="17" max="18" width="14.28515625" style="4" customWidth="1"/>
    <col min="19" max="19" width="11.5703125" style="4" customWidth="1"/>
    <col min="20" max="20" width="11.85546875" style="4" customWidth="1"/>
    <col min="21" max="21" width="9" style="4" customWidth="1"/>
    <col min="22" max="22" width="8.140625" style="4" customWidth="1"/>
    <col min="23" max="24" width="10.7109375" style="4" customWidth="1"/>
    <col min="25" max="25" width="27.85546875" style="4" customWidth="1"/>
    <col min="26" max="26" width="36.42578125" style="4" customWidth="1"/>
    <col min="27" max="27" width="26.140625" style="4" customWidth="1"/>
    <col min="28" max="16384" width="9" style="4"/>
  </cols>
  <sheetData>
    <row r="1" spans="1:28" ht="15.75" customHeight="1" x14ac:dyDescent="0.25">
      <c r="A1" s="1"/>
      <c r="B1" s="1"/>
      <c r="C1" s="20"/>
      <c r="D1" s="1"/>
      <c r="E1" s="1"/>
      <c r="F1" s="1"/>
      <c r="G1" s="1"/>
      <c r="H1" s="1"/>
      <c r="I1" s="2"/>
      <c r="J1" s="2"/>
      <c r="K1" s="2"/>
      <c r="L1" s="23"/>
      <c r="M1" s="2"/>
      <c r="N1" s="2"/>
      <c r="O1" s="1"/>
      <c r="P1" s="1"/>
      <c r="Q1" s="1"/>
      <c r="R1" s="1"/>
      <c r="S1" s="1"/>
      <c r="T1" s="1"/>
      <c r="U1" s="1"/>
      <c r="V1" s="1"/>
      <c r="W1" s="1"/>
      <c r="X1" s="1"/>
      <c r="Y1" s="1"/>
      <c r="Z1" s="3" t="s">
        <v>11</v>
      </c>
    </row>
    <row r="2" spans="1:28" ht="15.75" x14ac:dyDescent="0.25">
      <c r="A2" s="1"/>
      <c r="B2" s="1"/>
      <c r="C2" s="20"/>
      <c r="D2" s="1"/>
      <c r="E2" s="1"/>
      <c r="F2" s="1"/>
      <c r="G2" s="1"/>
      <c r="H2" s="1"/>
      <c r="I2" s="2"/>
      <c r="J2" s="2"/>
      <c r="K2" s="2"/>
      <c r="L2" s="23"/>
      <c r="M2" s="2"/>
      <c r="N2" s="2"/>
      <c r="O2" s="1"/>
      <c r="P2" s="1"/>
      <c r="Q2" s="1"/>
      <c r="R2" s="1"/>
      <c r="S2" s="1"/>
      <c r="T2" s="1"/>
      <c r="U2" s="1"/>
      <c r="V2" s="1"/>
      <c r="W2" s="1"/>
      <c r="X2" s="1"/>
      <c r="Y2" s="1"/>
      <c r="Z2" s="5" t="s">
        <v>13</v>
      </c>
    </row>
    <row r="3" spans="1:28" ht="15.75" x14ac:dyDescent="0.25">
      <c r="A3" s="1"/>
      <c r="B3" s="1"/>
      <c r="C3" s="20"/>
      <c r="D3" s="1"/>
      <c r="E3" s="1"/>
      <c r="F3" s="1"/>
      <c r="G3" s="1"/>
      <c r="H3" s="1"/>
      <c r="I3" s="2"/>
      <c r="J3" s="2"/>
      <c r="K3" s="2"/>
      <c r="L3" s="23"/>
      <c r="M3" s="2"/>
      <c r="N3" s="2"/>
      <c r="O3" s="1"/>
      <c r="P3" s="1"/>
      <c r="Q3" s="1"/>
      <c r="R3" s="1"/>
      <c r="S3" s="1"/>
      <c r="T3" s="1"/>
      <c r="U3" s="1"/>
      <c r="V3" s="1"/>
      <c r="W3" s="1"/>
      <c r="X3" s="1"/>
      <c r="Y3" s="6"/>
      <c r="Z3" s="7" t="s">
        <v>14</v>
      </c>
      <c r="AA3" s="8"/>
    </row>
    <row r="4" spans="1:28" ht="15.75" x14ac:dyDescent="0.25">
      <c r="A4" s="1"/>
      <c r="B4" s="1"/>
      <c r="C4" s="20"/>
      <c r="D4" s="1"/>
      <c r="E4" s="1"/>
      <c r="F4" s="1"/>
      <c r="G4" s="1"/>
      <c r="H4" s="1"/>
      <c r="I4" s="2"/>
      <c r="J4" s="2"/>
      <c r="K4" s="2"/>
      <c r="L4" s="23"/>
      <c r="M4" s="2"/>
      <c r="N4" s="2"/>
      <c r="O4" s="1"/>
      <c r="P4" s="1"/>
      <c r="Q4" s="1"/>
      <c r="R4" s="1"/>
      <c r="S4" s="1"/>
      <c r="T4" s="1"/>
      <c r="U4" s="1"/>
      <c r="V4" s="1"/>
      <c r="W4" s="1"/>
      <c r="X4" s="1"/>
      <c r="Y4" s="1"/>
      <c r="Z4" s="5" t="s">
        <v>15</v>
      </c>
      <c r="AA4" s="9"/>
    </row>
    <row r="5" spans="1:28" ht="15.75" customHeight="1" x14ac:dyDescent="0.25">
      <c r="A5" s="1"/>
      <c r="B5" s="1"/>
      <c r="C5" s="20"/>
      <c r="D5" s="1"/>
      <c r="E5" s="1"/>
      <c r="F5" s="1"/>
      <c r="G5" s="1"/>
      <c r="H5" s="1"/>
      <c r="I5" s="2"/>
      <c r="J5" s="2"/>
      <c r="K5" s="2"/>
      <c r="L5" s="23"/>
      <c r="M5" s="2"/>
      <c r="N5" s="2"/>
      <c r="O5" s="2"/>
      <c r="P5" s="1"/>
      <c r="Q5" s="1"/>
      <c r="R5" s="1"/>
      <c r="S5" s="1"/>
      <c r="T5" s="1"/>
      <c r="U5" s="1"/>
      <c r="V5" s="1"/>
      <c r="W5" s="1"/>
      <c r="X5" s="1"/>
      <c r="Y5" s="1"/>
      <c r="Z5" s="5"/>
      <c r="AA5" s="8"/>
    </row>
    <row r="6" spans="1:28" ht="15.75" customHeight="1" x14ac:dyDescent="0.25">
      <c r="A6" s="1"/>
      <c r="B6" s="1"/>
      <c r="C6" s="20"/>
      <c r="D6" s="1"/>
      <c r="E6" s="1"/>
      <c r="F6" s="1"/>
      <c r="G6" s="1"/>
      <c r="H6" s="1"/>
      <c r="I6" s="2"/>
      <c r="J6" s="2"/>
      <c r="K6" s="2"/>
      <c r="L6" s="24">
        <v>60.56</v>
      </c>
      <c r="M6" s="10">
        <v>96.01</v>
      </c>
      <c r="N6" s="10">
        <v>95.72</v>
      </c>
      <c r="O6" s="11"/>
      <c r="P6" s="11"/>
      <c r="Q6" s="11"/>
      <c r="R6" s="11">
        <v>98.985833330000006</v>
      </c>
      <c r="S6" s="11">
        <v>95.472289549999999</v>
      </c>
      <c r="T6" s="11">
        <v>95.183925549999998</v>
      </c>
      <c r="U6" s="11"/>
      <c r="V6" s="1"/>
      <c r="W6" s="1"/>
      <c r="X6" s="1"/>
      <c r="Y6" s="1"/>
      <c r="Z6" s="5" t="s">
        <v>12</v>
      </c>
      <c r="AA6" s="8"/>
    </row>
    <row r="7" spans="1:28" ht="15.75" customHeight="1" x14ac:dyDescent="0.25">
      <c r="A7" s="1"/>
      <c r="B7" s="1"/>
      <c r="C7" s="20"/>
      <c r="D7" s="1"/>
      <c r="E7" s="1"/>
      <c r="F7" s="1"/>
      <c r="G7" s="1"/>
      <c r="H7" s="1"/>
      <c r="I7" s="2"/>
      <c r="J7" s="2"/>
      <c r="K7" s="2"/>
      <c r="L7" s="24"/>
      <c r="M7" s="10"/>
      <c r="N7" s="10"/>
      <c r="O7" s="11"/>
      <c r="P7" s="11"/>
      <c r="Q7" s="11"/>
      <c r="R7" s="11"/>
      <c r="S7" s="11"/>
      <c r="T7" s="11"/>
      <c r="U7" s="11"/>
      <c r="V7" s="1"/>
      <c r="W7" s="1"/>
      <c r="X7" s="1"/>
      <c r="Y7" s="1"/>
      <c r="Z7" s="12"/>
    </row>
    <row r="8" spans="1:28" ht="15.75" customHeight="1" x14ac:dyDescent="0.25">
      <c r="A8" s="1"/>
      <c r="B8" s="1"/>
      <c r="C8" s="20"/>
      <c r="D8" s="1"/>
      <c r="E8" s="1"/>
      <c r="F8" s="1"/>
      <c r="G8" s="1"/>
      <c r="H8" s="1"/>
      <c r="I8" s="2"/>
      <c r="J8" s="2"/>
      <c r="K8" s="2"/>
      <c r="L8" s="23"/>
      <c r="M8" s="2"/>
      <c r="N8" s="2"/>
      <c r="O8" s="1"/>
      <c r="P8" s="1"/>
      <c r="Q8" s="1"/>
      <c r="R8" s="1"/>
      <c r="S8" s="1"/>
      <c r="T8" s="1"/>
      <c r="U8" s="1"/>
      <c r="V8" s="1"/>
      <c r="W8" s="1"/>
      <c r="X8" s="1"/>
      <c r="Y8" s="1"/>
      <c r="Z8" s="12"/>
    </row>
    <row r="9" spans="1:28" ht="15.75" x14ac:dyDescent="0.25">
      <c r="A9" s="1"/>
      <c r="B9" s="1"/>
      <c r="C9" s="20"/>
      <c r="D9" s="1"/>
      <c r="E9" s="1"/>
      <c r="F9" s="1"/>
      <c r="G9" s="1"/>
      <c r="H9" s="1"/>
      <c r="I9" s="2"/>
      <c r="J9" s="2"/>
      <c r="K9" s="2"/>
      <c r="L9" s="23"/>
      <c r="M9" s="13" t="s">
        <v>26</v>
      </c>
      <c r="N9" s="2"/>
      <c r="O9" s="1"/>
      <c r="P9" s="1"/>
      <c r="Q9" s="1"/>
      <c r="R9" s="1"/>
      <c r="S9" s="1"/>
      <c r="T9" s="1"/>
      <c r="U9" s="1"/>
      <c r="V9" s="1"/>
      <c r="W9" s="1"/>
      <c r="X9" s="1"/>
      <c r="Y9" s="1"/>
      <c r="Z9" s="1"/>
    </row>
    <row r="10" spans="1:28" ht="15.75" x14ac:dyDescent="0.25">
      <c r="A10" s="1"/>
      <c r="B10" s="1"/>
      <c r="C10" s="20"/>
      <c r="D10" s="1"/>
      <c r="E10" s="1"/>
      <c r="F10" s="1"/>
      <c r="G10" s="1"/>
      <c r="H10" s="1"/>
      <c r="I10" s="2"/>
      <c r="J10" s="2"/>
      <c r="K10" s="2"/>
      <c r="L10" s="23"/>
      <c r="M10" s="13" t="s">
        <v>99</v>
      </c>
      <c r="N10" s="2"/>
      <c r="O10" s="1"/>
      <c r="P10" s="1"/>
      <c r="Q10" s="1"/>
      <c r="R10" s="1"/>
      <c r="S10" s="1"/>
      <c r="T10" s="1"/>
      <c r="U10" s="1"/>
      <c r="V10" s="1"/>
      <c r="W10" s="1"/>
      <c r="X10" s="1"/>
      <c r="Y10" s="1"/>
      <c r="Z10" s="1"/>
    </row>
    <row r="11" spans="1:28" ht="15.75" x14ac:dyDescent="0.25">
      <c r="B11" s="14"/>
      <c r="C11" s="21"/>
      <c r="D11" s="14"/>
      <c r="E11" s="14"/>
      <c r="F11" s="14"/>
      <c r="G11" s="14"/>
      <c r="H11" s="14"/>
      <c r="I11" s="14"/>
      <c r="J11" s="14"/>
      <c r="K11" s="14"/>
      <c r="L11" s="21"/>
      <c r="M11" s="15" t="s">
        <v>98</v>
      </c>
      <c r="N11" s="14"/>
      <c r="O11" s="14"/>
      <c r="P11" s="14"/>
      <c r="Q11" s="14"/>
      <c r="R11" s="14"/>
      <c r="S11" s="14"/>
      <c r="T11" s="14"/>
      <c r="U11" s="14"/>
      <c r="V11" s="14"/>
      <c r="W11" s="14"/>
      <c r="X11" s="14"/>
      <c r="Y11" s="14"/>
      <c r="Z11" s="14"/>
    </row>
    <row r="12" spans="1:28" ht="15.75" x14ac:dyDescent="0.25">
      <c r="A12" s="1"/>
      <c r="B12" s="1"/>
      <c r="C12" s="20"/>
      <c r="D12" s="1"/>
      <c r="E12" s="1"/>
      <c r="F12" s="1"/>
      <c r="G12" s="1"/>
      <c r="H12" s="1"/>
      <c r="I12" s="2"/>
      <c r="J12" s="2"/>
      <c r="K12" s="2"/>
      <c r="L12" s="23"/>
      <c r="M12" s="16" t="s">
        <v>16</v>
      </c>
      <c r="N12" s="2"/>
      <c r="O12" s="1"/>
      <c r="P12" s="1"/>
      <c r="Q12" s="1"/>
      <c r="R12" s="1"/>
      <c r="S12" s="1"/>
      <c r="T12" s="1"/>
      <c r="U12" s="1"/>
      <c r="V12" s="1"/>
      <c r="W12" s="1"/>
      <c r="X12" s="1"/>
      <c r="Y12" s="1"/>
      <c r="Z12" s="1"/>
    </row>
    <row r="13" spans="1:28" ht="16.5" thickBot="1" x14ac:dyDescent="0.3">
      <c r="A13" s="17"/>
      <c r="B13" s="1"/>
      <c r="C13" s="20"/>
      <c r="D13" s="1"/>
      <c r="E13" s="1"/>
      <c r="F13" s="1"/>
      <c r="G13" s="1"/>
      <c r="H13" s="1"/>
      <c r="I13" s="2"/>
      <c r="J13" s="2"/>
      <c r="K13" s="2"/>
      <c r="L13" s="23"/>
      <c r="M13" s="2"/>
      <c r="N13" s="2"/>
      <c r="O13" s="1"/>
      <c r="P13" s="1"/>
      <c r="Q13" s="1"/>
      <c r="R13" s="1"/>
      <c r="S13" s="1"/>
      <c r="T13" s="1"/>
      <c r="U13" s="1"/>
      <c r="V13" s="1"/>
      <c r="W13" s="1"/>
      <c r="X13" s="1"/>
      <c r="Y13" s="1"/>
      <c r="Z13" s="1"/>
    </row>
    <row r="14" spans="1:28" ht="57.75" customHeight="1" thickBot="1" x14ac:dyDescent="0.3">
      <c r="A14" s="146" t="s">
        <v>0</v>
      </c>
      <c r="B14" s="149" t="s">
        <v>46</v>
      </c>
      <c r="C14" s="156"/>
      <c r="D14" s="156"/>
      <c r="E14" s="156"/>
      <c r="F14" s="156"/>
      <c r="G14" s="150"/>
      <c r="H14" s="146" t="s">
        <v>1</v>
      </c>
      <c r="I14" s="149" t="s">
        <v>47</v>
      </c>
      <c r="J14" s="156"/>
      <c r="K14" s="156"/>
      <c r="L14" s="150"/>
      <c r="M14" s="149" t="s">
        <v>48</v>
      </c>
      <c r="N14" s="156"/>
      <c r="O14" s="156"/>
      <c r="P14" s="150"/>
      <c r="Q14" s="149" t="s">
        <v>49</v>
      </c>
      <c r="R14" s="156"/>
      <c r="S14" s="156"/>
      <c r="T14" s="156"/>
      <c r="U14" s="156"/>
      <c r="V14" s="156"/>
      <c r="W14" s="156"/>
      <c r="X14" s="150"/>
      <c r="Y14" s="146" t="s">
        <v>50</v>
      </c>
      <c r="Z14" s="146" t="s">
        <v>51</v>
      </c>
    </row>
    <row r="15" spans="1:28" ht="141" customHeight="1" thickBot="1" x14ac:dyDescent="0.3">
      <c r="A15" s="147"/>
      <c r="B15" s="146" t="s">
        <v>2</v>
      </c>
      <c r="C15" s="146" t="s">
        <v>3</v>
      </c>
      <c r="D15" s="146" t="s">
        <v>4</v>
      </c>
      <c r="E15" s="149" t="s">
        <v>5</v>
      </c>
      <c r="F15" s="150"/>
      <c r="G15" s="146" t="s">
        <v>52</v>
      </c>
      <c r="H15" s="147"/>
      <c r="I15" s="146" t="s">
        <v>6</v>
      </c>
      <c r="J15" s="146" t="s">
        <v>7</v>
      </c>
      <c r="K15" s="146" t="s">
        <v>53</v>
      </c>
      <c r="L15" s="146" t="s">
        <v>54</v>
      </c>
      <c r="M15" s="149" t="s">
        <v>55</v>
      </c>
      <c r="N15" s="150"/>
      <c r="O15" s="146" t="s">
        <v>8</v>
      </c>
      <c r="P15" s="146" t="s">
        <v>9</v>
      </c>
      <c r="Q15" s="151" t="s">
        <v>97</v>
      </c>
      <c r="R15" s="152"/>
      <c r="S15" s="149" t="s">
        <v>10</v>
      </c>
      <c r="T15" s="150"/>
      <c r="U15" s="149" t="s">
        <v>56</v>
      </c>
      <c r="V15" s="150"/>
      <c r="W15" s="149" t="s">
        <v>57</v>
      </c>
      <c r="X15" s="150"/>
      <c r="Y15" s="147"/>
      <c r="Z15" s="147"/>
      <c r="AB15" s="18"/>
    </row>
    <row r="16" spans="1:28" ht="54.4" customHeight="1" thickBot="1" x14ac:dyDescent="0.3">
      <c r="A16" s="148"/>
      <c r="B16" s="148"/>
      <c r="C16" s="148"/>
      <c r="D16" s="148"/>
      <c r="E16" s="39" t="s">
        <v>6</v>
      </c>
      <c r="F16" s="39" t="s">
        <v>7</v>
      </c>
      <c r="G16" s="148"/>
      <c r="H16" s="148"/>
      <c r="I16" s="148"/>
      <c r="J16" s="148"/>
      <c r="K16" s="148"/>
      <c r="L16" s="148"/>
      <c r="M16" s="39" t="s">
        <v>58</v>
      </c>
      <c r="N16" s="39" t="s">
        <v>59</v>
      </c>
      <c r="O16" s="148"/>
      <c r="P16" s="148"/>
      <c r="Q16" s="28" t="s">
        <v>60</v>
      </c>
      <c r="R16" s="39" t="s">
        <v>61</v>
      </c>
      <c r="S16" s="39" t="s">
        <v>60</v>
      </c>
      <c r="T16" s="39" t="s">
        <v>61</v>
      </c>
      <c r="U16" s="39" t="s">
        <v>6</v>
      </c>
      <c r="V16" s="39" t="s">
        <v>7</v>
      </c>
      <c r="W16" s="39" t="s">
        <v>60</v>
      </c>
      <c r="X16" s="39" t="s">
        <v>61</v>
      </c>
      <c r="Y16" s="148"/>
      <c r="Z16" s="148"/>
    </row>
    <row r="17" spans="1:27" ht="16.5" thickBot="1" x14ac:dyDescent="0.3">
      <c r="A17" s="27">
        <v>1</v>
      </c>
      <c r="B17" s="40">
        <v>2</v>
      </c>
      <c r="C17" s="40">
        <v>3</v>
      </c>
      <c r="D17" s="40">
        <v>4</v>
      </c>
      <c r="E17" s="40">
        <v>5</v>
      </c>
      <c r="F17" s="40">
        <v>6</v>
      </c>
      <c r="G17" s="40">
        <v>7</v>
      </c>
      <c r="H17" s="40">
        <v>8</v>
      </c>
      <c r="I17" s="27">
        <v>9</v>
      </c>
      <c r="J17" s="40">
        <v>10</v>
      </c>
      <c r="K17" s="40">
        <v>11</v>
      </c>
      <c r="L17" s="40">
        <v>12</v>
      </c>
      <c r="M17" s="40">
        <v>13</v>
      </c>
      <c r="N17" s="40">
        <v>14</v>
      </c>
      <c r="O17" s="40">
        <v>15</v>
      </c>
      <c r="P17" s="40">
        <v>16</v>
      </c>
      <c r="Q17" s="27">
        <v>17</v>
      </c>
      <c r="R17" s="40">
        <v>18</v>
      </c>
      <c r="S17" s="40">
        <v>19</v>
      </c>
      <c r="T17" s="40">
        <v>20</v>
      </c>
      <c r="U17" s="40">
        <v>21</v>
      </c>
      <c r="V17" s="40">
        <v>22</v>
      </c>
      <c r="W17" s="40">
        <v>23</v>
      </c>
      <c r="X17" s="40">
        <v>24</v>
      </c>
      <c r="Y17" s="40">
        <v>25</v>
      </c>
      <c r="Z17" s="40">
        <v>26</v>
      </c>
    </row>
    <row r="18" spans="1:27" ht="15.75" customHeight="1" thickBot="1" x14ac:dyDescent="0.3">
      <c r="A18" s="157" t="s">
        <v>25</v>
      </c>
      <c r="B18" s="158"/>
      <c r="C18" s="158"/>
      <c r="D18" s="159"/>
      <c r="E18" s="36"/>
      <c r="F18" s="36"/>
      <c r="G18" s="36"/>
      <c r="H18" s="36"/>
      <c r="I18" s="37">
        <f>I19+I23+I27+I28+I29+I36+I37+I42+I41+I43+I44+I70+I71+I72</f>
        <v>743897.7945667858</v>
      </c>
      <c r="J18" s="37">
        <f t="shared" ref="J18" si="0">J19+J23+J27+J28+J29+J36+J37+J42+J41+J43+J44+J70+J71+J72</f>
        <v>731660.64202021423</v>
      </c>
      <c r="K18" s="37">
        <f>K19+K23+K27+K28+K29+K36+K37+K41+K42+K43+K44+K70+K71+K72</f>
        <v>-12237.15254657142</v>
      </c>
      <c r="L18" s="37"/>
      <c r="M18" s="37">
        <f>M19+M23+M27+M28+M29+M36+M37+M42+M41+M43+M44+M70+M71+M72</f>
        <v>743897.7945667858</v>
      </c>
      <c r="N18" s="37">
        <f>N19+N23+N27+N28+N29+N36+N37+N42+N41+N43+N44+N70+N71+N72</f>
        <v>0</v>
      </c>
      <c r="O18" s="37">
        <f>O19+O23+O27+O28+O29+O36+O37+O42+O41+O43+O44+O70+O71+O72</f>
        <v>0</v>
      </c>
      <c r="P18" s="37">
        <f>P19+P23+P27+P28+P29+P36+P37+P42+P41+P43+P44+P70+P71+P72</f>
        <v>0</v>
      </c>
      <c r="Q18" s="37"/>
      <c r="R18" s="36"/>
      <c r="S18" s="36"/>
      <c r="T18" s="36"/>
      <c r="U18" s="36"/>
      <c r="V18" s="36"/>
      <c r="W18" s="36"/>
      <c r="X18" s="36"/>
      <c r="Y18" s="36"/>
      <c r="Z18" s="38"/>
      <c r="AA18" s="19"/>
    </row>
    <row r="19" spans="1:27" ht="63" x14ac:dyDescent="0.25">
      <c r="A19" s="42">
        <v>1</v>
      </c>
      <c r="B19" s="142" t="s">
        <v>23</v>
      </c>
      <c r="C19" s="58" t="s">
        <v>21</v>
      </c>
      <c r="D19" s="44" t="s">
        <v>28</v>
      </c>
      <c r="E19" s="44">
        <v>1</v>
      </c>
      <c r="F19" s="44">
        <f>E19</f>
        <v>1</v>
      </c>
      <c r="G19" s="44" t="s">
        <v>27</v>
      </c>
      <c r="H19" s="44"/>
      <c r="I19" s="43">
        <f>SUM(I20:I22)/1000</f>
        <v>55467.153892857132</v>
      </c>
      <c r="J19" s="43">
        <f>I19-1086.51137857143</f>
        <v>54380.642514285704</v>
      </c>
      <c r="K19" s="119">
        <f>J19-I19</f>
        <v>-1086.5113785714275</v>
      </c>
      <c r="L19" s="120" t="s">
        <v>85</v>
      </c>
      <c r="M19" s="45">
        <f>I19</f>
        <v>55467.153892857132</v>
      </c>
      <c r="N19" s="44">
        <v>0</v>
      </c>
      <c r="O19" s="44">
        <v>0</v>
      </c>
      <c r="P19" s="44">
        <v>0</v>
      </c>
      <c r="Q19" s="44">
        <v>0</v>
      </c>
      <c r="R19" s="44">
        <v>0</v>
      </c>
      <c r="S19" s="44">
        <v>0</v>
      </c>
      <c r="T19" s="44">
        <v>0</v>
      </c>
      <c r="U19" s="153">
        <v>6.6000000000000003E-2</v>
      </c>
      <c r="V19" s="153">
        <v>5.6300000000000003E-2</v>
      </c>
      <c r="W19" s="142"/>
      <c r="X19" s="142"/>
      <c r="Y19" s="44" t="str">
        <f>L19</f>
        <v>Работы выполнены. Оплата произведена по факту выставленных счет-фактур.</v>
      </c>
      <c r="Z19" s="46" t="s">
        <v>90</v>
      </c>
    </row>
    <row r="20" spans="1:27" ht="15.75" hidden="1" x14ac:dyDescent="0.25">
      <c r="A20" s="47">
        <v>2</v>
      </c>
      <c r="B20" s="140"/>
      <c r="C20" s="33" t="s">
        <v>29</v>
      </c>
      <c r="D20" s="30" t="s">
        <v>20</v>
      </c>
      <c r="E20" s="30">
        <v>1</v>
      </c>
      <c r="F20" s="30">
        <f t="shared" ref="F20:F70" si="1">E20</f>
        <v>1</v>
      </c>
      <c r="G20" s="30" t="s">
        <v>18</v>
      </c>
      <c r="H20" s="30"/>
      <c r="I20" s="132">
        <f>60387129.84/1.12</f>
        <v>53917080.214285709</v>
      </c>
      <c r="J20" s="32">
        <f>5104121.74+9341219.05</f>
        <v>14445340.790000001</v>
      </c>
      <c r="K20" s="125">
        <f t="shared" ref="K20:K22" si="2">I20-J20</f>
        <v>39471739.42428571</v>
      </c>
      <c r="L20" s="29"/>
      <c r="M20" s="26">
        <f>I20</f>
        <v>53917080.214285709</v>
      </c>
      <c r="N20" s="30">
        <v>0</v>
      </c>
      <c r="O20" s="30">
        <v>0</v>
      </c>
      <c r="P20" s="30">
        <v>0</v>
      </c>
      <c r="Q20" s="30"/>
      <c r="R20" s="30"/>
      <c r="S20" s="29"/>
      <c r="T20" s="29"/>
      <c r="U20" s="154"/>
      <c r="V20" s="154"/>
      <c r="W20" s="140"/>
      <c r="X20" s="140"/>
      <c r="Y20" s="30"/>
      <c r="Z20" s="49"/>
    </row>
    <row r="21" spans="1:27" ht="15.75" hidden="1" x14ac:dyDescent="0.25">
      <c r="A21" s="47">
        <v>3</v>
      </c>
      <c r="B21" s="140"/>
      <c r="C21" s="33" t="s">
        <v>30</v>
      </c>
      <c r="D21" s="30"/>
      <c r="E21" s="30"/>
      <c r="F21" s="30">
        <f t="shared" si="1"/>
        <v>0</v>
      </c>
      <c r="G21" s="30"/>
      <c r="H21" s="30"/>
      <c r="I21" s="32">
        <f>(4119571-2760308)/1.12</f>
        <v>1213627.6785714284</v>
      </c>
      <c r="J21" s="32">
        <f>127116.3*1.12</f>
        <v>142370.25600000002</v>
      </c>
      <c r="K21" s="125">
        <f t="shared" si="2"/>
        <v>1071257.4225714284</v>
      </c>
      <c r="L21" s="29"/>
      <c r="M21" s="26">
        <f t="shared" ref="M21:M72" si="3">I21</f>
        <v>1213627.6785714284</v>
      </c>
      <c r="N21" s="30">
        <v>0</v>
      </c>
      <c r="O21" s="30">
        <v>0</v>
      </c>
      <c r="P21" s="30">
        <v>0</v>
      </c>
      <c r="Q21" s="30"/>
      <c r="R21" s="30"/>
      <c r="S21" s="30"/>
      <c r="T21" s="30"/>
      <c r="U21" s="154"/>
      <c r="V21" s="154"/>
      <c r="W21" s="140"/>
      <c r="X21" s="140"/>
      <c r="Y21" s="30"/>
      <c r="Z21" s="49"/>
    </row>
    <row r="22" spans="1:27" ht="15.75" hidden="1" x14ac:dyDescent="0.25">
      <c r="A22" s="47">
        <v>4</v>
      </c>
      <c r="B22" s="140"/>
      <c r="C22" s="33" t="s">
        <v>31</v>
      </c>
      <c r="D22" s="30"/>
      <c r="E22" s="30"/>
      <c r="F22" s="30">
        <f t="shared" si="1"/>
        <v>0</v>
      </c>
      <c r="G22" s="30"/>
      <c r="H22" s="30"/>
      <c r="I22" s="32">
        <f>873377.44-536931.44</f>
        <v>336446</v>
      </c>
      <c r="J22" s="32">
        <v>336000</v>
      </c>
      <c r="K22" s="125">
        <f t="shared" si="2"/>
        <v>446</v>
      </c>
      <c r="L22" s="29"/>
      <c r="M22" s="26">
        <f>I22</f>
        <v>336446</v>
      </c>
      <c r="N22" s="30">
        <v>0</v>
      </c>
      <c r="O22" s="30">
        <v>0</v>
      </c>
      <c r="P22" s="30">
        <v>0</v>
      </c>
      <c r="Q22" s="30"/>
      <c r="R22" s="30"/>
      <c r="S22" s="30"/>
      <c r="T22" s="30"/>
      <c r="U22" s="154"/>
      <c r="V22" s="154"/>
      <c r="W22" s="140"/>
      <c r="X22" s="140"/>
      <c r="Y22" s="30"/>
      <c r="Z22" s="49"/>
    </row>
    <row r="23" spans="1:27" ht="63" x14ac:dyDescent="0.25">
      <c r="A23" s="47">
        <v>2</v>
      </c>
      <c r="B23" s="140"/>
      <c r="C23" s="31" t="s">
        <v>32</v>
      </c>
      <c r="D23" s="30" t="s">
        <v>17</v>
      </c>
      <c r="E23" s="30">
        <v>1</v>
      </c>
      <c r="F23" s="30">
        <f t="shared" si="1"/>
        <v>1</v>
      </c>
      <c r="G23" s="30" t="s">
        <v>27</v>
      </c>
      <c r="H23" s="30"/>
      <c r="I23" s="32">
        <v>33206.095732142858</v>
      </c>
      <c r="J23" s="32">
        <f>I23-596.940278571428</f>
        <v>32609.155453571431</v>
      </c>
      <c r="K23" s="125">
        <f>J23-I23</f>
        <v>-596.94027857142646</v>
      </c>
      <c r="L23" s="29" t="s">
        <v>85</v>
      </c>
      <c r="M23" s="26">
        <f t="shared" si="3"/>
        <v>33206.095732142858</v>
      </c>
      <c r="N23" s="30">
        <v>0</v>
      </c>
      <c r="O23" s="30">
        <v>0</v>
      </c>
      <c r="P23" s="30">
        <v>0</v>
      </c>
      <c r="Q23" s="30">
        <v>0</v>
      </c>
      <c r="R23" s="30">
        <v>0</v>
      </c>
      <c r="S23" s="106">
        <v>0</v>
      </c>
      <c r="T23" s="106">
        <v>0</v>
      </c>
      <c r="U23" s="154"/>
      <c r="V23" s="154"/>
      <c r="W23" s="140"/>
      <c r="X23" s="140"/>
      <c r="Y23" s="30" t="str">
        <f>L23</f>
        <v>Работы выполнены. Оплата произведена по факту выставленных счет-фактур.</v>
      </c>
      <c r="Z23" s="49" t="s">
        <v>90</v>
      </c>
    </row>
    <row r="24" spans="1:27" ht="78.75" hidden="1" x14ac:dyDescent="0.25">
      <c r="A24" s="47">
        <v>6</v>
      </c>
      <c r="B24" s="140"/>
      <c r="C24" s="33" t="s">
        <v>29</v>
      </c>
      <c r="D24" s="30"/>
      <c r="E24" s="30"/>
      <c r="F24" s="30">
        <f t="shared" si="1"/>
        <v>0</v>
      </c>
      <c r="G24" s="30"/>
      <c r="H24" s="30"/>
      <c r="I24" s="32">
        <f>35910683.82/1.12</f>
        <v>32063110.553571425</v>
      </c>
      <c r="J24" s="32">
        <f>18551393.43+13173231.68</f>
        <v>31724625.109999999</v>
      </c>
      <c r="K24" s="125">
        <f t="shared" ref="K24:K71" si="4">J24-I24</f>
        <v>-338485.44357142597</v>
      </c>
      <c r="L24" s="30"/>
      <c r="M24" s="26">
        <f t="shared" si="3"/>
        <v>32063110.553571425</v>
      </c>
      <c r="N24" s="30">
        <v>0</v>
      </c>
      <c r="O24" s="30">
        <v>0</v>
      </c>
      <c r="P24" s="30">
        <v>0</v>
      </c>
      <c r="Q24" s="106">
        <v>0</v>
      </c>
      <c r="R24" s="106">
        <v>0</v>
      </c>
      <c r="S24" s="106">
        <v>0</v>
      </c>
      <c r="T24" s="106">
        <v>0</v>
      </c>
      <c r="U24" s="154"/>
      <c r="V24" s="154"/>
      <c r="W24" s="140"/>
      <c r="X24" s="140"/>
      <c r="Y24" s="30"/>
      <c r="Z24" s="49" t="s">
        <v>90</v>
      </c>
    </row>
    <row r="25" spans="1:27" ht="78.75" hidden="1" x14ac:dyDescent="0.25">
      <c r="A25" s="47">
        <v>7</v>
      </c>
      <c r="B25" s="140"/>
      <c r="C25" s="33" t="s">
        <v>30</v>
      </c>
      <c r="D25" s="30"/>
      <c r="E25" s="30"/>
      <c r="F25" s="30">
        <f t="shared" si="1"/>
        <v>0</v>
      </c>
      <c r="G25" s="30"/>
      <c r="H25" s="30"/>
      <c r="I25" s="32">
        <f>(3476293-2426724)/1.12</f>
        <v>937115.17857142852</v>
      </c>
      <c r="J25" s="32">
        <f>381348.9*1.12</f>
        <v>427110.76800000004</v>
      </c>
      <c r="K25" s="125">
        <f t="shared" si="4"/>
        <v>-510004.41057142848</v>
      </c>
      <c r="L25" s="30"/>
      <c r="M25" s="26">
        <f t="shared" si="3"/>
        <v>937115.17857142852</v>
      </c>
      <c r="N25" s="30">
        <v>0</v>
      </c>
      <c r="O25" s="30">
        <v>0</v>
      </c>
      <c r="P25" s="30">
        <v>0</v>
      </c>
      <c r="Q25" s="106">
        <v>0</v>
      </c>
      <c r="R25" s="106">
        <v>0</v>
      </c>
      <c r="S25" s="106">
        <v>0</v>
      </c>
      <c r="T25" s="106">
        <v>0</v>
      </c>
      <c r="U25" s="154"/>
      <c r="V25" s="154"/>
      <c r="W25" s="140"/>
      <c r="X25" s="140"/>
      <c r="Y25" s="30"/>
      <c r="Z25" s="49" t="s">
        <v>90</v>
      </c>
    </row>
    <row r="26" spans="1:27" ht="78.75" hidden="1" x14ac:dyDescent="0.25">
      <c r="A26" s="47">
        <v>8</v>
      </c>
      <c r="B26" s="140"/>
      <c r="C26" s="33" t="s">
        <v>31</v>
      </c>
      <c r="D26" s="30"/>
      <c r="E26" s="30"/>
      <c r="F26" s="30">
        <f t="shared" si="1"/>
        <v>0</v>
      </c>
      <c r="G26" s="30"/>
      <c r="H26" s="30"/>
      <c r="I26" s="32">
        <f>512388.8-116561.02-189957.78</f>
        <v>205869.99999999997</v>
      </c>
      <c r="J26" s="32">
        <v>164696</v>
      </c>
      <c r="K26" s="125">
        <f t="shared" si="4"/>
        <v>-41173.999999999971</v>
      </c>
      <c r="L26" s="30"/>
      <c r="M26" s="26">
        <f t="shared" si="3"/>
        <v>205869.99999999997</v>
      </c>
      <c r="N26" s="30">
        <v>0</v>
      </c>
      <c r="O26" s="30">
        <v>0</v>
      </c>
      <c r="P26" s="30">
        <v>0</v>
      </c>
      <c r="Q26" s="106">
        <v>0</v>
      </c>
      <c r="R26" s="106">
        <v>0</v>
      </c>
      <c r="S26" s="106">
        <v>0</v>
      </c>
      <c r="T26" s="106">
        <v>0</v>
      </c>
      <c r="U26" s="154"/>
      <c r="V26" s="154"/>
      <c r="W26" s="140"/>
      <c r="X26" s="140"/>
      <c r="Y26" s="30"/>
      <c r="Z26" s="49" t="s">
        <v>90</v>
      </c>
    </row>
    <row r="27" spans="1:27" ht="63" x14ac:dyDescent="0.25">
      <c r="A27" s="47">
        <v>3</v>
      </c>
      <c r="B27" s="140"/>
      <c r="C27" s="31" t="s">
        <v>34</v>
      </c>
      <c r="D27" s="30" t="s">
        <v>17</v>
      </c>
      <c r="E27" s="30">
        <v>1</v>
      </c>
      <c r="F27" s="30">
        <f t="shared" si="1"/>
        <v>1</v>
      </c>
      <c r="G27" s="30" t="s">
        <v>27</v>
      </c>
      <c r="H27" s="30"/>
      <c r="I27" s="32">
        <f>284057340/1.12/1000</f>
        <v>253622.62499999997</v>
      </c>
      <c r="J27" s="32">
        <f>284057340/1.12/1000</f>
        <v>253622.62499999997</v>
      </c>
      <c r="K27" s="125">
        <f t="shared" si="4"/>
        <v>0</v>
      </c>
      <c r="L27" s="30"/>
      <c r="M27" s="26">
        <f t="shared" si="3"/>
        <v>253622.62499999997</v>
      </c>
      <c r="N27" s="30">
        <v>0</v>
      </c>
      <c r="O27" s="30">
        <v>0</v>
      </c>
      <c r="P27" s="30">
        <v>0</v>
      </c>
      <c r="Q27" s="106">
        <v>0</v>
      </c>
      <c r="R27" s="106">
        <v>0</v>
      </c>
      <c r="S27" s="106">
        <v>0</v>
      </c>
      <c r="T27" s="106">
        <v>0</v>
      </c>
      <c r="U27" s="154"/>
      <c r="V27" s="154"/>
      <c r="W27" s="140"/>
      <c r="X27" s="140"/>
      <c r="Y27" s="30"/>
      <c r="Z27" s="49" t="s">
        <v>90</v>
      </c>
    </row>
    <row r="28" spans="1:27" ht="63" x14ac:dyDescent="0.25">
      <c r="A28" s="47">
        <v>4</v>
      </c>
      <c r="B28" s="140"/>
      <c r="C28" s="31" t="s">
        <v>35</v>
      </c>
      <c r="D28" s="30" t="s">
        <v>17</v>
      </c>
      <c r="E28" s="30">
        <v>1</v>
      </c>
      <c r="F28" s="30">
        <f t="shared" si="1"/>
        <v>1</v>
      </c>
      <c r="G28" s="30" t="s">
        <v>27</v>
      </c>
      <c r="H28" s="30"/>
      <c r="I28" s="32">
        <f>241369768/1.12/1000</f>
        <v>215508.72142857141</v>
      </c>
      <c r="J28" s="32">
        <f>241367206/1.12/1000</f>
        <v>215506.43392857141</v>
      </c>
      <c r="K28" s="125">
        <f t="shared" si="4"/>
        <v>-2.2875000000058208</v>
      </c>
      <c r="L28" s="30" t="s">
        <v>85</v>
      </c>
      <c r="M28" s="26">
        <f t="shared" si="3"/>
        <v>215508.72142857141</v>
      </c>
      <c r="N28" s="30">
        <v>0</v>
      </c>
      <c r="O28" s="30">
        <v>0</v>
      </c>
      <c r="P28" s="30">
        <v>0</v>
      </c>
      <c r="Q28" s="106">
        <v>0</v>
      </c>
      <c r="R28" s="106">
        <v>0</v>
      </c>
      <c r="S28" s="106">
        <v>0</v>
      </c>
      <c r="T28" s="30">
        <v>70</v>
      </c>
      <c r="U28" s="154"/>
      <c r="V28" s="154"/>
      <c r="W28" s="140"/>
      <c r="X28" s="140"/>
      <c r="Y28" s="30" t="str">
        <f>L28</f>
        <v>Работы выполнены. Оплата произведена по факту выставленных счет-фактур.</v>
      </c>
      <c r="Z28" s="49" t="s">
        <v>90</v>
      </c>
    </row>
    <row r="29" spans="1:27" ht="63" x14ac:dyDescent="0.25">
      <c r="A29" s="47">
        <v>5</v>
      </c>
      <c r="B29" s="140"/>
      <c r="C29" s="31" t="s">
        <v>36</v>
      </c>
      <c r="D29" s="30" t="s">
        <v>17</v>
      </c>
      <c r="E29" s="30">
        <v>1</v>
      </c>
      <c r="F29" s="30">
        <f t="shared" si="1"/>
        <v>1</v>
      </c>
      <c r="G29" s="30" t="s">
        <v>27</v>
      </c>
      <c r="H29" s="30"/>
      <c r="I29" s="32">
        <f>13410.9</f>
        <v>13410.9</v>
      </c>
      <c r="J29" s="32">
        <f>13410.9-486.596417857143</f>
        <v>12924.303582142857</v>
      </c>
      <c r="K29" s="125">
        <f t="shared" si="4"/>
        <v>-486.59641785714302</v>
      </c>
      <c r="L29" s="29" t="s">
        <v>85</v>
      </c>
      <c r="M29" s="26">
        <f t="shared" si="3"/>
        <v>13410.9</v>
      </c>
      <c r="N29" s="30">
        <v>0</v>
      </c>
      <c r="O29" s="30">
        <v>0</v>
      </c>
      <c r="P29" s="30">
        <v>0</v>
      </c>
      <c r="Q29" s="106">
        <v>0</v>
      </c>
      <c r="R29" s="106">
        <v>0</v>
      </c>
      <c r="S29" s="106">
        <v>0</v>
      </c>
      <c r="T29" s="30">
        <v>0</v>
      </c>
      <c r="U29" s="154"/>
      <c r="V29" s="154"/>
      <c r="W29" s="140"/>
      <c r="X29" s="140"/>
      <c r="Y29" s="131" t="str">
        <f>L29</f>
        <v>Работы выполнены. Оплата произведена по факту выставленных счет-фактур.</v>
      </c>
      <c r="Z29" s="49" t="s">
        <v>90</v>
      </c>
    </row>
    <row r="30" spans="1:27" ht="78.75" hidden="1" x14ac:dyDescent="0.25">
      <c r="A30" s="47">
        <v>12</v>
      </c>
      <c r="B30" s="140"/>
      <c r="C30" s="33" t="s">
        <v>29</v>
      </c>
      <c r="D30" s="30"/>
      <c r="E30" s="30"/>
      <c r="F30" s="30">
        <f t="shared" si="1"/>
        <v>0</v>
      </c>
      <c r="G30" s="30" t="s">
        <v>27</v>
      </c>
      <c r="H30" s="30"/>
      <c r="I30" s="32">
        <f>27455360/1.12</f>
        <v>24513714.285714284</v>
      </c>
      <c r="J30" s="32" t="s">
        <v>24</v>
      </c>
      <c r="K30" s="125" t="e">
        <f t="shared" si="4"/>
        <v>#VALUE!</v>
      </c>
      <c r="L30" s="30"/>
      <c r="M30" s="26">
        <f t="shared" si="3"/>
        <v>24513714.285714284</v>
      </c>
      <c r="N30" s="30"/>
      <c r="O30" s="30"/>
      <c r="P30" s="30"/>
      <c r="Q30" s="106">
        <v>0</v>
      </c>
      <c r="R30" s="106">
        <v>0</v>
      </c>
      <c r="S30" s="106">
        <v>0</v>
      </c>
      <c r="T30" s="30"/>
      <c r="U30" s="154"/>
      <c r="V30" s="154"/>
      <c r="W30" s="140"/>
      <c r="X30" s="140"/>
      <c r="Y30" s="30"/>
      <c r="Z30" s="49" t="s">
        <v>90</v>
      </c>
    </row>
    <row r="31" spans="1:27" ht="78.75" hidden="1" x14ac:dyDescent="0.25">
      <c r="A31" s="47">
        <v>13</v>
      </c>
      <c r="B31" s="140"/>
      <c r="C31" s="33" t="s">
        <v>29</v>
      </c>
      <c r="D31" s="30"/>
      <c r="E31" s="30"/>
      <c r="F31" s="30">
        <f t="shared" si="1"/>
        <v>0</v>
      </c>
      <c r="G31" s="30" t="s">
        <v>27</v>
      </c>
      <c r="H31" s="30"/>
      <c r="I31" s="32">
        <f>13683650/1.12</f>
        <v>12217544.642857142</v>
      </c>
      <c r="J31" s="32">
        <f>5104121.74+6142712.01</f>
        <v>11246833.75</v>
      </c>
      <c r="K31" s="125">
        <f t="shared" si="4"/>
        <v>-970710.89285714179</v>
      </c>
      <c r="L31" s="30"/>
      <c r="M31" s="26">
        <f t="shared" si="3"/>
        <v>12217544.642857142</v>
      </c>
      <c r="N31" s="30"/>
      <c r="O31" s="30"/>
      <c r="P31" s="30"/>
      <c r="Q31" s="106">
        <v>0</v>
      </c>
      <c r="R31" s="106">
        <v>0</v>
      </c>
      <c r="S31" s="106">
        <v>0</v>
      </c>
      <c r="T31" s="30"/>
      <c r="U31" s="154"/>
      <c r="V31" s="154"/>
      <c r="W31" s="140"/>
      <c r="X31" s="140"/>
      <c r="Y31" s="30"/>
      <c r="Z31" s="49" t="s">
        <v>90</v>
      </c>
    </row>
    <row r="32" spans="1:27" ht="78.75" hidden="1" x14ac:dyDescent="0.25">
      <c r="A32" s="47">
        <v>14</v>
      </c>
      <c r="B32" s="140"/>
      <c r="C32" s="33" t="s">
        <v>30</v>
      </c>
      <c r="D32" s="30"/>
      <c r="E32" s="30"/>
      <c r="F32" s="30">
        <f t="shared" si="1"/>
        <v>0</v>
      </c>
      <c r="G32" s="30" t="s">
        <v>27</v>
      </c>
      <c r="H32" s="30"/>
      <c r="I32" s="32">
        <f>(2000000-369234)/1.12</f>
        <v>1456041.0714285714</v>
      </c>
      <c r="J32" s="32">
        <f>258958.29*1.12</f>
        <v>290033.28480000002</v>
      </c>
      <c r="K32" s="125">
        <f t="shared" si="4"/>
        <v>-1166007.7866285713</v>
      </c>
      <c r="L32" s="30"/>
      <c r="M32" s="26">
        <f t="shared" si="3"/>
        <v>1456041.0714285714</v>
      </c>
      <c r="N32" s="30"/>
      <c r="O32" s="30"/>
      <c r="P32" s="30"/>
      <c r="Q32" s="106">
        <v>0</v>
      </c>
      <c r="R32" s="106">
        <v>0</v>
      </c>
      <c r="S32" s="106">
        <v>0</v>
      </c>
      <c r="T32" s="30"/>
      <c r="U32" s="154"/>
      <c r="V32" s="154"/>
      <c r="W32" s="140"/>
      <c r="X32" s="140"/>
      <c r="Y32" s="30"/>
      <c r="Z32" s="49" t="s">
        <v>90</v>
      </c>
    </row>
    <row r="33" spans="1:26" ht="78.75" hidden="1" x14ac:dyDescent="0.25">
      <c r="A33" s="47"/>
      <c r="B33" s="140"/>
      <c r="C33" s="33" t="s">
        <v>30</v>
      </c>
      <c r="D33" s="30"/>
      <c r="E33" s="30"/>
      <c r="F33" s="30">
        <f t="shared" si="1"/>
        <v>0</v>
      </c>
      <c r="G33" s="30" t="s">
        <v>27</v>
      </c>
      <c r="H33" s="30"/>
      <c r="I33" s="32">
        <f>(1630766-857351.99)/1.12</f>
        <v>690548.22321428568</v>
      </c>
      <c r="J33" s="32">
        <f>254232.6*1.12</f>
        <v>284740.51200000005</v>
      </c>
      <c r="K33" s="125">
        <f t="shared" si="4"/>
        <v>-405807.71121428563</v>
      </c>
      <c r="L33" s="30"/>
      <c r="M33" s="26">
        <f t="shared" si="3"/>
        <v>690548.22321428568</v>
      </c>
      <c r="N33" s="30"/>
      <c r="O33" s="30"/>
      <c r="P33" s="30"/>
      <c r="Q33" s="106">
        <v>0</v>
      </c>
      <c r="R33" s="106">
        <v>0</v>
      </c>
      <c r="S33" s="106">
        <v>0</v>
      </c>
      <c r="T33" s="30"/>
      <c r="U33" s="154"/>
      <c r="V33" s="154"/>
      <c r="W33" s="140"/>
      <c r="X33" s="140"/>
      <c r="Y33" s="30"/>
      <c r="Z33" s="49" t="s">
        <v>90</v>
      </c>
    </row>
    <row r="34" spans="1:26" ht="78.75" hidden="1" x14ac:dyDescent="0.25">
      <c r="A34" s="47"/>
      <c r="B34" s="140"/>
      <c r="C34" s="33" t="s">
        <v>31</v>
      </c>
      <c r="D34" s="30"/>
      <c r="E34" s="30"/>
      <c r="F34" s="30">
        <f t="shared" si="1"/>
        <v>0</v>
      </c>
      <c r="G34" s="30" t="s">
        <v>27</v>
      </c>
      <c r="H34" s="30"/>
      <c r="I34" s="132">
        <f>(1608598.28-502806-295-295-748034.28)/1.12</f>
        <v>318899.99999999994</v>
      </c>
      <c r="J34" s="32">
        <v>336000</v>
      </c>
      <c r="K34" s="125">
        <f t="shared" si="4"/>
        <v>17100.000000000058</v>
      </c>
      <c r="L34" s="30"/>
      <c r="M34" s="26">
        <f t="shared" si="3"/>
        <v>318899.99999999994</v>
      </c>
      <c r="N34" s="30"/>
      <c r="O34" s="30"/>
      <c r="P34" s="30"/>
      <c r="Q34" s="106">
        <v>0</v>
      </c>
      <c r="R34" s="106">
        <v>0</v>
      </c>
      <c r="S34" s="106">
        <v>0</v>
      </c>
      <c r="T34" s="29"/>
      <c r="U34" s="154"/>
      <c r="V34" s="154"/>
      <c r="W34" s="140"/>
      <c r="X34" s="140"/>
      <c r="Y34" s="30"/>
      <c r="Z34" s="49" t="s">
        <v>90</v>
      </c>
    </row>
    <row r="35" spans="1:26" ht="78.75" hidden="1" x14ac:dyDescent="0.25">
      <c r="A35" s="47"/>
      <c r="B35" s="140"/>
      <c r="C35" s="33" t="s">
        <v>31</v>
      </c>
      <c r="D35" s="30"/>
      <c r="E35" s="30"/>
      <c r="F35" s="30">
        <f t="shared" si="1"/>
        <v>0</v>
      </c>
      <c r="G35" s="30" t="s">
        <v>27</v>
      </c>
      <c r="H35" s="30"/>
      <c r="I35" s="32">
        <v>502806</v>
      </c>
      <c r="J35" s="32">
        <v>452525</v>
      </c>
      <c r="K35" s="125">
        <f t="shared" si="4"/>
        <v>-50281</v>
      </c>
      <c r="L35" s="30"/>
      <c r="M35" s="26">
        <f t="shared" si="3"/>
        <v>502806</v>
      </c>
      <c r="N35" s="30"/>
      <c r="O35" s="30"/>
      <c r="P35" s="30"/>
      <c r="Q35" s="106">
        <v>0</v>
      </c>
      <c r="R35" s="106">
        <v>0</v>
      </c>
      <c r="S35" s="106">
        <v>0</v>
      </c>
      <c r="T35" s="30"/>
      <c r="U35" s="154"/>
      <c r="V35" s="154"/>
      <c r="W35" s="140"/>
      <c r="X35" s="140"/>
      <c r="Y35" s="30"/>
      <c r="Z35" s="49" t="s">
        <v>90</v>
      </c>
    </row>
    <row r="36" spans="1:26" ht="63" x14ac:dyDescent="0.25">
      <c r="A36" s="47">
        <v>6</v>
      </c>
      <c r="B36" s="140"/>
      <c r="C36" s="114" t="s">
        <v>37</v>
      </c>
      <c r="D36" s="30" t="s">
        <v>17</v>
      </c>
      <c r="E36" s="30">
        <v>1</v>
      </c>
      <c r="F36" s="30">
        <f t="shared" si="1"/>
        <v>1</v>
      </c>
      <c r="G36" s="30" t="s">
        <v>27</v>
      </c>
      <c r="H36" s="29"/>
      <c r="I36" s="32">
        <f>48938000/1.12/1000</f>
        <v>43694.642857142848</v>
      </c>
      <c r="J36" s="34">
        <f>48938000/1.12/1000</f>
        <v>43694.642857142848</v>
      </c>
      <c r="K36" s="125">
        <f t="shared" si="4"/>
        <v>0</v>
      </c>
      <c r="L36" s="110"/>
      <c r="M36" s="26">
        <f t="shared" si="3"/>
        <v>43694.642857142848</v>
      </c>
      <c r="N36" s="30">
        <v>0</v>
      </c>
      <c r="O36" s="30">
        <v>0</v>
      </c>
      <c r="P36" s="30">
        <v>0</v>
      </c>
      <c r="Q36" s="106">
        <v>0</v>
      </c>
      <c r="R36" s="106">
        <v>0</v>
      </c>
      <c r="S36" s="106">
        <v>0</v>
      </c>
      <c r="T36" s="30">
        <v>100</v>
      </c>
      <c r="U36" s="154"/>
      <c r="V36" s="154"/>
      <c r="W36" s="140"/>
      <c r="X36" s="140"/>
      <c r="Y36" s="30"/>
      <c r="Z36" s="49" t="s">
        <v>90</v>
      </c>
    </row>
    <row r="37" spans="1:26" ht="63" x14ac:dyDescent="0.25">
      <c r="A37" s="47">
        <v>7</v>
      </c>
      <c r="B37" s="140"/>
      <c r="C37" s="31" t="s">
        <v>38</v>
      </c>
      <c r="D37" s="30" t="s">
        <v>17</v>
      </c>
      <c r="E37" s="30">
        <v>1</v>
      </c>
      <c r="F37" s="30">
        <f t="shared" si="1"/>
        <v>1</v>
      </c>
      <c r="G37" s="30" t="s">
        <v>27</v>
      </c>
      <c r="H37" s="117"/>
      <c r="I37" s="32">
        <f>SUM(I38:I40)/1.12/1000</f>
        <v>30799.333035714284</v>
      </c>
      <c r="J37" s="32">
        <f>I37-541.059293</f>
        <v>30258.273742714286</v>
      </c>
      <c r="K37" s="125">
        <f t="shared" si="4"/>
        <v>-541.05929299999843</v>
      </c>
      <c r="L37" s="29" t="s">
        <v>85</v>
      </c>
      <c r="M37" s="26">
        <f t="shared" si="3"/>
        <v>30799.333035714284</v>
      </c>
      <c r="N37" s="30">
        <v>0</v>
      </c>
      <c r="O37" s="30">
        <v>0</v>
      </c>
      <c r="P37" s="30">
        <v>0</v>
      </c>
      <c r="Q37" s="106">
        <v>0</v>
      </c>
      <c r="R37" s="106">
        <v>0</v>
      </c>
      <c r="S37" s="106">
        <v>0</v>
      </c>
      <c r="T37" s="30">
        <v>0</v>
      </c>
      <c r="U37" s="154"/>
      <c r="V37" s="154"/>
      <c r="W37" s="140"/>
      <c r="X37" s="140"/>
      <c r="Y37" s="30" t="str">
        <f>L37</f>
        <v>Работы выполнены. Оплата произведена по факту выставленных счет-фактур.</v>
      </c>
      <c r="Z37" s="49" t="s">
        <v>90</v>
      </c>
    </row>
    <row r="38" spans="1:26" ht="78.75" hidden="1" x14ac:dyDescent="0.25">
      <c r="A38" s="47"/>
      <c r="B38" s="140"/>
      <c r="C38" s="33" t="s">
        <v>29</v>
      </c>
      <c r="D38" s="30"/>
      <c r="E38" s="30"/>
      <c r="F38" s="30">
        <f t="shared" si="1"/>
        <v>0</v>
      </c>
      <c r="G38" s="30" t="s">
        <v>27</v>
      </c>
      <c r="H38" s="29"/>
      <c r="I38" s="32">
        <f>33074000</f>
        <v>33074000</v>
      </c>
      <c r="J38" s="32" t="s">
        <v>24</v>
      </c>
      <c r="K38" s="125" t="e">
        <f t="shared" si="4"/>
        <v>#VALUE!</v>
      </c>
      <c r="L38" s="30"/>
      <c r="M38" s="26">
        <f t="shared" si="3"/>
        <v>33074000</v>
      </c>
      <c r="N38" s="30">
        <v>0</v>
      </c>
      <c r="O38" s="30">
        <v>0</v>
      </c>
      <c r="P38" s="30">
        <v>0</v>
      </c>
      <c r="Q38" s="106">
        <v>0</v>
      </c>
      <c r="R38" s="106">
        <v>0</v>
      </c>
      <c r="S38" s="106">
        <v>0</v>
      </c>
      <c r="T38" s="30"/>
      <c r="U38" s="154"/>
      <c r="V38" s="154"/>
      <c r="W38" s="140"/>
      <c r="X38" s="140"/>
      <c r="Y38" s="30"/>
      <c r="Z38" s="49" t="s">
        <v>90</v>
      </c>
    </row>
    <row r="39" spans="1:26" ht="78.75" hidden="1" x14ac:dyDescent="0.25">
      <c r="A39" s="47"/>
      <c r="B39" s="140"/>
      <c r="C39" s="33" t="s">
        <v>30</v>
      </c>
      <c r="D39" s="30"/>
      <c r="E39" s="30"/>
      <c r="F39" s="30">
        <f t="shared" si="1"/>
        <v>0</v>
      </c>
      <c r="G39" s="30" t="s">
        <v>27</v>
      </c>
      <c r="H39" s="29"/>
      <c r="I39" s="32">
        <f>(3000000-1813947)</f>
        <v>1186053</v>
      </c>
      <c r="J39" s="32">
        <f>517916.6*1.12</f>
        <v>580066.59200000006</v>
      </c>
      <c r="K39" s="125">
        <f t="shared" si="4"/>
        <v>-605986.40799999994</v>
      </c>
      <c r="L39" s="30"/>
      <c r="M39" s="26">
        <f t="shared" si="3"/>
        <v>1186053</v>
      </c>
      <c r="N39" s="30">
        <v>0</v>
      </c>
      <c r="O39" s="30">
        <v>0</v>
      </c>
      <c r="P39" s="30">
        <v>0</v>
      </c>
      <c r="Q39" s="106">
        <v>0</v>
      </c>
      <c r="R39" s="106">
        <v>0</v>
      </c>
      <c r="S39" s="106">
        <v>0</v>
      </c>
      <c r="T39" s="30"/>
      <c r="U39" s="154"/>
      <c r="V39" s="154"/>
      <c r="W39" s="140"/>
      <c r="X39" s="140"/>
      <c r="Y39" s="30"/>
      <c r="Z39" s="49" t="s">
        <v>90</v>
      </c>
    </row>
    <row r="40" spans="1:26" ht="78.75" hidden="1" x14ac:dyDescent="0.25">
      <c r="A40" s="47"/>
      <c r="B40" s="140"/>
      <c r="C40" s="33" t="s">
        <v>31</v>
      </c>
      <c r="D40" s="30"/>
      <c r="E40" s="30"/>
      <c r="F40" s="30">
        <f t="shared" si="1"/>
        <v>0</v>
      </c>
      <c r="G40" s="30" t="s">
        <v>27</v>
      </c>
      <c r="H40" s="29"/>
      <c r="I40" s="32">
        <f>3000000-2764800</f>
        <v>235200</v>
      </c>
      <c r="J40" s="32">
        <v>235200</v>
      </c>
      <c r="K40" s="125">
        <f t="shared" si="4"/>
        <v>0</v>
      </c>
      <c r="L40" s="30"/>
      <c r="M40" s="26">
        <f t="shared" si="3"/>
        <v>235200</v>
      </c>
      <c r="N40" s="30">
        <v>0</v>
      </c>
      <c r="O40" s="30">
        <v>0</v>
      </c>
      <c r="P40" s="30">
        <v>0</v>
      </c>
      <c r="Q40" s="106">
        <v>0</v>
      </c>
      <c r="R40" s="106">
        <v>0</v>
      </c>
      <c r="S40" s="106">
        <v>0</v>
      </c>
      <c r="T40" s="30"/>
      <c r="U40" s="154"/>
      <c r="V40" s="154"/>
      <c r="W40" s="140"/>
      <c r="X40" s="140"/>
      <c r="Y40" s="30"/>
      <c r="Z40" s="49" t="s">
        <v>90</v>
      </c>
    </row>
    <row r="41" spans="1:26" ht="78.75" x14ac:dyDescent="0.25">
      <c r="A41" s="47">
        <v>8</v>
      </c>
      <c r="B41" s="140"/>
      <c r="C41" s="31" t="s">
        <v>39</v>
      </c>
      <c r="D41" s="30" t="s">
        <v>17</v>
      </c>
      <c r="E41" s="30">
        <v>1</v>
      </c>
      <c r="F41" s="30">
        <v>0</v>
      </c>
      <c r="G41" s="30" t="s">
        <v>27</v>
      </c>
      <c r="H41" s="118"/>
      <c r="I41" s="32">
        <v>9411.6299999999992</v>
      </c>
      <c r="J41" s="32">
        <v>0</v>
      </c>
      <c r="K41" s="125">
        <f t="shared" si="4"/>
        <v>-9411.6299999999992</v>
      </c>
      <c r="L41" s="30" t="s">
        <v>83</v>
      </c>
      <c r="M41" s="26">
        <f t="shared" si="3"/>
        <v>9411.6299999999992</v>
      </c>
      <c r="N41" s="30">
        <v>0</v>
      </c>
      <c r="O41" s="30">
        <v>0</v>
      </c>
      <c r="P41" s="30">
        <v>0</v>
      </c>
      <c r="Q41" s="106">
        <v>0</v>
      </c>
      <c r="R41" s="106">
        <v>0</v>
      </c>
      <c r="S41" s="106">
        <v>0</v>
      </c>
      <c r="T41" s="30">
        <v>0</v>
      </c>
      <c r="U41" s="154"/>
      <c r="V41" s="154"/>
      <c r="W41" s="140"/>
      <c r="X41" s="140"/>
      <c r="Y41" s="30" t="str">
        <f>L41</f>
        <v>Мероприятие не выполнено в связи с отказом корректировки данного мероприятия в утвержденной программе</v>
      </c>
      <c r="Z41" s="49" t="s">
        <v>92</v>
      </c>
    </row>
    <row r="42" spans="1:26" ht="63" x14ac:dyDescent="0.25">
      <c r="A42" s="47">
        <v>9</v>
      </c>
      <c r="B42" s="140"/>
      <c r="C42" s="31" t="s">
        <v>40</v>
      </c>
      <c r="D42" s="30" t="s">
        <v>22</v>
      </c>
      <c r="E42" s="30">
        <v>1</v>
      </c>
      <c r="F42" s="30">
        <f t="shared" si="1"/>
        <v>1</v>
      </c>
      <c r="G42" s="30" t="s">
        <v>27</v>
      </c>
      <c r="H42" s="118"/>
      <c r="I42" s="32">
        <f>(6454049.28-691649.28)/1.12/1000</f>
        <v>5144.9999999999991</v>
      </c>
      <c r="J42" s="32">
        <f>(6454049.28-691649.28)/1.12/1000</f>
        <v>5144.9999999999991</v>
      </c>
      <c r="K42" s="125">
        <f t="shared" si="4"/>
        <v>0</v>
      </c>
      <c r="L42" s="30"/>
      <c r="M42" s="26">
        <f t="shared" si="3"/>
        <v>5144.9999999999991</v>
      </c>
      <c r="N42" s="30">
        <v>0</v>
      </c>
      <c r="O42" s="30">
        <v>0</v>
      </c>
      <c r="P42" s="30">
        <v>0</v>
      </c>
      <c r="Q42" s="106">
        <v>0</v>
      </c>
      <c r="R42" s="106">
        <v>0</v>
      </c>
      <c r="S42" s="106">
        <v>0</v>
      </c>
      <c r="T42" s="30">
        <v>88</v>
      </c>
      <c r="U42" s="154"/>
      <c r="V42" s="154"/>
      <c r="W42" s="140"/>
      <c r="X42" s="140"/>
      <c r="Y42" s="30"/>
      <c r="Z42" s="49" t="s">
        <v>90</v>
      </c>
    </row>
    <row r="43" spans="1:26" ht="63" x14ac:dyDescent="0.25">
      <c r="A43" s="47">
        <v>10</v>
      </c>
      <c r="B43" s="140"/>
      <c r="C43" s="31" t="s">
        <v>41</v>
      </c>
      <c r="D43" s="29" t="s">
        <v>17</v>
      </c>
      <c r="E43" s="29">
        <v>1</v>
      </c>
      <c r="F43" s="29">
        <f t="shared" si="1"/>
        <v>1</v>
      </c>
      <c r="G43" s="29" t="s">
        <v>27</v>
      </c>
      <c r="H43" s="117"/>
      <c r="I43" s="32">
        <f>(3371000)/1.12/1000</f>
        <v>3009.821428571428</v>
      </c>
      <c r="J43" s="32">
        <f>3371000/1.12/1000</f>
        <v>3009.821428571428</v>
      </c>
      <c r="K43" s="125">
        <f t="shared" si="4"/>
        <v>0</v>
      </c>
      <c r="L43" s="30"/>
      <c r="M43" s="26">
        <f t="shared" si="3"/>
        <v>3009.821428571428</v>
      </c>
      <c r="N43" s="30">
        <v>0</v>
      </c>
      <c r="O43" s="30">
        <v>0</v>
      </c>
      <c r="P43" s="30">
        <v>0</v>
      </c>
      <c r="Q43" s="106">
        <v>0</v>
      </c>
      <c r="R43" s="106">
        <v>0</v>
      </c>
      <c r="S43" s="106">
        <v>0</v>
      </c>
      <c r="T43" s="30">
        <v>0</v>
      </c>
      <c r="U43" s="154"/>
      <c r="V43" s="154"/>
      <c r="W43" s="140"/>
      <c r="X43" s="140"/>
      <c r="Y43" s="30"/>
      <c r="Z43" s="49" t="s">
        <v>92</v>
      </c>
    </row>
    <row r="44" spans="1:26" ht="134.25" customHeight="1" x14ac:dyDescent="0.25">
      <c r="A44" s="47">
        <v>11</v>
      </c>
      <c r="B44" s="140"/>
      <c r="C44" s="31" t="s">
        <v>42</v>
      </c>
      <c r="D44" s="30" t="s">
        <v>22</v>
      </c>
      <c r="E44" s="30">
        <v>6272</v>
      </c>
      <c r="F44" s="30">
        <f>E44-65</f>
        <v>6207</v>
      </c>
      <c r="G44" s="30" t="s">
        <v>27</v>
      </c>
      <c r="H44" s="117"/>
      <c r="I44" s="32">
        <f>(I45+I46+I52+I53+I62+I63+I64+I67+I68+I69)/1000/1.12</f>
        <v>45199.833870357135</v>
      </c>
      <c r="J44" s="32">
        <f>(J45+J46+J52+J53+J62+J63+J64+J67+J68+J69)/1.12/1000</f>
        <v>45095.833870357143</v>
      </c>
      <c r="K44" s="125">
        <f t="shared" si="4"/>
        <v>-103.99999999999272</v>
      </c>
      <c r="L44" s="30" t="s">
        <v>86</v>
      </c>
      <c r="M44" s="26">
        <f t="shared" si="3"/>
        <v>45199.833870357135</v>
      </c>
      <c r="N44" s="30">
        <v>0</v>
      </c>
      <c r="O44" s="30">
        <v>0</v>
      </c>
      <c r="P44" s="30">
        <v>0</v>
      </c>
      <c r="Q44" s="106">
        <v>0</v>
      </c>
      <c r="R44" s="106">
        <v>0</v>
      </c>
      <c r="S44" s="106">
        <v>0</v>
      </c>
      <c r="T44" s="30">
        <v>97</v>
      </c>
      <c r="U44" s="154"/>
      <c r="V44" s="154"/>
      <c r="W44" s="140"/>
      <c r="X44" s="140"/>
      <c r="Y44" s="30" t="str">
        <f>L44</f>
        <v>Оборудование поставлено. Кабель поставлен не в полном объеме в связи с не нормой отгрузки. Выстеленные счет-фактуры на меньшую сумму.</v>
      </c>
      <c r="Z44" s="49" t="s">
        <v>89</v>
      </c>
    </row>
    <row r="45" spans="1:26" ht="31.5" hidden="1" x14ac:dyDescent="0.25">
      <c r="A45" s="47"/>
      <c r="B45" s="140"/>
      <c r="C45" s="35"/>
      <c r="D45" s="30"/>
      <c r="E45" s="30"/>
      <c r="F45" s="30">
        <f t="shared" si="1"/>
        <v>0</v>
      </c>
      <c r="G45" s="30" t="s">
        <v>27</v>
      </c>
      <c r="H45" s="29"/>
      <c r="I45" s="32">
        <v>856800</v>
      </c>
      <c r="J45" s="32">
        <v>856800</v>
      </c>
      <c r="K45" s="125">
        <f t="shared" si="4"/>
        <v>0</v>
      </c>
      <c r="L45" s="30"/>
      <c r="M45" s="26">
        <f t="shared" si="3"/>
        <v>856800</v>
      </c>
      <c r="N45" s="30">
        <v>0</v>
      </c>
      <c r="O45" s="30">
        <v>0</v>
      </c>
      <c r="P45" s="30">
        <v>0</v>
      </c>
      <c r="Q45" s="106">
        <v>0</v>
      </c>
      <c r="R45" s="106">
        <v>0</v>
      </c>
      <c r="S45" s="106">
        <v>0</v>
      </c>
      <c r="T45" s="30"/>
      <c r="U45" s="154"/>
      <c r="V45" s="154"/>
      <c r="W45" s="140"/>
      <c r="X45" s="140"/>
      <c r="Y45" s="30" t="s">
        <v>19</v>
      </c>
      <c r="Z45" s="49"/>
    </row>
    <row r="46" spans="1:26" ht="31.5" hidden="1" x14ac:dyDescent="0.25">
      <c r="A46" s="47"/>
      <c r="B46" s="140"/>
      <c r="C46" s="35"/>
      <c r="D46" s="30"/>
      <c r="E46" s="30"/>
      <c r="F46" s="30">
        <f t="shared" si="1"/>
        <v>0</v>
      </c>
      <c r="G46" s="30" t="s">
        <v>27</v>
      </c>
      <c r="H46" s="29"/>
      <c r="I46" s="32">
        <f>SUM(I47:I51)</f>
        <v>3861000.0048000002</v>
      </c>
      <c r="J46" s="32">
        <f>SUM(J47:J51)</f>
        <v>3861000.0048000002</v>
      </c>
      <c r="K46" s="125">
        <f t="shared" si="4"/>
        <v>0</v>
      </c>
      <c r="L46" s="30"/>
      <c r="M46" s="26">
        <f t="shared" si="3"/>
        <v>3861000.0048000002</v>
      </c>
      <c r="N46" s="30">
        <v>0</v>
      </c>
      <c r="O46" s="30">
        <v>0</v>
      </c>
      <c r="P46" s="30">
        <v>0</v>
      </c>
      <c r="Q46" s="106">
        <v>0</v>
      </c>
      <c r="R46" s="106">
        <v>0</v>
      </c>
      <c r="S46" s="106">
        <v>0</v>
      </c>
      <c r="T46" s="30"/>
      <c r="U46" s="154"/>
      <c r="V46" s="154"/>
      <c r="W46" s="140"/>
      <c r="X46" s="140"/>
      <c r="Y46" s="30" t="s">
        <v>19</v>
      </c>
      <c r="Z46" s="49"/>
    </row>
    <row r="47" spans="1:26" ht="31.5" hidden="1" x14ac:dyDescent="0.25">
      <c r="A47" s="47"/>
      <c r="B47" s="140"/>
      <c r="C47" s="35"/>
      <c r="D47" s="30"/>
      <c r="E47" s="30"/>
      <c r="F47" s="30">
        <f t="shared" si="1"/>
        <v>0</v>
      </c>
      <c r="G47" s="30" t="s">
        <v>27</v>
      </c>
      <c r="H47" s="29"/>
      <c r="I47" s="32">
        <v>1816000</v>
      </c>
      <c r="J47" s="32">
        <v>1816000</v>
      </c>
      <c r="K47" s="125">
        <f t="shared" si="4"/>
        <v>0</v>
      </c>
      <c r="L47" s="30"/>
      <c r="M47" s="26">
        <f t="shared" si="3"/>
        <v>1816000</v>
      </c>
      <c r="N47" s="30">
        <v>0</v>
      </c>
      <c r="O47" s="30">
        <v>0</v>
      </c>
      <c r="P47" s="30">
        <v>0</v>
      </c>
      <c r="Q47" s="106">
        <v>0</v>
      </c>
      <c r="R47" s="106">
        <v>0</v>
      </c>
      <c r="S47" s="106">
        <v>0</v>
      </c>
      <c r="T47" s="30"/>
      <c r="U47" s="154"/>
      <c r="V47" s="154"/>
      <c r="W47" s="140"/>
      <c r="X47" s="140"/>
      <c r="Y47" s="30" t="s">
        <v>19</v>
      </c>
      <c r="Z47" s="49"/>
    </row>
    <row r="48" spans="1:26" ht="31.5" hidden="1" x14ac:dyDescent="0.25">
      <c r="A48" s="47"/>
      <c r="B48" s="140"/>
      <c r="C48" s="31"/>
      <c r="D48" s="30"/>
      <c r="E48" s="30"/>
      <c r="F48" s="30">
        <f t="shared" si="1"/>
        <v>0</v>
      </c>
      <c r="G48" s="30" t="s">
        <v>27</v>
      </c>
      <c r="H48" s="29"/>
      <c r="I48" s="32">
        <v>886000</v>
      </c>
      <c r="J48" s="32">
        <v>886000</v>
      </c>
      <c r="K48" s="125">
        <f t="shared" si="4"/>
        <v>0</v>
      </c>
      <c r="L48" s="30"/>
      <c r="M48" s="26">
        <f t="shared" si="3"/>
        <v>886000</v>
      </c>
      <c r="N48" s="30">
        <v>0</v>
      </c>
      <c r="O48" s="30">
        <v>0</v>
      </c>
      <c r="P48" s="30">
        <v>0</v>
      </c>
      <c r="Q48" s="106">
        <v>0</v>
      </c>
      <c r="R48" s="106">
        <v>0</v>
      </c>
      <c r="S48" s="106">
        <v>0</v>
      </c>
      <c r="T48" s="30"/>
      <c r="U48" s="154"/>
      <c r="V48" s="154"/>
      <c r="W48" s="140"/>
      <c r="X48" s="140"/>
      <c r="Y48" s="30" t="s">
        <v>19</v>
      </c>
      <c r="Z48" s="49"/>
    </row>
    <row r="49" spans="1:26" ht="31.5" hidden="1" x14ac:dyDescent="0.25">
      <c r="A49" s="47"/>
      <c r="B49" s="140"/>
      <c r="C49" s="35"/>
      <c r="D49" s="30"/>
      <c r="E49" s="30"/>
      <c r="F49" s="30">
        <f t="shared" si="1"/>
        <v>0</v>
      </c>
      <c r="G49" s="30" t="s">
        <v>27</v>
      </c>
      <c r="H49" s="29"/>
      <c r="I49" s="32">
        <v>1108000</v>
      </c>
      <c r="J49" s="32">
        <v>1108000</v>
      </c>
      <c r="K49" s="125">
        <f t="shared" si="4"/>
        <v>0</v>
      </c>
      <c r="L49" s="30"/>
      <c r="M49" s="26">
        <f t="shared" si="3"/>
        <v>1108000</v>
      </c>
      <c r="N49" s="30">
        <v>0</v>
      </c>
      <c r="O49" s="30">
        <v>0</v>
      </c>
      <c r="P49" s="30">
        <v>0</v>
      </c>
      <c r="Q49" s="106">
        <v>0</v>
      </c>
      <c r="R49" s="106">
        <v>0</v>
      </c>
      <c r="S49" s="106">
        <v>0</v>
      </c>
      <c r="T49" s="29"/>
      <c r="U49" s="154"/>
      <c r="V49" s="154"/>
      <c r="W49" s="140"/>
      <c r="X49" s="140"/>
      <c r="Y49" s="30" t="s">
        <v>19</v>
      </c>
      <c r="Z49" s="49"/>
    </row>
    <row r="50" spans="1:26" ht="31.5" hidden="1" x14ac:dyDescent="0.25">
      <c r="A50" s="47"/>
      <c r="B50" s="140"/>
      <c r="C50" s="35"/>
      <c r="D50" s="30"/>
      <c r="E50" s="30"/>
      <c r="F50" s="30">
        <f t="shared" si="1"/>
        <v>0</v>
      </c>
      <c r="G50" s="30" t="s">
        <v>27</v>
      </c>
      <c r="H50" s="29"/>
      <c r="I50" s="32">
        <v>12000.004800000001</v>
      </c>
      <c r="J50" s="32">
        <v>12000.004800000001</v>
      </c>
      <c r="K50" s="125">
        <f t="shared" si="4"/>
        <v>0</v>
      </c>
      <c r="L50" s="30"/>
      <c r="M50" s="26">
        <f t="shared" si="3"/>
        <v>12000.004800000001</v>
      </c>
      <c r="N50" s="30">
        <v>0</v>
      </c>
      <c r="O50" s="30">
        <v>0</v>
      </c>
      <c r="P50" s="30">
        <v>0</v>
      </c>
      <c r="Q50" s="106">
        <v>0</v>
      </c>
      <c r="R50" s="106">
        <v>0</v>
      </c>
      <c r="S50" s="106">
        <v>0</v>
      </c>
      <c r="T50" s="30"/>
      <c r="U50" s="154"/>
      <c r="V50" s="154"/>
      <c r="W50" s="140"/>
      <c r="X50" s="140"/>
      <c r="Y50" s="30" t="s">
        <v>19</v>
      </c>
      <c r="Z50" s="49"/>
    </row>
    <row r="51" spans="1:26" ht="31.5" hidden="1" x14ac:dyDescent="0.25">
      <c r="A51" s="47"/>
      <c r="B51" s="140"/>
      <c r="C51" s="35"/>
      <c r="D51" s="30"/>
      <c r="E51" s="30"/>
      <c r="F51" s="30">
        <f t="shared" si="1"/>
        <v>0</v>
      </c>
      <c r="G51" s="30" t="s">
        <v>27</v>
      </c>
      <c r="H51" s="29"/>
      <c r="I51" s="32">
        <v>39000</v>
      </c>
      <c r="J51" s="32">
        <v>39000</v>
      </c>
      <c r="K51" s="125">
        <f t="shared" si="4"/>
        <v>0</v>
      </c>
      <c r="L51" s="30"/>
      <c r="M51" s="26">
        <f t="shared" si="3"/>
        <v>39000</v>
      </c>
      <c r="N51" s="30">
        <v>0</v>
      </c>
      <c r="O51" s="30">
        <v>0</v>
      </c>
      <c r="P51" s="30">
        <v>0</v>
      </c>
      <c r="Q51" s="106">
        <v>0</v>
      </c>
      <c r="R51" s="106">
        <v>0</v>
      </c>
      <c r="S51" s="106">
        <v>0</v>
      </c>
      <c r="T51" s="30"/>
      <c r="U51" s="154"/>
      <c r="V51" s="154"/>
      <c r="W51" s="140"/>
      <c r="X51" s="140"/>
      <c r="Y51" s="30" t="s">
        <v>19</v>
      </c>
      <c r="Z51" s="49"/>
    </row>
    <row r="52" spans="1:26" ht="31.5" hidden="1" x14ac:dyDescent="0.25">
      <c r="A52" s="47"/>
      <c r="B52" s="140"/>
      <c r="C52" s="31"/>
      <c r="D52" s="30"/>
      <c r="E52" s="30"/>
      <c r="F52" s="30">
        <f t="shared" si="1"/>
        <v>0</v>
      </c>
      <c r="G52" s="30" t="s">
        <v>27</v>
      </c>
      <c r="H52" s="29"/>
      <c r="I52" s="32">
        <v>1149999.95</v>
      </c>
      <c r="J52" s="32">
        <v>1149999.95</v>
      </c>
      <c r="K52" s="125">
        <f t="shared" si="4"/>
        <v>0</v>
      </c>
      <c r="L52" s="30"/>
      <c r="M52" s="26">
        <f t="shared" si="3"/>
        <v>1149999.95</v>
      </c>
      <c r="N52" s="30">
        <v>0</v>
      </c>
      <c r="O52" s="30">
        <v>0</v>
      </c>
      <c r="P52" s="30">
        <v>0</v>
      </c>
      <c r="Q52" s="106">
        <v>0</v>
      </c>
      <c r="R52" s="106">
        <v>0</v>
      </c>
      <c r="S52" s="106">
        <v>0</v>
      </c>
      <c r="T52" s="30"/>
      <c r="U52" s="154"/>
      <c r="V52" s="154"/>
      <c r="W52" s="140"/>
      <c r="X52" s="140"/>
      <c r="Y52" s="30" t="s">
        <v>19</v>
      </c>
      <c r="Z52" s="49"/>
    </row>
    <row r="53" spans="1:26" ht="31.5" hidden="1" x14ac:dyDescent="0.25">
      <c r="A53" s="47"/>
      <c r="B53" s="140"/>
      <c r="C53" s="35"/>
      <c r="D53" s="30"/>
      <c r="E53" s="30"/>
      <c r="F53" s="30">
        <f t="shared" si="1"/>
        <v>0</v>
      </c>
      <c r="G53" s="30" t="s">
        <v>27</v>
      </c>
      <c r="H53" s="29"/>
      <c r="I53" s="32">
        <f>SUM(I54:I61)</f>
        <v>2808344</v>
      </c>
      <c r="J53" s="32">
        <f>SUM(J54:J61)</f>
        <v>2808344</v>
      </c>
      <c r="K53" s="125">
        <f t="shared" si="4"/>
        <v>0</v>
      </c>
      <c r="L53" s="30"/>
      <c r="M53" s="26">
        <f t="shared" si="3"/>
        <v>2808344</v>
      </c>
      <c r="N53" s="30">
        <v>0</v>
      </c>
      <c r="O53" s="30">
        <v>0</v>
      </c>
      <c r="P53" s="30">
        <v>0</v>
      </c>
      <c r="Q53" s="106">
        <v>0</v>
      </c>
      <c r="R53" s="106">
        <v>0</v>
      </c>
      <c r="S53" s="106">
        <v>0</v>
      </c>
      <c r="T53" s="30"/>
      <c r="U53" s="154"/>
      <c r="V53" s="154"/>
      <c r="W53" s="140"/>
      <c r="X53" s="140"/>
      <c r="Y53" s="30" t="s">
        <v>19</v>
      </c>
      <c r="Z53" s="49"/>
    </row>
    <row r="54" spans="1:26" ht="31.5" hidden="1" x14ac:dyDescent="0.25">
      <c r="A54" s="47"/>
      <c r="B54" s="140"/>
      <c r="C54" s="35"/>
      <c r="D54" s="30"/>
      <c r="E54" s="30"/>
      <c r="F54" s="30">
        <f t="shared" si="1"/>
        <v>0</v>
      </c>
      <c r="G54" s="30" t="s">
        <v>27</v>
      </c>
      <c r="H54" s="29"/>
      <c r="I54" s="32">
        <v>410480</v>
      </c>
      <c r="J54" s="32">
        <v>410480</v>
      </c>
      <c r="K54" s="125">
        <f t="shared" si="4"/>
        <v>0</v>
      </c>
      <c r="L54" s="30"/>
      <c r="M54" s="26">
        <f t="shared" si="3"/>
        <v>410480</v>
      </c>
      <c r="N54" s="30">
        <v>0</v>
      </c>
      <c r="O54" s="30">
        <v>0</v>
      </c>
      <c r="P54" s="30">
        <v>0</v>
      </c>
      <c r="Q54" s="106">
        <v>0</v>
      </c>
      <c r="R54" s="106">
        <v>0</v>
      </c>
      <c r="S54" s="106">
        <v>0</v>
      </c>
      <c r="T54" s="30"/>
      <c r="U54" s="154"/>
      <c r="V54" s="154"/>
      <c r="W54" s="140"/>
      <c r="X54" s="140"/>
      <c r="Y54" s="30" t="s">
        <v>19</v>
      </c>
      <c r="Z54" s="49"/>
    </row>
    <row r="55" spans="1:26" ht="31.5" hidden="1" x14ac:dyDescent="0.25">
      <c r="A55" s="47"/>
      <c r="B55" s="140"/>
      <c r="C55" s="35"/>
      <c r="D55" s="30"/>
      <c r="E55" s="30"/>
      <c r="F55" s="30">
        <f t="shared" si="1"/>
        <v>0</v>
      </c>
      <c r="G55" s="30" t="s">
        <v>27</v>
      </c>
      <c r="H55" s="29"/>
      <c r="I55" s="32">
        <v>351120</v>
      </c>
      <c r="J55" s="32">
        <v>351120</v>
      </c>
      <c r="K55" s="125">
        <f t="shared" si="4"/>
        <v>0</v>
      </c>
      <c r="L55" s="30"/>
      <c r="M55" s="26">
        <f t="shared" si="3"/>
        <v>351120</v>
      </c>
      <c r="N55" s="30">
        <v>0</v>
      </c>
      <c r="O55" s="30">
        <v>0</v>
      </c>
      <c r="P55" s="30">
        <v>0</v>
      </c>
      <c r="Q55" s="106">
        <v>0</v>
      </c>
      <c r="R55" s="106">
        <v>0</v>
      </c>
      <c r="S55" s="106">
        <v>0</v>
      </c>
      <c r="T55" s="30"/>
      <c r="U55" s="154"/>
      <c r="V55" s="154"/>
      <c r="W55" s="140"/>
      <c r="X55" s="140"/>
      <c r="Y55" s="30" t="s">
        <v>19</v>
      </c>
      <c r="Z55" s="49"/>
    </row>
    <row r="56" spans="1:26" ht="31.5" hidden="1" x14ac:dyDescent="0.25">
      <c r="A56" s="47"/>
      <c r="B56" s="140"/>
      <c r="C56" s="31"/>
      <c r="D56" s="30"/>
      <c r="E56" s="30"/>
      <c r="F56" s="30">
        <f t="shared" si="1"/>
        <v>0</v>
      </c>
      <c r="G56" s="30" t="s">
        <v>27</v>
      </c>
      <c r="H56" s="29"/>
      <c r="I56" s="32">
        <v>112560</v>
      </c>
      <c r="J56" s="32">
        <v>112560</v>
      </c>
      <c r="K56" s="125">
        <f t="shared" si="4"/>
        <v>0</v>
      </c>
      <c r="L56" s="30"/>
      <c r="M56" s="26">
        <f t="shared" si="3"/>
        <v>112560</v>
      </c>
      <c r="N56" s="30">
        <v>0</v>
      </c>
      <c r="O56" s="30">
        <v>0</v>
      </c>
      <c r="P56" s="30">
        <v>0</v>
      </c>
      <c r="Q56" s="106">
        <v>0</v>
      </c>
      <c r="R56" s="106">
        <v>0</v>
      </c>
      <c r="S56" s="106">
        <v>0</v>
      </c>
      <c r="T56" s="30"/>
      <c r="U56" s="154"/>
      <c r="V56" s="154"/>
      <c r="W56" s="140"/>
      <c r="X56" s="140"/>
      <c r="Y56" s="30" t="s">
        <v>19</v>
      </c>
      <c r="Z56" s="49"/>
    </row>
    <row r="57" spans="1:26" ht="31.5" hidden="1" x14ac:dyDescent="0.25">
      <c r="A57" s="47"/>
      <c r="B57" s="140"/>
      <c r="C57" s="31"/>
      <c r="D57" s="30"/>
      <c r="E57" s="30"/>
      <c r="F57" s="30">
        <f t="shared" si="1"/>
        <v>0</v>
      </c>
      <c r="G57" s="30" t="s">
        <v>27</v>
      </c>
      <c r="H57" s="29"/>
      <c r="I57" s="32">
        <v>560000</v>
      </c>
      <c r="J57" s="32">
        <v>560000</v>
      </c>
      <c r="K57" s="125">
        <f t="shared" si="4"/>
        <v>0</v>
      </c>
      <c r="L57" s="30"/>
      <c r="M57" s="26">
        <f t="shared" si="3"/>
        <v>560000</v>
      </c>
      <c r="N57" s="30">
        <v>0</v>
      </c>
      <c r="O57" s="30">
        <v>0</v>
      </c>
      <c r="P57" s="30">
        <v>0</v>
      </c>
      <c r="Q57" s="106">
        <v>0</v>
      </c>
      <c r="R57" s="106">
        <v>0</v>
      </c>
      <c r="S57" s="106">
        <v>0</v>
      </c>
      <c r="T57" s="30"/>
      <c r="U57" s="154"/>
      <c r="V57" s="154"/>
      <c r="W57" s="140"/>
      <c r="X57" s="140"/>
      <c r="Y57" s="30" t="s">
        <v>19</v>
      </c>
      <c r="Z57" s="49"/>
    </row>
    <row r="58" spans="1:26" ht="31.5" hidden="1" x14ac:dyDescent="0.25">
      <c r="A58" s="47"/>
      <c r="B58" s="140"/>
      <c r="C58" s="31"/>
      <c r="D58" s="30"/>
      <c r="E58" s="30"/>
      <c r="F58" s="30">
        <f t="shared" si="1"/>
        <v>0</v>
      </c>
      <c r="G58" s="30" t="s">
        <v>27</v>
      </c>
      <c r="H58" s="29"/>
      <c r="I58" s="32">
        <v>505120</v>
      </c>
      <c r="J58" s="32">
        <v>505120</v>
      </c>
      <c r="K58" s="125">
        <f t="shared" si="4"/>
        <v>0</v>
      </c>
      <c r="L58" s="30"/>
      <c r="M58" s="26">
        <f t="shared" si="3"/>
        <v>505120</v>
      </c>
      <c r="N58" s="30">
        <v>0</v>
      </c>
      <c r="O58" s="30">
        <v>0</v>
      </c>
      <c r="P58" s="30">
        <v>0</v>
      </c>
      <c r="Q58" s="106">
        <v>0</v>
      </c>
      <c r="R58" s="106">
        <v>0</v>
      </c>
      <c r="S58" s="106">
        <v>0</v>
      </c>
      <c r="T58" s="30"/>
      <c r="U58" s="154"/>
      <c r="V58" s="154"/>
      <c r="W58" s="140"/>
      <c r="X58" s="140"/>
      <c r="Y58" s="30" t="s">
        <v>19</v>
      </c>
      <c r="Z58" s="49"/>
    </row>
    <row r="59" spans="1:26" ht="31.5" hidden="1" x14ac:dyDescent="0.25">
      <c r="A59" s="47"/>
      <c r="B59" s="140"/>
      <c r="C59" s="35"/>
      <c r="D59" s="30"/>
      <c r="E59" s="30"/>
      <c r="F59" s="30">
        <f t="shared" si="1"/>
        <v>0</v>
      </c>
      <c r="G59" s="30" t="s">
        <v>27</v>
      </c>
      <c r="H59" s="29"/>
      <c r="I59" s="32">
        <v>326480</v>
      </c>
      <c r="J59" s="32">
        <v>326480</v>
      </c>
      <c r="K59" s="125">
        <f t="shared" si="4"/>
        <v>0</v>
      </c>
      <c r="L59" s="30"/>
      <c r="M59" s="26">
        <f t="shared" si="3"/>
        <v>326480</v>
      </c>
      <c r="N59" s="30">
        <v>0</v>
      </c>
      <c r="O59" s="30">
        <v>0</v>
      </c>
      <c r="P59" s="30">
        <v>0</v>
      </c>
      <c r="Q59" s="106">
        <v>0</v>
      </c>
      <c r="R59" s="106">
        <v>0</v>
      </c>
      <c r="S59" s="106">
        <v>0</v>
      </c>
      <c r="T59" s="30"/>
      <c r="U59" s="154"/>
      <c r="V59" s="154"/>
      <c r="W59" s="140"/>
      <c r="X59" s="140"/>
      <c r="Y59" s="30" t="s">
        <v>19</v>
      </c>
      <c r="Z59" s="49"/>
    </row>
    <row r="60" spans="1:26" ht="31.5" hidden="1" x14ac:dyDescent="0.25">
      <c r="A60" s="47"/>
      <c r="B60" s="140"/>
      <c r="C60" s="35"/>
      <c r="D60" s="30"/>
      <c r="E60" s="30"/>
      <c r="F60" s="30">
        <f t="shared" si="1"/>
        <v>0</v>
      </c>
      <c r="G60" s="30" t="s">
        <v>27</v>
      </c>
      <c r="H60" s="29"/>
      <c r="I60" s="32">
        <v>404264</v>
      </c>
      <c r="J60" s="32">
        <v>404264</v>
      </c>
      <c r="K60" s="125">
        <f t="shared" si="4"/>
        <v>0</v>
      </c>
      <c r="L60" s="30"/>
      <c r="M60" s="26">
        <f t="shared" si="3"/>
        <v>404264</v>
      </c>
      <c r="N60" s="30">
        <v>0</v>
      </c>
      <c r="O60" s="30">
        <v>0</v>
      </c>
      <c r="P60" s="30">
        <v>0</v>
      </c>
      <c r="Q60" s="106">
        <v>0</v>
      </c>
      <c r="R60" s="106">
        <v>0</v>
      </c>
      <c r="S60" s="106">
        <v>0</v>
      </c>
      <c r="T60" s="30"/>
      <c r="U60" s="154"/>
      <c r="V60" s="154"/>
      <c r="W60" s="140"/>
      <c r="X60" s="140"/>
      <c r="Y60" s="30" t="s">
        <v>19</v>
      </c>
      <c r="Z60" s="49"/>
    </row>
    <row r="61" spans="1:26" ht="31.5" hidden="1" x14ac:dyDescent="0.25">
      <c r="A61" s="47"/>
      <c r="B61" s="140"/>
      <c r="C61" s="35"/>
      <c r="D61" s="30"/>
      <c r="E61" s="30"/>
      <c r="F61" s="30">
        <f t="shared" si="1"/>
        <v>0</v>
      </c>
      <c r="G61" s="30" t="s">
        <v>27</v>
      </c>
      <c r="H61" s="29"/>
      <c r="I61" s="32">
        <v>138320</v>
      </c>
      <c r="J61" s="32">
        <v>138320</v>
      </c>
      <c r="K61" s="125">
        <f t="shared" si="4"/>
        <v>0</v>
      </c>
      <c r="L61" s="30"/>
      <c r="M61" s="26">
        <f t="shared" si="3"/>
        <v>138320</v>
      </c>
      <c r="N61" s="30">
        <v>0</v>
      </c>
      <c r="O61" s="30">
        <v>0</v>
      </c>
      <c r="P61" s="30">
        <v>0</v>
      </c>
      <c r="Q61" s="106">
        <v>0</v>
      </c>
      <c r="R61" s="106">
        <v>0</v>
      </c>
      <c r="S61" s="106">
        <v>0</v>
      </c>
      <c r="T61" s="30"/>
      <c r="U61" s="154"/>
      <c r="V61" s="154"/>
      <c r="W61" s="140"/>
      <c r="X61" s="140"/>
      <c r="Y61" s="30" t="s">
        <v>19</v>
      </c>
      <c r="Z61" s="49"/>
    </row>
    <row r="62" spans="1:26" ht="31.5" hidden="1" x14ac:dyDescent="0.25">
      <c r="A62" s="47"/>
      <c r="B62" s="140"/>
      <c r="C62" s="31"/>
      <c r="D62" s="30"/>
      <c r="E62" s="30"/>
      <c r="F62" s="30">
        <f t="shared" si="1"/>
        <v>0</v>
      </c>
      <c r="G62" s="30" t="s">
        <v>27</v>
      </c>
      <c r="H62" s="29"/>
      <c r="I62" s="32">
        <v>3548160</v>
      </c>
      <c r="J62" s="32">
        <v>3548160</v>
      </c>
      <c r="K62" s="125">
        <f t="shared" si="4"/>
        <v>0</v>
      </c>
      <c r="L62" s="30"/>
      <c r="M62" s="26">
        <f t="shared" si="3"/>
        <v>3548160</v>
      </c>
      <c r="N62" s="30">
        <v>0</v>
      </c>
      <c r="O62" s="30">
        <v>0</v>
      </c>
      <c r="P62" s="30">
        <v>0</v>
      </c>
      <c r="Q62" s="106">
        <v>0</v>
      </c>
      <c r="R62" s="106">
        <v>0</v>
      </c>
      <c r="S62" s="106">
        <v>0</v>
      </c>
      <c r="T62" s="30"/>
      <c r="U62" s="154"/>
      <c r="V62" s="154"/>
      <c r="W62" s="140"/>
      <c r="X62" s="140"/>
      <c r="Y62" s="30" t="s">
        <v>19</v>
      </c>
      <c r="Z62" s="49"/>
    </row>
    <row r="63" spans="1:26" ht="31.5" hidden="1" x14ac:dyDescent="0.25">
      <c r="A63" s="47"/>
      <c r="B63" s="140"/>
      <c r="C63" s="35"/>
      <c r="D63" s="30"/>
      <c r="E63" s="30"/>
      <c r="F63" s="30">
        <f t="shared" si="1"/>
        <v>0</v>
      </c>
      <c r="G63" s="30" t="s">
        <v>27</v>
      </c>
      <c r="H63" s="29"/>
      <c r="I63" s="32">
        <v>3539200</v>
      </c>
      <c r="J63" s="32">
        <v>3539200</v>
      </c>
      <c r="K63" s="125">
        <f t="shared" si="4"/>
        <v>0</v>
      </c>
      <c r="L63" s="30"/>
      <c r="M63" s="26">
        <f t="shared" si="3"/>
        <v>3539200</v>
      </c>
      <c r="N63" s="30">
        <v>0</v>
      </c>
      <c r="O63" s="30">
        <v>0</v>
      </c>
      <c r="P63" s="30">
        <v>0</v>
      </c>
      <c r="Q63" s="106">
        <v>0</v>
      </c>
      <c r="R63" s="106">
        <v>0</v>
      </c>
      <c r="S63" s="106">
        <v>0</v>
      </c>
      <c r="T63" s="29"/>
      <c r="U63" s="154"/>
      <c r="V63" s="154"/>
      <c r="W63" s="140"/>
      <c r="X63" s="140"/>
      <c r="Y63" s="30" t="s">
        <v>19</v>
      </c>
      <c r="Z63" s="49"/>
    </row>
    <row r="64" spans="1:26" ht="31.5" hidden="1" x14ac:dyDescent="0.25">
      <c r="A64" s="47"/>
      <c r="B64" s="140"/>
      <c r="C64" s="35"/>
      <c r="D64" s="30"/>
      <c r="E64" s="30"/>
      <c r="F64" s="30">
        <f t="shared" si="1"/>
        <v>0</v>
      </c>
      <c r="G64" s="30" t="s">
        <v>27</v>
      </c>
      <c r="H64" s="29"/>
      <c r="I64" s="32">
        <f>SUM(I65:I66)</f>
        <v>9701440</v>
      </c>
      <c r="J64" s="32">
        <f>SUM(J65:J66)</f>
        <v>9584960</v>
      </c>
      <c r="K64" s="125">
        <f t="shared" si="4"/>
        <v>-116480</v>
      </c>
      <c r="L64" s="30"/>
      <c r="M64" s="26">
        <f t="shared" si="3"/>
        <v>9701440</v>
      </c>
      <c r="N64" s="30">
        <v>0</v>
      </c>
      <c r="O64" s="30">
        <v>0</v>
      </c>
      <c r="P64" s="30">
        <v>0</v>
      </c>
      <c r="Q64" s="106">
        <v>0</v>
      </c>
      <c r="R64" s="106">
        <v>0</v>
      </c>
      <c r="S64" s="106">
        <v>0</v>
      </c>
      <c r="T64" s="30"/>
      <c r="U64" s="154"/>
      <c r="V64" s="154"/>
      <c r="W64" s="140"/>
      <c r="X64" s="140"/>
      <c r="Y64" s="30" t="s">
        <v>19</v>
      </c>
      <c r="Z64" s="49"/>
    </row>
    <row r="65" spans="1:26" ht="31.5" hidden="1" x14ac:dyDescent="0.25">
      <c r="A65" s="47"/>
      <c r="B65" s="140"/>
      <c r="C65" s="35"/>
      <c r="D65" s="30"/>
      <c r="E65" s="30"/>
      <c r="F65" s="30">
        <f t="shared" si="1"/>
        <v>0</v>
      </c>
      <c r="G65" s="30" t="s">
        <v>27</v>
      </c>
      <c r="H65" s="29"/>
      <c r="I65" s="32">
        <v>3584000</v>
      </c>
      <c r="J65" s="32">
        <v>3467520</v>
      </c>
      <c r="K65" s="125">
        <f t="shared" si="4"/>
        <v>-116480</v>
      </c>
      <c r="L65" s="30"/>
      <c r="M65" s="26">
        <f t="shared" si="3"/>
        <v>3584000</v>
      </c>
      <c r="N65" s="30">
        <v>0</v>
      </c>
      <c r="O65" s="30">
        <v>0</v>
      </c>
      <c r="P65" s="30">
        <v>0</v>
      </c>
      <c r="Q65" s="106">
        <v>0</v>
      </c>
      <c r="R65" s="106">
        <v>0</v>
      </c>
      <c r="S65" s="106">
        <v>0</v>
      </c>
      <c r="T65" s="30"/>
      <c r="U65" s="154"/>
      <c r="V65" s="154"/>
      <c r="W65" s="140"/>
      <c r="X65" s="140"/>
      <c r="Y65" s="30" t="s">
        <v>19</v>
      </c>
      <c r="Z65" s="49"/>
    </row>
    <row r="66" spans="1:26" ht="31.5" hidden="1" x14ac:dyDescent="0.25">
      <c r="A66" s="47"/>
      <c r="B66" s="140"/>
      <c r="C66" s="31"/>
      <c r="D66" s="30"/>
      <c r="E66" s="30"/>
      <c r="F66" s="30">
        <f t="shared" si="1"/>
        <v>0</v>
      </c>
      <c r="G66" s="30" t="s">
        <v>27</v>
      </c>
      <c r="H66" s="29"/>
      <c r="I66" s="32">
        <v>6117440</v>
      </c>
      <c r="J66" s="32">
        <v>6117440</v>
      </c>
      <c r="K66" s="125">
        <f t="shared" si="4"/>
        <v>0</v>
      </c>
      <c r="L66" s="30"/>
      <c r="M66" s="26">
        <f t="shared" si="3"/>
        <v>6117440</v>
      </c>
      <c r="N66" s="30">
        <v>0</v>
      </c>
      <c r="O66" s="30">
        <v>0</v>
      </c>
      <c r="P66" s="30">
        <v>0</v>
      </c>
      <c r="Q66" s="106">
        <v>0</v>
      </c>
      <c r="R66" s="106">
        <v>0</v>
      </c>
      <c r="S66" s="106">
        <v>0</v>
      </c>
      <c r="T66" s="30"/>
      <c r="U66" s="154"/>
      <c r="V66" s="154"/>
      <c r="W66" s="140"/>
      <c r="X66" s="140"/>
      <c r="Y66" s="30" t="s">
        <v>19</v>
      </c>
      <c r="Z66" s="49"/>
    </row>
    <row r="67" spans="1:26" ht="31.5" hidden="1" x14ac:dyDescent="0.25">
      <c r="A67" s="47"/>
      <c r="B67" s="140"/>
      <c r="C67" s="35"/>
      <c r="D67" s="30"/>
      <c r="E67" s="30"/>
      <c r="F67" s="30">
        <f t="shared" si="1"/>
        <v>0</v>
      </c>
      <c r="G67" s="30" t="s">
        <v>27</v>
      </c>
      <c r="H67" s="29"/>
      <c r="I67" s="32">
        <v>1561280</v>
      </c>
      <c r="J67" s="32">
        <v>1561280</v>
      </c>
      <c r="K67" s="125">
        <f t="shared" si="4"/>
        <v>0</v>
      </c>
      <c r="L67" s="30"/>
      <c r="M67" s="26">
        <f t="shared" si="3"/>
        <v>1561280</v>
      </c>
      <c r="N67" s="30">
        <v>0</v>
      </c>
      <c r="O67" s="30">
        <v>0</v>
      </c>
      <c r="P67" s="30">
        <v>0</v>
      </c>
      <c r="Q67" s="106">
        <v>0</v>
      </c>
      <c r="R67" s="106">
        <v>0</v>
      </c>
      <c r="S67" s="106">
        <v>0</v>
      </c>
      <c r="T67" s="30"/>
      <c r="U67" s="154"/>
      <c r="V67" s="154"/>
      <c r="W67" s="140"/>
      <c r="X67" s="140"/>
      <c r="Y67" s="30" t="s">
        <v>19</v>
      </c>
      <c r="Z67" s="49"/>
    </row>
    <row r="68" spans="1:26" ht="31.5" hidden="1" x14ac:dyDescent="0.25">
      <c r="A68" s="47"/>
      <c r="B68" s="140"/>
      <c r="C68" s="35"/>
      <c r="D68" s="30"/>
      <c r="E68" s="30"/>
      <c r="F68" s="30">
        <f t="shared" si="1"/>
        <v>0</v>
      </c>
      <c r="G68" s="30" t="s">
        <v>27</v>
      </c>
      <c r="H68" s="29"/>
      <c r="I68" s="32">
        <v>22544789.98</v>
      </c>
      <c r="J68" s="32">
        <v>22544789.98</v>
      </c>
      <c r="K68" s="125">
        <f t="shared" si="4"/>
        <v>0</v>
      </c>
      <c r="L68" s="30"/>
      <c r="M68" s="26">
        <f t="shared" si="3"/>
        <v>22544789.98</v>
      </c>
      <c r="N68" s="30">
        <v>0</v>
      </c>
      <c r="O68" s="30">
        <v>0</v>
      </c>
      <c r="P68" s="30">
        <v>0</v>
      </c>
      <c r="Q68" s="106">
        <v>0</v>
      </c>
      <c r="R68" s="106">
        <v>0</v>
      </c>
      <c r="S68" s="106">
        <v>0</v>
      </c>
      <c r="T68" s="30"/>
      <c r="U68" s="154"/>
      <c r="V68" s="154"/>
      <c r="W68" s="140"/>
      <c r="X68" s="140"/>
      <c r="Y68" s="30" t="s">
        <v>19</v>
      </c>
      <c r="Z68" s="49"/>
    </row>
    <row r="69" spans="1:26" ht="31.5" hidden="1" x14ac:dyDescent="0.25">
      <c r="A69" s="47"/>
      <c r="B69" s="140"/>
      <c r="C69" s="35"/>
      <c r="D69" s="30"/>
      <c r="E69" s="30"/>
      <c r="F69" s="30">
        <f t="shared" si="1"/>
        <v>0</v>
      </c>
      <c r="G69" s="30" t="s">
        <v>27</v>
      </c>
      <c r="H69" s="29"/>
      <c r="I69" s="32">
        <v>1052800</v>
      </c>
      <c r="J69" s="32">
        <v>1052800</v>
      </c>
      <c r="K69" s="125">
        <f t="shared" si="4"/>
        <v>0</v>
      </c>
      <c r="L69" s="30"/>
      <c r="M69" s="26">
        <f t="shared" si="3"/>
        <v>1052800</v>
      </c>
      <c r="N69" s="30">
        <v>0</v>
      </c>
      <c r="O69" s="30">
        <v>0</v>
      </c>
      <c r="P69" s="30">
        <v>0</v>
      </c>
      <c r="Q69" s="106">
        <v>0</v>
      </c>
      <c r="R69" s="106">
        <v>0</v>
      </c>
      <c r="S69" s="106">
        <v>0</v>
      </c>
      <c r="T69" s="30"/>
      <c r="U69" s="154"/>
      <c r="V69" s="154"/>
      <c r="W69" s="140"/>
      <c r="X69" s="140"/>
      <c r="Y69" s="30" t="s">
        <v>19</v>
      </c>
      <c r="Z69" s="49"/>
    </row>
    <row r="70" spans="1:26" ht="94.5" x14ac:dyDescent="0.25">
      <c r="A70" s="47">
        <v>12</v>
      </c>
      <c r="B70" s="140"/>
      <c r="C70" s="31" t="s">
        <v>43</v>
      </c>
      <c r="D70" s="30" t="s">
        <v>22</v>
      </c>
      <c r="E70" s="30">
        <v>1</v>
      </c>
      <c r="F70" s="30">
        <f t="shared" si="1"/>
        <v>1</v>
      </c>
      <c r="G70" s="30" t="s">
        <v>27</v>
      </c>
      <c r="H70" s="117"/>
      <c r="I70" s="32">
        <v>13362.15</v>
      </c>
      <c r="J70" s="32">
        <v>13362.15</v>
      </c>
      <c r="K70" s="125">
        <f t="shared" si="4"/>
        <v>0</v>
      </c>
      <c r="L70" s="113" t="s">
        <v>87</v>
      </c>
      <c r="M70" s="26">
        <f t="shared" si="3"/>
        <v>13362.15</v>
      </c>
      <c r="N70" s="30">
        <v>0</v>
      </c>
      <c r="O70" s="30">
        <v>0</v>
      </c>
      <c r="P70" s="30">
        <v>0</v>
      </c>
      <c r="Q70" s="106">
        <v>0</v>
      </c>
      <c r="R70" s="106">
        <v>0</v>
      </c>
      <c r="S70" s="106">
        <v>0</v>
      </c>
      <c r="T70" s="30">
        <v>0</v>
      </c>
      <c r="U70" s="154"/>
      <c r="V70" s="154"/>
      <c r="W70" s="140"/>
      <c r="X70" s="140"/>
      <c r="Y70" s="30" t="str">
        <f>L70</f>
        <v>Экономия в результате проведения тендерных процедур.</v>
      </c>
      <c r="Z70" s="49" t="s">
        <v>89</v>
      </c>
    </row>
    <row r="71" spans="1:26" ht="78.75" x14ac:dyDescent="0.25">
      <c r="A71" s="47">
        <v>13</v>
      </c>
      <c r="B71" s="140"/>
      <c r="C71" s="31" t="s">
        <v>44</v>
      </c>
      <c r="D71" s="30" t="s">
        <v>17</v>
      </c>
      <c r="E71" s="30">
        <v>1</v>
      </c>
      <c r="F71" s="30">
        <f>E71</f>
        <v>1</v>
      </c>
      <c r="G71" s="30" t="s">
        <v>27</v>
      </c>
      <c r="H71" s="116"/>
      <c r="I71" s="32">
        <f>17440469/1.12/1000</f>
        <v>15571.84732142857</v>
      </c>
      <c r="J71" s="32">
        <v>15563.719642857142</v>
      </c>
      <c r="K71" s="125">
        <f t="shared" si="4"/>
        <v>-8.1276785714271682</v>
      </c>
      <c r="L71" s="30" t="s">
        <v>84</v>
      </c>
      <c r="M71" s="26">
        <f t="shared" si="3"/>
        <v>15571.84732142857</v>
      </c>
      <c r="N71" s="30">
        <v>0</v>
      </c>
      <c r="O71" s="30">
        <v>0</v>
      </c>
      <c r="P71" s="30">
        <v>0</v>
      </c>
      <c r="Q71" s="106">
        <v>0</v>
      </c>
      <c r="R71" s="106">
        <v>0</v>
      </c>
      <c r="S71" s="106">
        <v>0</v>
      </c>
      <c r="T71" s="30">
        <v>100</v>
      </c>
      <c r="U71" s="154"/>
      <c r="V71" s="154"/>
      <c r="W71" s="140"/>
      <c r="X71" s="140"/>
      <c r="Y71" s="30" t="str">
        <f>L71</f>
        <v>Мероприятие выполнено. Оплата произведена по факту выставленных счет-фактур (по факту выполненных объемов).</v>
      </c>
      <c r="Z71" s="49" t="s">
        <v>92</v>
      </c>
    </row>
    <row r="72" spans="1:26" ht="48" thickBot="1" x14ac:dyDescent="0.3">
      <c r="A72" s="89">
        <v>14</v>
      </c>
      <c r="B72" s="145"/>
      <c r="C72" s="90" t="s">
        <v>45</v>
      </c>
      <c r="D72" s="91" t="s">
        <v>22</v>
      </c>
      <c r="E72" s="123">
        <v>9</v>
      </c>
      <c r="F72" s="123">
        <v>9</v>
      </c>
      <c r="G72" s="91" t="s">
        <v>27</v>
      </c>
      <c r="H72" s="115"/>
      <c r="I72" s="92">
        <f>6488.04</f>
        <v>6488.04</v>
      </c>
      <c r="J72" s="92">
        <v>6488.04</v>
      </c>
      <c r="K72" s="122">
        <f>J72-I72</f>
        <v>0</v>
      </c>
      <c r="L72" s="123"/>
      <c r="M72" s="93">
        <f t="shared" si="3"/>
        <v>6488.04</v>
      </c>
      <c r="N72" s="91">
        <v>0</v>
      </c>
      <c r="O72" s="91">
        <v>0</v>
      </c>
      <c r="P72" s="91">
        <v>0</v>
      </c>
      <c r="Q72" s="91">
        <v>0</v>
      </c>
      <c r="R72" s="91">
        <v>0</v>
      </c>
      <c r="S72" s="91">
        <v>0</v>
      </c>
      <c r="T72" s="91">
        <v>0</v>
      </c>
      <c r="U72" s="155"/>
      <c r="V72" s="155"/>
      <c r="W72" s="145"/>
      <c r="X72" s="145"/>
      <c r="Y72" s="91"/>
      <c r="Z72" s="94" t="s">
        <v>91</v>
      </c>
    </row>
    <row r="73" spans="1:26" customFormat="1" ht="16.5" thickBot="1" x14ac:dyDescent="0.3">
      <c r="A73" s="100"/>
      <c r="B73" s="76"/>
      <c r="C73" s="101" t="s">
        <v>25</v>
      </c>
      <c r="D73" s="76"/>
      <c r="E73" s="76"/>
      <c r="F73" s="76"/>
      <c r="G73" s="76"/>
      <c r="H73" s="76"/>
      <c r="I73" s="102">
        <f>SUM(I74)</f>
        <v>13080.466</v>
      </c>
      <c r="J73" s="102">
        <f t="shared" ref="J73:M73" si="5">SUM(J74)</f>
        <v>0</v>
      </c>
      <c r="K73" s="102">
        <f>K74</f>
        <v>-13080.466</v>
      </c>
      <c r="L73" s="102">
        <f t="shared" si="5"/>
        <v>0</v>
      </c>
      <c r="M73" s="102">
        <f t="shared" si="5"/>
        <v>7675.37</v>
      </c>
      <c r="N73" s="102">
        <f>SUM(N74)</f>
        <v>5405.0960000000005</v>
      </c>
      <c r="O73" s="76"/>
      <c r="P73" s="76"/>
      <c r="Q73" s="76"/>
      <c r="R73" s="76"/>
      <c r="S73" s="76"/>
      <c r="T73" s="76"/>
      <c r="U73" s="76"/>
      <c r="V73" s="76"/>
      <c r="W73" s="76"/>
      <c r="X73" s="76"/>
      <c r="Y73" s="76"/>
      <c r="Z73" s="103"/>
    </row>
    <row r="74" spans="1:26" customFormat="1" ht="90.75" customHeight="1" thickBot="1" x14ac:dyDescent="0.3">
      <c r="A74" s="67">
        <v>1</v>
      </c>
      <c r="B74" s="41" t="s">
        <v>93</v>
      </c>
      <c r="C74" s="41" t="s">
        <v>94</v>
      </c>
      <c r="D74" s="41" t="s">
        <v>79</v>
      </c>
      <c r="E74" s="41">
        <v>140</v>
      </c>
      <c r="F74" s="41">
        <v>0</v>
      </c>
      <c r="G74" s="41" t="s">
        <v>27</v>
      </c>
      <c r="H74" s="41"/>
      <c r="I74" s="69">
        <v>13080.466</v>
      </c>
      <c r="J74" s="69">
        <v>0</v>
      </c>
      <c r="K74" s="69">
        <f>J74-I74</f>
        <v>-13080.466</v>
      </c>
      <c r="L74" s="69" t="s">
        <v>95</v>
      </c>
      <c r="M74" s="127">
        <v>7675.37</v>
      </c>
      <c r="N74" s="127">
        <v>5405.0960000000005</v>
      </c>
      <c r="O74" s="91">
        <v>0</v>
      </c>
      <c r="P74" s="91">
        <v>0</v>
      </c>
      <c r="Q74" s="91">
        <v>0</v>
      </c>
      <c r="R74" s="91">
        <v>0</v>
      </c>
      <c r="S74" s="91">
        <v>0</v>
      </c>
      <c r="T74" s="91">
        <v>0</v>
      </c>
      <c r="U74" s="91">
        <v>14.58</v>
      </c>
      <c r="V74" s="91">
        <v>14.58</v>
      </c>
      <c r="W74" s="91">
        <v>0</v>
      </c>
      <c r="X74" s="91">
        <v>0</v>
      </c>
      <c r="Y74" s="69" t="str">
        <f>L74</f>
        <v>В связи с отсутствием финансирования в результате снижения объемов предоставляемой услуги</v>
      </c>
      <c r="Z74" s="71" t="s">
        <v>90</v>
      </c>
    </row>
    <row r="75" spans="1:26" customFormat="1" ht="16.5" thickBot="1" x14ac:dyDescent="0.3">
      <c r="A75" s="100"/>
      <c r="B75" s="76"/>
      <c r="C75" s="101" t="s">
        <v>25</v>
      </c>
      <c r="D75" s="76"/>
      <c r="E75" s="76"/>
      <c r="F75" s="76"/>
      <c r="G75" s="76"/>
      <c r="H75" s="76"/>
      <c r="I75" s="102">
        <f>SUM(I76:I80)</f>
        <v>96081.76999999999</v>
      </c>
      <c r="J75" s="102">
        <f>SUM(J76:J80)</f>
        <v>97394.635766071413</v>
      </c>
      <c r="K75" s="102">
        <f t="shared" ref="K75" si="6">SUM(K76:K80)</f>
        <v>1312.8657660714234</v>
      </c>
      <c r="L75" s="102"/>
      <c r="M75" s="102">
        <f>SUM(M76:M80)</f>
        <v>96081.76999999999</v>
      </c>
      <c r="N75" s="102">
        <f>SUM(N76:N80)</f>
        <v>0</v>
      </c>
      <c r="O75" s="76"/>
      <c r="P75" s="76"/>
      <c r="Q75" s="76"/>
      <c r="R75" s="76"/>
      <c r="S75" s="76"/>
      <c r="T75" s="76"/>
      <c r="U75" s="76"/>
      <c r="V75" s="76"/>
      <c r="W75" s="76"/>
      <c r="X75" s="76"/>
      <c r="Y75" s="76"/>
      <c r="Z75" s="103"/>
    </row>
    <row r="76" spans="1:26" customFormat="1" ht="78.75" x14ac:dyDescent="0.25">
      <c r="A76" s="95">
        <v>1</v>
      </c>
      <c r="B76" s="137" t="s">
        <v>81</v>
      </c>
      <c r="C76" s="96" t="s">
        <v>62</v>
      </c>
      <c r="D76" s="97" t="s">
        <v>63</v>
      </c>
      <c r="E76" s="97">
        <v>1</v>
      </c>
      <c r="F76" s="97">
        <v>1</v>
      </c>
      <c r="G76" s="97" t="s">
        <v>27</v>
      </c>
      <c r="H76" s="97"/>
      <c r="I76" s="96">
        <v>16690.25</v>
      </c>
      <c r="J76" s="96">
        <f>18693073.97/1.12/1000</f>
        <v>16690.244616071424</v>
      </c>
      <c r="K76" s="98">
        <f>J76-I76</f>
        <v>-5.3839285756112076E-3</v>
      </c>
      <c r="L76" s="98" t="s">
        <v>33</v>
      </c>
      <c r="M76" s="98">
        <f>I76</f>
        <v>16690.25</v>
      </c>
      <c r="N76" s="98">
        <f>I76-M76</f>
        <v>0</v>
      </c>
      <c r="O76" s="97">
        <v>0</v>
      </c>
      <c r="P76" s="97">
        <v>0</v>
      </c>
      <c r="Q76" s="107">
        <v>0</v>
      </c>
      <c r="R76" s="107">
        <v>0</v>
      </c>
      <c r="S76" s="107">
        <v>0</v>
      </c>
      <c r="T76" s="97">
        <v>0.32</v>
      </c>
      <c r="U76" s="139" t="s">
        <v>64</v>
      </c>
      <c r="V76" s="139" t="s">
        <v>64</v>
      </c>
      <c r="W76" s="143"/>
      <c r="X76" s="143"/>
      <c r="Y76" s="98" t="str">
        <f>L76</f>
        <v>По факту выполненных работ</v>
      </c>
      <c r="Z76" s="99" t="s">
        <v>90</v>
      </c>
    </row>
    <row r="77" spans="1:26" customFormat="1" ht="94.5" x14ac:dyDescent="0.25">
      <c r="A77" s="47">
        <v>2</v>
      </c>
      <c r="B77" s="137"/>
      <c r="C77" s="32" t="s">
        <v>65</v>
      </c>
      <c r="D77" s="30" t="s">
        <v>66</v>
      </c>
      <c r="E77" s="30">
        <v>1</v>
      </c>
      <c r="F77" s="30">
        <v>1</v>
      </c>
      <c r="G77" s="30" t="s">
        <v>27</v>
      </c>
      <c r="H77" s="30"/>
      <c r="I77" s="32">
        <v>29197.85</v>
      </c>
      <c r="J77" s="32">
        <v>29197.85</v>
      </c>
      <c r="K77" s="121">
        <f>J77-I77</f>
        <v>0</v>
      </c>
      <c r="L77" s="121"/>
      <c r="M77" s="26">
        <f t="shared" ref="M77:M80" si="7">I77</f>
        <v>29197.85</v>
      </c>
      <c r="N77" s="26">
        <f t="shared" ref="N77:N80" si="8">I77-M77</f>
        <v>0</v>
      </c>
      <c r="O77" s="107">
        <v>0</v>
      </c>
      <c r="P77" s="107">
        <v>0</v>
      </c>
      <c r="Q77" s="107">
        <v>0</v>
      </c>
      <c r="R77" s="107">
        <v>0</v>
      </c>
      <c r="S77" s="107">
        <v>0</v>
      </c>
      <c r="T77" s="48">
        <v>0</v>
      </c>
      <c r="U77" s="140"/>
      <c r="V77" s="140"/>
      <c r="W77" s="143"/>
      <c r="X77" s="143"/>
      <c r="Y77" s="26"/>
      <c r="Z77" s="49" t="s">
        <v>89</v>
      </c>
    </row>
    <row r="78" spans="1:26" customFormat="1" ht="47.25" x14ac:dyDescent="0.25">
      <c r="A78" s="47">
        <v>3</v>
      </c>
      <c r="B78" s="137"/>
      <c r="C78" s="32" t="s">
        <v>67</v>
      </c>
      <c r="D78" s="30" t="s">
        <v>66</v>
      </c>
      <c r="E78" s="30">
        <v>1</v>
      </c>
      <c r="F78" s="30">
        <v>1</v>
      </c>
      <c r="G78" s="30" t="s">
        <v>27</v>
      </c>
      <c r="H78" s="30"/>
      <c r="I78" s="32">
        <f>827568/1000/1.12</f>
        <v>738.89999999999986</v>
      </c>
      <c r="J78" s="32">
        <f>827568/1.12/1000</f>
        <v>738.89999999999986</v>
      </c>
      <c r="K78" s="125">
        <f t="shared" ref="K78:K80" si="9">J78-I78</f>
        <v>0</v>
      </c>
      <c r="L78" s="26"/>
      <c r="M78" s="26">
        <f t="shared" si="7"/>
        <v>738.89999999999986</v>
      </c>
      <c r="N78" s="26">
        <f t="shared" si="8"/>
        <v>0</v>
      </c>
      <c r="O78" s="107">
        <v>0</v>
      </c>
      <c r="P78" s="107">
        <v>0</v>
      </c>
      <c r="Q78" s="107">
        <v>0</v>
      </c>
      <c r="R78" s="107">
        <v>0</v>
      </c>
      <c r="S78" s="107">
        <v>0</v>
      </c>
      <c r="T78" s="48">
        <v>0</v>
      </c>
      <c r="U78" s="140"/>
      <c r="V78" s="140"/>
      <c r="W78" s="143"/>
      <c r="X78" s="143"/>
      <c r="Y78" s="26"/>
      <c r="Z78" s="49" t="s">
        <v>91</v>
      </c>
    </row>
    <row r="79" spans="1:26" customFormat="1" ht="63" x14ac:dyDescent="0.25">
      <c r="A79" s="47">
        <v>4</v>
      </c>
      <c r="B79" s="137"/>
      <c r="C79" s="32" t="s">
        <v>68</v>
      </c>
      <c r="D79" s="30" t="s">
        <v>66</v>
      </c>
      <c r="E79" s="30">
        <v>2</v>
      </c>
      <c r="F79" s="30">
        <v>2</v>
      </c>
      <c r="G79" s="30" t="s">
        <v>27</v>
      </c>
      <c r="H79" s="30"/>
      <c r="I79" s="32">
        <f>1999200/1000/1.12</f>
        <v>1784.9999999999998</v>
      </c>
      <c r="J79" s="32">
        <f>1999200/1.12/1000</f>
        <v>1784.9999999999998</v>
      </c>
      <c r="K79" s="125">
        <f t="shared" si="9"/>
        <v>0</v>
      </c>
      <c r="L79" s="26"/>
      <c r="M79" s="26">
        <f t="shared" si="7"/>
        <v>1784.9999999999998</v>
      </c>
      <c r="N79" s="26">
        <f t="shared" si="8"/>
        <v>0</v>
      </c>
      <c r="O79" s="107">
        <v>0</v>
      </c>
      <c r="P79" s="107">
        <v>0</v>
      </c>
      <c r="Q79" s="107">
        <v>0</v>
      </c>
      <c r="R79" s="107">
        <v>0</v>
      </c>
      <c r="S79" s="107">
        <v>0</v>
      </c>
      <c r="T79" s="48">
        <v>0</v>
      </c>
      <c r="U79" s="140"/>
      <c r="V79" s="140"/>
      <c r="W79" s="143"/>
      <c r="X79" s="143"/>
      <c r="Y79" s="26"/>
      <c r="Z79" s="49" t="s">
        <v>90</v>
      </c>
    </row>
    <row r="80" spans="1:26" customFormat="1" ht="63.75" thickBot="1" x14ac:dyDescent="0.3">
      <c r="A80" s="72">
        <v>5</v>
      </c>
      <c r="B80" s="138"/>
      <c r="C80" s="56" t="s">
        <v>69</v>
      </c>
      <c r="D80" s="65" t="s">
        <v>63</v>
      </c>
      <c r="E80" s="65">
        <v>1</v>
      </c>
      <c r="F80" s="65">
        <v>1</v>
      </c>
      <c r="G80" s="65" t="s">
        <v>27</v>
      </c>
      <c r="H80" s="65"/>
      <c r="I80" s="56">
        <v>47669.77</v>
      </c>
      <c r="J80" s="56">
        <v>48982.641149999996</v>
      </c>
      <c r="K80" s="126">
        <f t="shared" si="9"/>
        <v>1312.871149999999</v>
      </c>
      <c r="L80" s="66" t="s">
        <v>82</v>
      </c>
      <c r="M80" s="66">
        <f t="shared" si="7"/>
        <v>47669.77</v>
      </c>
      <c r="N80" s="66">
        <f t="shared" si="8"/>
        <v>0</v>
      </c>
      <c r="O80" s="65">
        <v>0</v>
      </c>
      <c r="P80" s="108">
        <v>0</v>
      </c>
      <c r="Q80" s="108">
        <v>0</v>
      </c>
      <c r="R80" s="108">
        <v>0</v>
      </c>
      <c r="S80" s="108">
        <v>0</v>
      </c>
      <c r="T80" s="73">
        <v>0</v>
      </c>
      <c r="U80" s="141"/>
      <c r="V80" s="141"/>
      <c r="W80" s="144"/>
      <c r="X80" s="144"/>
      <c r="Y80" s="66" t="str">
        <f>L80</f>
        <v>За счет выставления счет-фактур по авторскому и техническому надзору</v>
      </c>
      <c r="Z80" s="74" t="s">
        <v>92</v>
      </c>
    </row>
    <row r="81" spans="1:26" customFormat="1" ht="16.5" thickBot="1" x14ac:dyDescent="0.3">
      <c r="A81" s="67"/>
      <c r="B81" s="68"/>
      <c r="C81" s="41"/>
      <c r="D81" s="41"/>
      <c r="E81" s="69"/>
      <c r="F81" s="69"/>
      <c r="G81" s="69"/>
      <c r="H81" s="69"/>
      <c r="I81" s="70">
        <f>I82+I83+I84+I85+I86</f>
        <v>4336.4998571428569</v>
      </c>
      <c r="J81" s="70">
        <f t="shared" ref="J81:K81" si="10">J82+J83+J84+J85+J86</f>
        <v>3167.1428571428569</v>
      </c>
      <c r="K81" s="70">
        <f t="shared" si="10"/>
        <v>-1169.3570000000004</v>
      </c>
      <c r="L81" s="70"/>
      <c r="M81" s="70">
        <f>M82+M83+M84+M85+M86</f>
        <v>4336.4998571428569</v>
      </c>
      <c r="N81" s="70">
        <f>SUM(N82:N86)</f>
        <v>0</v>
      </c>
      <c r="O81" s="41"/>
      <c r="P81" s="41"/>
      <c r="Q81" s="41"/>
      <c r="R81" s="41"/>
      <c r="S81" s="41"/>
      <c r="T81" s="41"/>
      <c r="U81" s="41"/>
      <c r="V81" s="41"/>
      <c r="W81" s="41"/>
      <c r="X81" s="41"/>
      <c r="Y81" s="41"/>
      <c r="Z81" s="71"/>
    </row>
    <row r="82" spans="1:26" customFormat="1" ht="98.25" customHeight="1" x14ac:dyDescent="0.25">
      <c r="A82" s="50">
        <v>1</v>
      </c>
      <c r="B82" s="142" t="s">
        <v>70</v>
      </c>
      <c r="C82" s="51" t="s">
        <v>71</v>
      </c>
      <c r="D82" s="44" t="s">
        <v>66</v>
      </c>
      <c r="E82" s="44">
        <v>2</v>
      </c>
      <c r="F82" s="44">
        <v>2</v>
      </c>
      <c r="G82" s="44" t="s">
        <v>27</v>
      </c>
      <c r="H82" s="44"/>
      <c r="I82" s="43">
        <f>(172488+67512)/1.12/1000</f>
        <v>214.28571428571425</v>
      </c>
      <c r="J82" s="52">
        <f>240000/1000/1.12</f>
        <v>214.28571428571428</v>
      </c>
      <c r="K82" s="45">
        <f>J82-I82</f>
        <v>0</v>
      </c>
      <c r="L82" s="45"/>
      <c r="M82" s="45">
        <f t="shared" ref="M82:M86" si="11">I82</f>
        <v>214.28571428571425</v>
      </c>
      <c r="N82" s="45">
        <f t="shared" ref="N82:N86" si="12">I82-M82</f>
        <v>0</v>
      </c>
      <c r="O82" s="44">
        <v>0</v>
      </c>
      <c r="P82" s="44">
        <v>0</v>
      </c>
      <c r="Q82" s="105">
        <v>0</v>
      </c>
      <c r="R82" s="105">
        <v>0</v>
      </c>
      <c r="S82" s="105">
        <v>0</v>
      </c>
      <c r="T82" s="105">
        <v>0</v>
      </c>
      <c r="U82" s="133">
        <v>9.1</v>
      </c>
      <c r="V82" s="133">
        <v>9.1</v>
      </c>
      <c r="W82" s="133">
        <v>10</v>
      </c>
      <c r="X82" s="133">
        <v>9</v>
      </c>
      <c r="Y82" s="64"/>
      <c r="Z82" s="87" t="s">
        <v>89</v>
      </c>
    </row>
    <row r="83" spans="1:26" customFormat="1" ht="105.75" customHeight="1" x14ac:dyDescent="0.25">
      <c r="A83" s="53">
        <v>2</v>
      </c>
      <c r="B83" s="140"/>
      <c r="C83" s="33" t="s">
        <v>72</v>
      </c>
      <c r="D83" s="30" t="s">
        <v>66</v>
      </c>
      <c r="E83" s="30">
        <v>1</v>
      </c>
      <c r="F83" s="30">
        <v>0</v>
      </c>
      <c r="G83" s="30" t="s">
        <v>27</v>
      </c>
      <c r="H83" s="30"/>
      <c r="I83" s="32">
        <f>(199600-127600)/1.12/1000</f>
        <v>64.285714285714278</v>
      </c>
      <c r="J83" s="32">
        <v>0</v>
      </c>
      <c r="K83" s="26">
        <f>J83-I83</f>
        <v>-64.285714285714278</v>
      </c>
      <c r="L83" s="26" t="s">
        <v>73</v>
      </c>
      <c r="M83" s="26">
        <f t="shared" si="11"/>
        <v>64.285714285714278</v>
      </c>
      <c r="N83" s="26">
        <f t="shared" si="12"/>
        <v>0</v>
      </c>
      <c r="O83" s="30">
        <v>0</v>
      </c>
      <c r="P83" s="106">
        <v>0</v>
      </c>
      <c r="Q83" s="106">
        <v>0</v>
      </c>
      <c r="R83" s="106">
        <v>0</v>
      </c>
      <c r="S83" s="106">
        <v>0</v>
      </c>
      <c r="T83" s="106">
        <v>0</v>
      </c>
      <c r="U83" s="134"/>
      <c r="V83" s="134"/>
      <c r="W83" s="134"/>
      <c r="X83" s="134"/>
      <c r="Y83" s="82" t="s">
        <v>73</v>
      </c>
      <c r="Z83" s="85" t="s">
        <v>89</v>
      </c>
    </row>
    <row r="84" spans="1:26" customFormat="1" ht="63" x14ac:dyDescent="0.25">
      <c r="A84" s="53">
        <v>3</v>
      </c>
      <c r="B84" s="140"/>
      <c r="C84" s="33" t="s">
        <v>74</v>
      </c>
      <c r="D84" s="30" t="s">
        <v>17</v>
      </c>
      <c r="E84" s="30">
        <v>1</v>
      </c>
      <c r="F84" s="30">
        <v>1</v>
      </c>
      <c r="G84" s="30" t="s">
        <v>27</v>
      </c>
      <c r="H84" s="30"/>
      <c r="I84" s="32">
        <f>496000/1.12/1000</f>
        <v>442.85714285714283</v>
      </c>
      <c r="J84" s="32">
        <f>496000/1000/1.12</f>
        <v>442.85714285714283</v>
      </c>
      <c r="K84" s="124">
        <f t="shared" ref="K84:K85" si="13">J84-I84</f>
        <v>0</v>
      </c>
      <c r="L84" s="26"/>
      <c r="M84" s="26">
        <f t="shared" si="11"/>
        <v>442.85714285714283</v>
      </c>
      <c r="N84" s="26">
        <f t="shared" si="12"/>
        <v>0</v>
      </c>
      <c r="O84" s="106">
        <v>0</v>
      </c>
      <c r="P84" s="106">
        <v>0</v>
      </c>
      <c r="Q84" s="106">
        <v>0</v>
      </c>
      <c r="R84" s="106">
        <v>0</v>
      </c>
      <c r="S84" s="106">
        <v>0</v>
      </c>
      <c r="T84" s="106">
        <v>0</v>
      </c>
      <c r="U84" s="134"/>
      <c r="V84" s="134"/>
      <c r="W84" s="134"/>
      <c r="X84" s="134"/>
      <c r="Y84" s="83"/>
      <c r="Z84" s="85" t="s">
        <v>92</v>
      </c>
    </row>
    <row r="85" spans="1:26" customFormat="1" ht="63" x14ac:dyDescent="0.25">
      <c r="A85" s="53">
        <v>4</v>
      </c>
      <c r="B85" s="140"/>
      <c r="C85" s="33" t="s">
        <v>75</v>
      </c>
      <c r="D85" s="30" t="s">
        <v>66</v>
      </c>
      <c r="E85" s="30">
        <v>5</v>
      </c>
      <c r="F85" s="30">
        <v>5</v>
      </c>
      <c r="G85" s="30" t="s">
        <v>27</v>
      </c>
      <c r="H85" s="30"/>
      <c r="I85" s="32">
        <v>2954.357</v>
      </c>
      <c r="J85" s="32">
        <f>(660800+985600+492800)/1000/1.12</f>
        <v>1909.9999999999995</v>
      </c>
      <c r="K85" s="124">
        <f t="shared" si="13"/>
        <v>-1044.3570000000004</v>
      </c>
      <c r="L85" s="112" t="s">
        <v>88</v>
      </c>
      <c r="M85" s="26">
        <f t="shared" si="11"/>
        <v>2954.357</v>
      </c>
      <c r="N85" s="26">
        <f t="shared" si="12"/>
        <v>0</v>
      </c>
      <c r="O85" s="30">
        <v>0</v>
      </c>
      <c r="P85" s="106">
        <v>0</v>
      </c>
      <c r="Q85" s="106">
        <v>0</v>
      </c>
      <c r="R85" s="106">
        <v>0</v>
      </c>
      <c r="S85" s="106">
        <v>0</v>
      </c>
      <c r="T85" s="30">
        <v>1.54</v>
      </c>
      <c r="U85" s="134"/>
      <c r="V85" s="134"/>
      <c r="W85" s="134"/>
      <c r="X85" s="134"/>
      <c r="Y85" s="82" t="s">
        <v>76</v>
      </c>
      <c r="Z85" s="85" t="s">
        <v>90</v>
      </c>
    </row>
    <row r="86" spans="1:26" customFormat="1" ht="48" thickBot="1" x14ac:dyDescent="0.3">
      <c r="A86" s="54">
        <v>5</v>
      </c>
      <c r="B86" s="141"/>
      <c r="C86" s="55" t="s">
        <v>77</v>
      </c>
      <c r="D86" s="65" t="s">
        <v>66</v>
      </c>
      <c r="E86" s="65">
        <v>4</v>
      </c>
      <c r="F86" s="65">
        <v>4</v>
      </c>
      <c r="G86" s="65" t="s">
        <v>27</v>
      </c>
      <c r="H86" s="65"/>
      <c r="I86" s="56">
        <f>740000/1.12/1000</f>
        <v>660.71428571428567</v>
      </c>
      <c r="J86" s="56">
        <f>672000/1000/1.12</f>
        <v>599.99999999999989</v>
      </c>
      <c r="K86" s="66">
        <f>J86-I86</f>
        <v>-60.714285714285779</v>
      </c>
      <c r="L86" s="66" t="s">
        <v>88</v>
      </c>
      <c r="M86" s="66">
        <f t="shared" si="11"/>
        <v>660.71428571428567</v>
      </c>
      <c r="N86" s="66">
        <f t="shared" si="12"/>
        <v>0</v>
      </c>
      <c r="O86" s="65">
        <v>0</v>
      </c>
      <c r="P86" s="108">
        <v>0</v>
      </c>
      <c r="Q86" s="108">
        <v>0</v>
      </c>
      <c r="R86" s="108">
        <v>0</v>
      </c>
      <c r="S86" s="108">
        <v>0</v>
      </c>
      <c r="T86" s="108">
        <v>0</v>
      </c>
      <c r="U86" s="135"/>
      <c r="V86" s="135"/>
      <c r="W86" s="135"/>
      <c r="X86" s="135"/>
      <c r="Y86" s="84" t="s">
        <v>76</v>
      </c>
      <c r="Z86" s="86" t="s">
        <v>91</v>
      </c>
    </row>
    <row r="87" spans="1:26" customFormat="1" ht="16.5" thickBot="1" x14ac:dyDescent="0.3">
      <c r="A87" s="67"/>
      <c r="B87" s="41"/>
      <c r="C87" s="75" t="s">
        <v>25</v>
      </c>
      <c r="D87" s="41"/>
      <c r="E87" s="41"/>
      <c r="F87" s="41"/>
      <c r="G87" s="41"/>
      <c r="H87" s="41"/>
      <c r="I87" s="70">
        <f>SUM(I88)</f>
        <v>17649.32</v>
      </c>
      <c r="J87" s="70">
        <f t="shared" ref="J87:K89" si="14">SUM(J88)</f>
        <v>0</v>
      </c>
      <c r="K87" s="70">
        <f t="shared" si="14"/>
        <v>-17649.32</v>
      </c>
      <c r="L87" s="70"/>
      <c r="M87" s="70">
        <f>SUM(M88)</f>
        <v>4991.3559999999998</v>
      </c>
      <c r="N87" s="70">
        <f>SUM(N88)</f>
        <v>12657.965</v>
      </c>
      <c r="O87" s="41"/>
      <c r="P87" s="41"/>
      <c r="Q87" s="41"/>
      <c r="R87" s="41"/>
      <c r="S87" s="41"/>
      <c r="T87" s="41"/>
      <c r="U87" s="41"/>
      <c r="V87" s="41"/>
      <c r="W87" s="41"/>
      <c r="X87" s="41"/>
      <c r="Y87" s="41"/>
      <c r="Z87" s="71"/>
    </row>
    <row r="88" spans="1:26" customFormat="1" ht="104.25" customHeight="1" thickBot="1" x14ac:dyDescent="0.3">
      <c r="A88" s="104">
        <v>1</v>
      </c>
      <c r="B88" s="76" t="s">
        <v>100</v>
      </c>
      <c r="C88" s="77" t="s">
        <v>101</v>
      </c>
      <c r="D88" s="76" t="s">
        <v>63</v>
      </c>
      <c r="E88" s="76">
        <v>1</v>
      </c>
      <c r="F88" s="76">
        <v>0</v>
      </c>
      <c r="G88" s="76" t="s">
        <v>27</v>
      </c>
      <c r="H88" s="78"/>
      <c r="I88" s="79">
        <v>17649.32</v>
      </c>
      <c r="J88" s="79">
        <v>0</v>
      </c>
      <c r="K88" s="80">
        <f>J88-I88</f>
        <v>-17649.32</v>
      </c>
      <c r="L88" s="128" t="s">
        <v>102</v>
      </c>
      <c r="M88" s="129">
        <v>4991.3559999999998</v>
      </c>
      <c r="N88" s="129">
        <v>12657.965</v>
      </c>
      <c r="O88" s="130">
        <v>0</v>
      </c>
      <c r="P88" s="130">
        <v>0</v>
      </c>
      <c r="Q88" s="130">
        <v>0</v>
      </c>
      <c r="R88" s="130">
        <v>0</v>
      </c>
      <c r="S88" s="130">
        <v>0</v>
      </c>
      <c r="T88" s="130">
        <v>0</v>
      </c>
      <c r="U88" s="128" t="s">
        <v>64</v>
      </c>
      <c r="V88" s="128" t="s">
        <v>64</v>
      </c>
      <c r="W88" s="130">
        <v>9</v>
      </c>
      <c r="X88" s="130">
        <v>9</v>
      </c>
      <c r="Y88" s="128" t="str">
        <f>L88</f>
        <v>Срок исполнения перенесен на 2023 год приказом ДКРЕМ</v>
      </c>
      <c r="Z88" s="88" t="s">
        <v>90</v>
      </c>
    </row>
    <row r="89" spans="1:26" customFormat="1" ht="16.5" thickBot="1" x14ac:dyDescent="0.3">
      <c r="A89" s="67"/>
      <c r="B89" s="41"/>
      <c r="C89" s="75" t="s">
        <v>25</v>
      </c>
      <c r="D89" s="41"/>
      <c r="E89" s="41"/>
      <c r="F89" s="41"/>
      <c r="G89" s="41"/>
      <c r="H89" s="41"/>
      <c r="I89" s="70">
        <f>SUM(I90)</f>
        <v>1854.5</v>
      </c>
      <c r="J89" s="70">
        <f t="shared" si="14"/>
        <v>0</v>
      </c>
      <c r="K89" s="70">
        <f t="shared" si="14"/>
        <v>-1854.5</v>
      </c>
      <c r="L89" s="70"/>
      <c r="M89" s="70">
        <f>SUM(M90)</f>
        <v>1854.5</v>
      </c>
      <c r="N89" s="70">
        <f>SUM(N90)</f>
        <v>0</v>
      </c>
      <c r="O89" s="41"/>
      <c r="P89" s="41"/>
      <c r="Q89" s="41"/>
      <c r="R89" s="41"/>
      <c r="S89" s="41"/>
      <c r="T89" s="41"/>
      <c r="U89" s="41"/>
      <c r="V89" s="41"/>
      <c r="W89" s="41"/>
      <c r="X89" s="41"/>
      <c r="Y89" s="41"/>
      <c r="Z89" s="71"/>
    </row>
    <row r="90" spans="1:26" customFormat="1" ht="104.25" customHeight="1" thickBot="1" x14ac:dyDescent="0.3">
      <c r="A90" s="104">
        <v>1</v>
      </c>
      <c r="B90" s="76" t="s">
        <v>96</v>
      </c>
      <c r="C90" s="77" t="s">
        <v>78</v>
      </c>
      <c r="D90" s="76" t="s">
        <v>79</v>
      </c>
      <c r="E90" s="76">
        <v>15</v>
      </c>
      <c r="F90" s="76">
        <v>0</v>
      </c>
      <c r="G90" s="76" t="s">
        <v>27</v>
      </c>
      <c r="H90" s="78"/>
      <c r="I90" s="79">
        <f>1854500/1000</f>
        <v>1854.5</v>
      </c>
      <c r="J90" s="79">
        <v>0</v>
      </c>
      <c r="K90" s="80">
        <f>J90-I90</f>
        <v>-1854.5</v>
      </c>
      <c r="L90" s="77" t="s">
        <v>83</v>
      </c>
      <c r="M90" s="80">
        <f>I90</f>
        <v>1854.5</v>
      </c>
      <c r="N90" s="80">
        <v>0</v>
      </c>
      <c r="O90" s="81">
        <v>0</v>
      </c>
      <c r="P90" s="81">
        <v>0</v>
      </c>
      <c r="Q90" s="81">
        <v>0</v>
      </c>
      <c r="R90" s="81">
        <v>0</v>
      </c>
      <c r="S90" s="81">
        <v>0</v>
      </c>
      <c r="T90" s="81">
        <v>0</v>
      </c>
      <c r="U90" s="77" t="s">
        <v>64</v>
      </c>
      <c r="V90" s="77" t="s">
        <v>64</v>
      </c>
      <c r="W90" s="81">
        <v>9</v>
      </c>
      <c r="X90" s="81">
        <v>9</v>
      </c>
      <c r="Y90" s="77" t="str">
        <f>L90</f>
        <v>Мероприятие не выполнено в связи с отказом корректировки данного мероприятия в утвержденной программе</v>
      </c>
      <c r="Z90" s="88" t="s">
        <v>90</v>
      </c>
    </row>
    <row r="91" spans="1:26" s="57" customFormat="1" ht="19.5" thickBot="1" x14ac:dyDescent="0.35">
      <c r="A91" s="59"/>
      <c r="B91" s="136" t="s">
        <v>80</v>
      </c>
      <c r="C91" s="136"/>
      <c r="D91" s="60"/>
      <c r="E91" s="60"/>
      <c r="F91" s="60"/>
      <c r="G91" s="60"/>
      <c r="H91" s="60"/>
      <c r="I91" s="109">
        <f>I89+I81+I73+I75+I18</f>
        <v>859251.03042392863</v>
      </c>
      <c r="J91" s="109">
        <f t="shared" ref="J91" si="15">J89+J81+J73+J75+J18</f>
        <v>832222.42064342846</v>
      </c>
      <c r="K91" s="109">
        <f>K18+K73+K75+K81+K89</f>
        <v>-27028.609780499999</v>
      </c>
      <c r="L91" s="62"/>
      <c r="M91" s="61"/>
      <c r="N91" s="61"/>
      <c r="O91" s="60"/>
      <c r="P91" s="60"/>
      <c r="Q91" s="60"/>
      <c r="R91" s="60"/>
      <c r="S91" s="60"/>
      <c r="T91" s="60"/>
      <c r="U91" s="60"/>
      <c r="V91" s="60"/>
      <c r="W91" s="60"/>
      <c r="X91" s="60"/>
      <c r="Y91" s="60"/>
      <c r="Z91" s="63"/>
    </row>
    <row r="95" spans="1:26" x14ac:dyDescent="0.25">
      <c r="L95" s="111"/>
    </row>
    <row r="96" spans="1:26" x14ac:dyDescent="0.25">
      <c r="L96" s="111"/>
    </row>
    <row r="99" spans="11:11" x14ac:dyDescent="0.25">
      <c r="K99" s="18">
        <f>K91-K73</f>
        <v>-13948.143780499999</v>
      </c>
    </row>
  </sheetData>
  <mergeCells count="41">
    <mergeCell ref="M14:P14"/>
    <mergeCell ref="Q14:X14"/>
    <mergeCell ref="A18:D18"/>
    <mergeCell ref="A14:A16"/>
    <mergeCell ref="B14:G14"/>
    <mergeCell ref="H14:H16"/>
    <mergeCell ref="I14:L14"/>
    <mergeCell ref="C15:C16"/>
    <mergeCell ref="D15:D16"/>
    <mergeCell ref="E15:F15"/>
    <mergeCell ref="G15:G16"/>
    <mergeCell ref="I15:I16"/>
    <mergeCell ref="K15:K16"/>
    <mergeCell ref="L15:L16"/>
    <mergeCell ref="B19:B72"/>
    <mergeCell ref="Y14:Y16"/>
    <mergeCell ref="Z14:Z16"/>
    <mergeCell ref="B15:B16"/>
    <mergeCell ref="J15:J16"/>
    <mergeCell ref="S15:T15"/>
    <mergeCell ref="U15:V15"/>
    <mergeCell ref="W15:X15"/>
    <mergeCell ref="M15:N15"/>
    <mergeCell ref="O15:O16"/>
    <mergeCell ref="P15:P16"/>
    <mergeCell ref="Q15:R15"/>
    <mergeCell ref="U19:U72"/>
    <mergeCell ref="V19:V72"/>
    <mergeCell ref="W19:W72"/>
    <mergeCell ref="X19:X72"/>
    <mergeCell ref="W82:W86"/>
    <mergeCell ref="X82:X86"/>
    <mergeCell ref="B91:C91"/>
    <mergeCell ref="B76:B80"/>
    <mergeCell ref="U76:U80"/>
    <mergeCell ref="V76:V80"/>
    <mergeCell ref="B82:B86"/>
    <mergeCell ref="U82:U86"/>
    <mergeCell ref="V82:V86"/>
    <mergeCell ref="X76:X80"/>
    <mergeCell ref="W76:W80"/>
  </mergeCells>
  <pageMargins left="0" right="0" top="0" bottom="0.56999999999999995" header="0" footer="0"/>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Жанар Байкенова</cp:lastModifiedBy>
  <cp:lastPrinted>2020-04-18T04:31:13Z</cp:lastPrinted>
  <dcterms:created xsi:type="dcterms:W3CDTF">2020-04-14T07:12:12Z</dcterms:created>
  <dcterms:modified xsi:type="dcterms:W3CDTF">2023-04-20T07:57:17Z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